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dults_Sum" sheetId="1" r:id="rId1"/>
  </sheets>
  <definedNames>
    <definedName name="_xlnm.Print_Area" localSheetId="0">'Adults_Sum'!$A$1:$M$66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<sst xmlns="http://schemas.openxmlformats.org/spreadsheetml/2006/main" count="90" uniqueCount="80">
  <si>
    <t>U. S. Department of Labor</t>
  </si>
  <si>
    <t>Employment and Training Administration</t>
  </si>
  <si>
    <t>WIA Adult Activities Program</t>
  </si>
  <si>
    <t>PY 2002 Availability</t>
  </si>
  <si>
    <t>Expenditures</t>
  </si>
  <si>
    <t>Carry-out</t>
  </si>
  <si>
    <t>Unexpended</t>
  </si>
  <si>
    <t>PY 2002</t>
  </si>
  <si>
    <t>FY 2003</t>
  </si>
  <si>
    <t>Total</t>
  </si>
  <si>
    <t>as % of</t>
  </si>
  <si>
    <t xml:space="preserve">Unexpended </t>
  </si>
  <si>
    <t>PY 2000</t>
  </si>
  <si>
    <t>(Excludes</t>
  </si>
  <si>
    <t>Carry-In</t>
  </si>
  <si>
    <t>Allotment/NOO</t>
  </si>
  <si>
    <t>Total Available</t>
  </si>
  <si>
    <t>Balance</t>
  </si>
  <si>
    <t>State</t>
  </si>
  <si>
    <t>To PY 2002</t>
  </si>
  <si>
    <t>Transfers</t>
  </si>
  <si>
    <t>Availability</t>
  </si>
  <si>
    <t>7/1/02-6/30/03</t>
  </si>
  <si>
    <t>Available</t>
  </si>
  <si>
    <t xml:space="preserve"> 6/30/03</t>
  </si>
  <si>
    <t>Unexp)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</si>
  <si>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</si>
  <si>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</si>
  <si>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</si>
  <si>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</si>
  <si>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</si>
  <si>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</si>
  <si>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</si>
  <si>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</si>
  <si>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</si>
  <si>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</si>
  <si>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</si>
  <si>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</si>
  <si>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</si>
  <si>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</si>
  <si>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</si>
  <si>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</si>
  <si>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</si>
  <si>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</si>
  <si>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</si>
  <si>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</si>
  <si>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</si>
  <si>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</si>
  <si>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</si>
  <si>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</si>
  <si>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</si>
  <si>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</si>
  <si>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</si>
  <si>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</si>
  <si>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</si>
  <si>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</si>
  <si>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</si>
  <si>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</si>
  <si>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</si>
  <si>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</si>
  <si>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</si>
  <si>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</si>
  <si>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</si>
  <si>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</si>
  <si>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</si>
  <si>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</si>
  <si>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</si>
  <si>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</si>
  <si>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</si>
  <si>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</si>
  <si>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</si>
  <si>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</si>
  <si>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</si>
  <si>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</si>
  <si>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</si>
  <si>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</si>
  <si>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</si>
  <si>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</si>
  <si>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</si>
  <si>
    <t>State Reporting of Formula Spending for Program Year 2002 as of 6/30/03 Reports (as of 9/8/03)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</si>
</sst>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 quotePrefix="1">
      <alignment horizontal="center" wrapText="1"/>
    </xf>
    <xf numFmtId="0" fontId="7" fillId="0" borderId="5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7" fillId="0" borderId="7" xfId="0" applyFont="1" applyBorder="1" applyAlignment="1" quotePrefix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3" fillId="0" borderId="6" xfId="0" applyFont="1" applyBorder="1" applyAlignment="1">
      <alignment/>
    </xf>
    <xf numFmtId="5" fontId="3" fillId="0" borderId="6" xfId="19" applyNumberFormat="1" applyFont="1" applyBorder="1" applyAlignment="1">
      <alignment/>
    </xf>
    <xf numFmtId="5" fontId="3" fillId="0" borderId="5" xfId="19" applyNumberFormat="1" applyFont="1" applyBorder="1" applyAlignment="1">
      <alignment/>
    </xf>
    <xf numFmtId="5" fontId="3" fillId="0" borderId="7" xfId="19" applyNumberFormat="1" applyFont="1" applyBorder="1" applyAlignment="1">
      <alignment/>
    </xf>
    <xf numFmtId="170" fontId="3" fillId="0" borderId="7" xfId="22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5" fontId="0" fillId="0" borderId="9" xfId="0" applyNumberFormat="1" applyBorder="1" applyAlignment="1">
      <alignment/>
    </xf>
    <xf numFmtId="0" fontId="3" fillId="0" borderId="11" xfId="0" applyFont="1" applyBorder="1" applyAlignment="1">
      <alignment/>
    </xf>
    <xf numFmtId="38" fontId="0" fillId="0" borderId="1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170" fontId="0" fillId="0" borderId="13" xfId="22" applyNumberFormat="1" applyBorder="1" applyAlignment="1">
      <alignment/>
    </xf>
    <xf numFmtId="41" fontId="0" fillId="0" borderId="11" xfId="0" applyNumberFormat="1" applyBorder="1" applyAlignment="1">
      <alignment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6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6.7109375" style="0" bestFit="1" customWidth="1"/>
    <col min="6" max="6" width="14.28125" style="0" customWidth="1"/>
    <col min="7" max="7" width="15.7109375" style="0" customWidth="1"/>
    <col min="8" max="8" width="17.421875" style="0" customWidth="1"/>
    <col min="9" max="9" width="16.140625" style="0" customWidth="1"/>
    <col min="10" max="10" width="14.28125" style="0" bestFit="1" customWidth="1"/>
    <col min="11" max="11" width="19.28125" style="0" customWidth="1"/>
    <col min="12" max="12" width="14.8515625" style="0" hidden="1" customWidth="1"/>
    <col min="13" max="13" width="15.00390625" style="0" bestFit="1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>
      <c r="A3" s="4" t="s">
        <v>79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1:13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1" ht="1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3" ht="12.75">
      <c r="A6" s="5"/>
      <c r="B6" s="6"/>
      <c r="C6" s="50" t="s">
        <v>3</v>
      </c>
      <c r="D6" s="52"/>
      <c r="E6" s="52"/>
      <c r="F6" s="52"/>
      <c r="G6" s="52"/>
      <c r="H6" s="51"/>
      <c r="I6" s="7"/>
      <c r="J6" s="8" t="s">
        <v>4</v>
      </c>
      <c r="K6" s="9"/>
      <c r="L6" s="10"/>
      <c r="M6" s="11" t="s">
        <v>5</v>
      </c>
    </row>
    <row r="7" spans="1:13" ht="12.75">
      <c r="A7" s="12"/>
      <c r="B7" s="13" t="s">
        <v>6</v>
      </c>
      <c r="C7" s="50" t="s">
        <v>7</v>
      </c>
      <c r="D7" s="51"/>
      <c r="E7" s="50" t="s">
        <v>8</v>
      </c>
      <c r="F7" s="51"/>
      <c r="G7" s="11" t="s">
        <v>9</v>
      </c>
      <c r="H7" s="11"/>
      <c r="I7" s="14"/>
      <c r="J7" s="15" t="s">
        <v>10</v>
      </c>
      <c r="K7" s="13" t="s">
        <v>11</v>
      </c>
      <c r="L7" s="16" t="s">
        <v>12</v>
      </c>
      <c r="M7" s="13" t="s">
        <v>13</v>
      </c>
    </row>
    <row r="8" spans="1:13" ht="12.75">
      <c r="A8" s="12"/>
      <c r="B8" s="13" t="s">
        <v>14</v>
      </c>
      <c r="C8" s="14" t="s">
        <v>15</v>
      </c>
      <c r="D8" s="8"/>
      <c r="E8" s="14" t="s">
        <v>15</v>
      </c>
      <c r="F8" s="8"/>
      <c r="G8" s="13" t="s">
        <v>7</v>
      </c>
      <c r="H8" s="17" t="s">
        <v>16</v>
      </c>
      <c r="I8" s="18" t="s">
        <v>4</v>
      </c>
      <c r="J8" s="16" t="s">
        <v>9</v>
      </c>
      <c r="K8" s="15" t="s">
        <v>17</v>
      </c>
      <c r="L8" s="19" t="s">
        <v>11</v>
      </c>
      <c r="M8" s="13" t="s">
        <v>12</v>
      </c>
    </row>
    <row r="9" spans="1:13" ht="12.75" customHeight="1">
      <c r="A9" s="20" t="s">
        <v>18</v>
      </c>
      <c r="B9" s="21" t="s">
        <v>19</v>
      </c>
      <c r="C9" s="22">
        <v>37438</v>
      </c>
      <c r="D9" s="23" t="s">
        <v>20</v>
      </c>
      <c r="E9" s="22">
        <v>37530</v>
      </c>
      <c r="F9" s="23" t="s">
        <v>20</v>
      </c>
      <c r="G9" s="21" t="s">
        <v>21</v>
      </c>
      <c r="H9" s="24" t="s">
        <v>22</v>
      </c>
      <c r="I9" s="25" t="s">
        <v>22</v>
      </c>
      <c r="J9" s="26" t="s">
        <v>23</v>
      </c>
      <c r="K9" s="27" t="s">
        <v>24</v>
      </c>
      <c r="L9" s="23" t="s">
        <v>17</v>
      </c>
      <c r="M9" s="21" t="s">
        <v>25</v>
      </c>
    </row>
    <row r="10" spans="1:13" ht="7.5" customHeight="1">
      <c r="A10" s="28"/>
      <c r="B10" s="28"/>
      <c r="C10" s="29"/>
      <c r="D10" s="10"/>
      <c r="E10" s="29"/>
      <c r="F10" s="10"/>
      <c r="G10" s="28"/>
      <c r="H10" s="28"/>
      <c r="I10" s="29"/>
      <c r="J10" s="10"/>
      <c r="K10" s="28"/>
      <c r="M10" s="28"/>
    </row>
    <row r="11" spans="1:13" ht="12.75">
      <c r="A11" s="30" t="s">
        <v>9</v>
      </c>
      <c r="B11" s="31">
        <f aca="true" t="shared" si="0" ref="B11:I11">SUM(B13:B64)</f>
        <v>491976563</v>
      </c>
      <c r="C11" s="32">
        <f t="shared" si="0"/>
        <v>236906719</v>
      </c>
      <c r="D11" s="33">
        <f t="shared" si="0"/>
        <v>8420043</v>
      </c>
      <c r="E11" s="32">
        <f t="shared" si="0"/>
        <v>703431777</v>
      </c>
      <c r="F11" s="33">
        <f t="shared" si="0"/>
        <v>39035152</v>
      </c>
      <c r="G11" s="31">
        <f t="shared" si="0"/>
        <v>987793691</v>
      </c>
      <c r="H11" s="31">
        <f t="shared" si="0"/>
        <v>1479770254</v>
      </c>
      <c r="I11" s="32">
        <f t="shared" si="0"/>
        <v>1089853396</v>
      </c>
      <c r="J11" s="34">
        <f>+I11/H11</f>
        <v>0.736501759684649</v>
      </c>
      <c r="K11" s="31">
        <f>SUM(K13:K64)</f>
        <v>389916858</v>
      </c>
      <c r="L11" s="31">
        <f>SUM(L13:L64)</f>
        <v>19694</v>
      </c>
      <c r="M11" s="31">
        <f>SUM(M13:M64)</f>
        <v>389897164</v>
      </c>
    </row>
    <row r="12" spans="1:13" ht="9" customHeight="1">
      <c r="A12" s="35"/>
      <c r="B12" s="36"/>
      <c r="C12" s="37"/>
      <c r="D12" s="38"/>
      <c r="E12" s="37"/>
      <c r="F12" s="38"/>
      <c r="G12" s="39"/>
      <c r="H12" s="39"/>
      <c r="I12" s="37"/>
      <c r="J12" s="38"/>
      <c r="K12" s="36"/>
      <c r="M12" s="39"/>
    </row>
    <row r="13" spans="1:13" ht="18" customHeight="1">
      <c r="A13" s="40" t="s">
        <v>26</v>
      </c>
      <c r="B13" s="41">
        <v>7962800</v>
      </c>
      <c r="C13" s="42">
        <v>4651689</v>
      </c>
      <c r="D13" s="43">
        <v>126633</v>
      </c>
      <c r="E13" s="42">
        <v>13825525</v>
      </c>
      <c r="F13" s="43">
        <v>266300</v>
      </c>
      <c r="G13" s="41">
        <f aca="true" t="shared" si="1" ref="G13:G44">SUM(C13:F13)</f>
        <v>18870147</v>
      </c>
      <c r="H13" s="41">
        <f aca="true" t="shared" si="2" ref="H13:H44">+B13+G13</f>
        <v>26832947</v>
      </c>
      <c r="I13" s="42">
        <v>14164966</v>
      </c>
      <c r="J13" s="44">
        <f aca="true" t="shared" si="3" ref="J13:J44">+I13/H13</f>
        <v>0.5278945320467409</v>
      </c>
      <c r="K13" s="41">
        <f aca="true" t="shared" si="4" ref="K13:K44">+H13-I13</f>
        <v>12667981</v>
      </c>
      <c r="L13" s="41">
        <v>0</v>
      </c>
      <c r="M13" s="45">
        <f aca="true" t="shared" si="5" ref="M13:M44">+K13-L13</f>
        <v>12667981</v>
      </c>
    </row>
    <row r="14" spans="1:13" ht="18" customHeight="1">
      <c r="A14" s="40" t="s">
        <v>27</v>
      </c>
      <c r="B14" s="41">
        <v>2474928</v>
      </c>
      <c r="C14" s="42">
        <v>908811</v>
      </c>
      <c r="D14" s="43">
        <v>384700</v>
      </c>
      <c r="E14" s="42">
        <v>2701125</v>
      </c>
      <c r="F14" s="43">
        <v>833910</v>
      </c>
      <c r="G14" s="41">
        <f t="shared" si="1"/>
        <v>4828546</v>
      </c>
      <c r="H14" s="41">
        <f t="shared" si="2"/>
        <v>7303474</v>
      </c>
      <c r="I14" s="42">
        <v>6078548</v>
      </c>
      <c r="J14" s="44">
        <f t="shared" si="3"/>
        <v>0.8322817333230734</v>
      </c>
      <c r="K14" s="41">
        <f t="shared" si="4"/>
        <v>1224926</v>
      </c>
      <c r="L14" s="41">
        <v>0</v>
      </c>
      <c r="M14" s="45">
        <f t="shared" si="5"/>
        <v>1224926</v>
      </c>
    </row>
    <row r="15" spans="1:13" ht="18" customHeight="1">
      <c r="A15" s="40" t="s">
        <v>28</v>
      </c>
      <c r="B15" s="41">
        <v>5994659</v>
      </c>
      <c r="C15" s="42">
        <v>3714782</v>
      </c>
      <c r="D15" s="43">
        <v>93512</v>
      </c>
      <c r="E15" s="42">
        <v>11033978</v>
      </c>
      <c r="F15" s="43">
        <v>145094</v>
      </c>
      <c r="G15" s="41">
        <f t="shared" si="1"/>
        <v>14987366</v>
      </c>
      <c r="H15" s="41">
        <f t="shared" si="2"/>
        <v>20982025</v>
      </c>
      <c r="I15" s="42">
        <v>16185141</v>
      </c>
      <c r="J15" s="44">
        <f t="shared" si="3"/>
        <v>0.7713812656309389</v>
      </c>
      <c r="K15" s="41">
        <f t="shared" si="4"/>
        <v>4796884</v>
      </c>
      <c r="L15" s="41">
        <v>0</v>
      </c>
      <c r="M15" s="45">
        <f t="shared" si="5"/>
        <v>4796884</v>
      </c>
    </row>
    <row r="16" spans="1:13" ht="18" customHeight="1">
      <c r="A16" s="40" t="s">
        <v>29</v>
      </c>
      <c r="B16" s="41">
        <v>7417721</v>
      </c>
      <c r="C16" s="42">
        <v>2432168</v>
      </c>
      <c r="D16" s="43">
        <v>248530</v>
      </c>
      <c r="E16" s="42">
        <v>7228770</v>
      </c>
      <c r="F16" s="43">
        <v>0</v>
      </c>
      <c r="G16" s="41">
        <f t="shared" si="1"/>
        <v>9909468</v>
      </c>
      <c r="H16" s="41">
        <f t="shared" si="2"/>
        <v>17327189</v>
      </c>
      <c r="I16" s="42">
        <v>11722648</v>
      </c>
      <c r="J16" s="44">
        <f t="shared" si="3"/>
        <v>0.6765464380864086</v>
      </c>
      <c r="K16" s="41">
        <f t="shared" si="4"/>
        <v>5604541</v>
      </c>
      <c r="L16" s="41">
        <v>0</v>
      </c>
      <c r="M16" s="45">
        <f t="shared" si="5"/>
        <v>5604541</v>
      </c>
    </row>
    <row r="17" spans="1:13" ht="18" customHeight="1">
      <c r="A17" s="40" t="s">
        <v>30</v>
      </c>
      <c r="B17" s="41">
        <v>66256534</v>
      </c>
      <c r="C17" s="42">
        <v>37764696</v>
      </c>
      <c r="D17" s="43">
        <v>731228</v>
      </c>
      <c r="E17" s="42">
        <v>112242393</v>
      </c>
      <c r="F17" s="43">
        <v>8159263</v>
      </c>
      <c r="G17" s="41">
        <f t="shared" si="1"/>
        <v>158897580</v>
      </c>
      <c r="H17" s="41">
        <f t="shared" si="2"/>
        <v>225154114</v>
      </c>
      <c r="I17" s="42">
        <v>175073470</v>
      </c>
      <c r="J17" s="44">
        <f t="shared" si="3"/>
        <v>0.7775717125026639</v>
      </c>
      <c r="K17" s="41">
        <f t="shared" si="4"/>
        <v>50080644</v>
      </c>
      <c r="L17" s="41">
        <v>0</v>
      </c>
      <c r="M17" s="45">
        <f t="shared" si="5"/>
        <v>50080644</v>
      </c>
    </row>
    <row r="18" spans="1:13" ht="18" customHeight="1">
      <c r="A18" s="40" t="s">
        <v>31</v>
      </c>
      <c r="B18" s="41">
        <v>3059492</v>
      </c>
      <c r="C18" s="42">
        <v>1300630</v>
      </c>
      <c r="D18" s="43">
        <v>192550</v>
      </c>
      <c r="E18" s="42">
        <v>3865668</v>
      </c>
      <c r="F18" s="43">
        <v>445435</v>
      </c>
      <c r="G18" s="41">
        <f t="shared" si="1"/>
        <v>5804283</v>
      </c>
      <c r="H18" s="41">
        <f t="shared" si="2"/>
        <v>8863775</v>
      </c>
      <c r="I18" s="42">
        <v>6200471</v>
      </c>
      <c r="J18" s="44">
        <f t="shared" si="3"/>
        <v>0.699529376591802</v>
      </c>
      <c r="K18" s="41">
        <f t="shared" si="4"/>
        <v>2663304</v>
      </c>
      <c r="L18" s="41">
        <v>0</v>
      </c>
      <c r="M18" s="45">
        <f t="shared" si="5"/>
        <v>2663304</v>
      </c>
    </row>
    <row r="19" spans="1:13" ht="18" customHeight="1">
      <c r="A19" s="40" t="s">
        <v>32</v>
      </c>
      <c r="B19" s="41">
        <v>1752475</v>
      </c>
      <c r="C19" s="42">
        <v>1519169</v>
      </c>
      <c r="D19" s="43">
        <v>-35562</v>
      </c>
      <c r="E19" s="42">
        <v>4515198</v>
      </c>
      <c r="F19" s="43">
        <v>0</v>
      </c>
      <c r="G19" s="41">
        <f t="shared" si="1"/>
        <v>5998805</v>
      </c>
      <c r="H19" s="41">
        <f t="shared" si="2"/>
        <v>7751280</v>
      </c>
      <c r="I19" s="42">
        <v>6928240</v>
      </c>
      <c r="J19" s="44">
        <f t="shared" si="3"/>
        <v>0.8938188273420647</v>
      </c>
      <c r="K19" s="41">
        <f t="shared" si="4"/>
        <v>823040</v>
      </c>
      <c r="L19" s="41">
        <v>0</v>
      </c>
      <c r="M19" s="45">
        <f t="shared" si="5"/>
        <v>823040</v>
      </c>
    </row>
    <row r="20" spans="1:13" ht="18" customHeight="1">
      <c r="A20" s="40" t="s">
        <v>33</v>
      </c>
      <c r="B20" s="41">
        <v>299405</v>
      </c>
      <c r="C20" s="42">
        <v>569822</v>
      </c>
      <c r="D20" s="43">
        <v>0</v>
      </c>
      <c r="E20" s="42">
        <v>1764009</v>
      </c>
      <c r="F20" s="43">
        <v>360000</v>
      </c>
      <c r="G20" s="41">
        <f t="shared" si="1"/>
        <v>2693831</v>
      </c>
      <c r="H20" s="41">
        <f t="shared" si="2"/>
        <v>2993236</v>
      </c>
      <c r="I20" s="42">
        <v>2573696</v>
      </c>
      <c r="J20" s="44">
        <f t="shared" si="3"/>
        <v>0.8598373131954847</v>
      </c>
      <c r="K20" s="41">
        <f t="shared" si="4"/>
        <v>419540</v>
      </c>
      <c r="L20" s="41">
        <v>0</v>
      </c>
      <c r="M20" s="45">
        <f t="shared" si="5"/>
        <v>419540</v>
      </c>
    </row>
    <row r="21" spans="1:13" ht="18" customHeight="1">
      <c r="A21" s="40" t="s">
        <v>34</v>
      </c>
      <c r="B21" s="41">
        <v>2483549</v>
      </c>
      <c r="C21" s="42">
        <v>895426</v>
      </c>
      <c r="D21" s="43">
        <v>417832</v>
      </c>
      <c r="E21" s="42">
        <v>2661340</v>
      </c>
      <c r="F21" s="43">
        <v>913866</v>
      </c>
      <c r="G21" s="41">
        <f t="shared" si="1"/>
        <v>4888464</v>
      </c>
      <c r="H21" s="41">
        <f t="shared" si="2"/>
        <v>7372013</v>
      </c>
      <c r="I21" s="42">
        <v>5524540</v>
      </c>
      <c r="J21" s="44">
        <f t="shared" si="3"/>
        <v>0.749393686636201</v>
      </c>
      <c r="K21" s="41">
        <f t="shared" si="4"/>
        <v>1847473</v>
      </c>
      <c r="L21" s="41">
        <v>0</v>
      </c>
      <c r="M21" s="45">
        <f t="shared" si="5"/>
        <v>1847473</v>
      </c>
    </row>
    <row r="22" spans="1:13" ht="18" customHeight="1">
      <c r="A22" s="40" t="s">
        <v>35</v>
      </c>
      <c r="B22" s="41">
        <v>14496290</v>
      </c>
      <c r="C22" s="42">
        <v>8969014</v>
      </c>
      <c r="D22" s="43">
        <v>0</v>
      </c>
      <c r="E22" s="42">
        <v>26657268</v>
      </c>
      <c r="F22" s="43">
        <v>-1567964</v>
      </c>
      <c r="G22" s="41">
        <f t="shared" si="1"/>
        <v>34058318</v>
      </c>
      <c r="H22" s="41">
        <f t="shared" si="2"/>
        <v>48554608</v>
      </c>
      <c r="I22" s="42">
        <v>37228402</v>
      </c>
      <c r="J22" s="44">
        <f t="shared" si="3"/>
        <v>0.7667326240178893</v>
      </c>
      <c r="K22" s="41">
        <f t="shared" si="4"/>
        <v>11326206</v>
      </c>
      <c r="L22" s="41">
        <v>0</v>
      </c>
      <c r="M22" s="45">
        <f t="shared" si="5"/>
        <v>11326206</v>
      </c>
    </row>
    <row r="23" spans="1:13" ht="18" customHeight="1">
      <c r="A23" s="40" t="s">
        <v>36</v>
      </c>
      <c r="B23" s="41">
        <v>16111948</v>
      </c>
      <c r="C23" s="42">
        <v>4512126</v>
      </c>
      <c r="D23" s="43">
        <v>-169232</v>
      </c>
      <c r="E23" s="42">
        <v>13410721</v>
      </c>
      <c r="F23" s="43">
        <v>-378832</v>
      </c>
      <c r="G23" s="41">
        <f t="shared" si="1"/>
        <v>17374783</v>
      </c>
      <c r="H23" s="41">
        <f t="shared" si="2"/>
        <v>33486731</v>
      </c>
      <c r="I23" s="42">
        <v>21448927</v>
      </c>
      <c r="J23" s="44">
        <f t="shared" si="3"/>
        <v>0.6405201809636181</v>
      </c>
      <c r="K23" s="41">
        <f t="shared" si="4"/>
        <v>12037804</v>
      </c>
      <c r="L23" s="41">
        <v>0</v>
      </c>
      <c r="M23" s="45">
        <f t="shared" si="5"/>
        <v>12037804</v>
      </c>
    </row>
    <row r="24" spans="1:13" ht="18" customHeight="1">
      <c r="A24" s="40" t="s">
        <v>37</v>
      </c>
      <c r="B24" s="41">
        <v>3084051</v>
      </c>
      <c r="C24" s="42">
        <v>1227675</v>
      </c>
      <c r="D24" s="43">
        <v>0</v>
      </c>
      <c r="E24" s="42">
        <v>3648834</v>
      </c>
      <c r="F24" s="43">
        <v>0</v>
      </c>
      <c r="G24" s="41">
        <f t="shared" si="1"/>
        <v>4876509</v>
      </c>
      <c r="H24" s="41">
        <f t="shared" si="2"/>
        <v>7960560</v>
      </c>
      <c r="I24" s="42">
        <v>4994080</v>
      </c>
      <c r="J24" s="44">
        <f t="shared" si="3"/>
        <v>0.627352849548273</v>
      </c>
      <c r="K24" s="41">
        <f t="shared" si="4"/>
        <v>2966480</v>
      </c>
      <c r="L24" s="41">
        <v>0</v>
      </c>
      <c r="M24" s="45">
        <f t="shared" si="5"/>
        <v>2966480</v>
      </c>
    </row>
    <row r="25" spans="1:13" ht="18" customHeight="1">
      <c r="A25" s="40" t="s">
        <v>38</v>
      </c>
      <c r="B25" s="41">
        <v>1115303</v>
      </c>
      <c r="C25" s="42">
        <v>1028332</v>
      </c>
      <c r="D25" s="43">
        <v>0</v>
      </c>
      <c r="E25" s="42">
        <v>3056359</v>
      </c>
      <c r="F25" s="43">
        <v>-30848</v>
      </c>
      <c r="G25" s="41">
        <f t="shared" si="1"/>
        <v>4053843</v>
      </c>
      <c r="H25" s="41">
        <f t="shared" si="2"/>
        <v>5169146</v>
      </c>
      <c r="I25" s="42">
        <v>4067467</v>
      </c>
      <c r="J25" s="44">
        <f t="shared" si="3"/>
        <v>0.7868740793933853</v>
      </c>
      <c r="K25" s="41">
        <f t="shared" si="4"/>
        <v>1101679</v>
      </c>
      <c r="L25" s="41">
        <v>0</v>
      </c>
      <c r="M25" s="45">
        <f t="shared" si="5"/>
        <v>1101679</v>
      </c>
    </row>
    <row r="26" spans="1:13" ht="18" customHeight="1">
      <c r="A26" s="40" t="s">
        <v>39</v>
      </c>
      <c r="B26" s="41">
        <v>16408451</v>
      </c>
      <c r="C26" s="42">
        <v>12803727</v>
      </c>
      <c r="D26" s="43">
        <v>0</v>
      </c>
      <c r="E26" s="42">
        <v>38054613</v>
      </c>
      <c r="F26" s="43">
        <v>2937256</v>
      </c>
      <c r="G26" s="41">
        <f t="shared" si="1"/>
        <v>53795596</v>
      </c>
      <c r="H26" s="41">
        <f t="shared" si="2"/>
        <v>70204047</v>
      </c>
      <c r="I26" s="42">
        <v>48366683</v>
      </c>
      <c r="J26" s="44">
        <f t="shared" si="3"/>
        <v>0.6889443709705225</v>
      </c>
      <c r="K26" s="41">
        <f t="shared" si="4"/>
        <v>21837364</v>
      </c>
      <c r="L26" s="41">
        <v>0</v>
      </c>
      <c r="M26" s="45">
        <f t="shared" si="5"/>
        <v>21837364</v>
      </c>
    </row>
    <row r="27" spans="1:13" ht="18" customHeight="1">
      <c r="A27" s="40" t="s">
        <v>40</v>
      </c>
      <c r="B27" s="41">
        <v>4369961</v>
      </c>
      <c r="C27" s="42">
        <v>2440924</v>
      </c>
      <c r="D27" s="43">
        <v>0</v>
      </c>
      <c r="E27" s="42">
        <v>7254797</v>
      </c>
      <c r="F27" s="43">
        <v>55588</v>
      </c>
      <c r="G27" s="41">
        <f t="shared" si="1"/>
        <v>9751309</v>
      </c>
      <c r="H27" s="41">
        <f t="shared" si="2"/>
        <v>14121270</v>
      </c>
      <c r="I27" s="42">
        <v>9881927</v>
      </c>
      <c r="J27" s="44">
        <f t="shared" si="3"/>
        <v>0.6997902454949165</v>
      </c>
      <c r="K27" s="41">
        <f t="shared" si="4"/>
        <v>4239343</v>
      </c>
      <c r="L27" s="41">
        <v>0</v>
      </c>
      <c r="M27" s="45">
        <f t="shared" si="5"/>
        <v>4239343</v>
      </c>
    </row>
    <row r="28" spans="1:13" ht="18" customHeight="1">
      <c r="A28" s="40" t="s">
        <v>41</v>
      </c>
      <c r="B28" s="41">
        <v>1689694</v>
      </c>
      <c r="C28" s="42">
        <v>801656</v>
      </c>
      <c r="D28" s="43">
        <v>0</v>
      </c>
      <c r="E28" s="42">
        <v>2382643</v>
      </c>
      <c r="F28" s="43">
        <v>0</v>
      </c>
      <c r="G28" s="41">
        <f t="shared" si="1"/>
        <v>3184299</v>
      </c>
      <c r="H28" s="41">
        <f t="shared" si="2"/>
        <v>4873993</v>
      </c>
      <c r="I28" s="42">
        <v>3491316</v>
      </c>
      <c r="J28" s="44">
        <f t="shared" si="3"/>
        <v>0.7163153496527386</v>
      </c>
      <c r="K28" s="41">
        <f t="shared" si="4"/>
        <v>1382677</v>
      </c>
      <c r="L28" s="41">
        <v>0</v>
      </c>
      <c r="M28" s="45">
        <f t="shared" si="5"/>
        <v>1382677</v>
      </c>
    </row>
    <row r="29" spans="1:13" ht="18" customHeight="1">
      <c r="A29" s="40" t="s">
        <v>42</v>
      </c>
      <c r="B29" s="41">
        <v>1941762</v>
      </c>
      <c r="C29" s="42">
        <v>1393681</v>
      </c>
      <c r="D29" s="43">
        <v>-81305</v>
      </c>
      <c r="E29" s="42">
        <v>4142230</v>
      </c>
      <c r="F29" s="43">
        <v>-112500</v>
      </c>
      <c r="G29" s="41">
        <f t="shared" si="1"/>
        <v>5342106</v>
      </c>
      <c r="H29" s="41">
        <f t="shared" si="2"/>
        <v>7283868</v>
      </c>
      <c r="I29" s="42">
        <v>4861318</v>
      </c>
      <c r="J29" s="44">
        <f t="shared" si="3"/>
        <v>0.6674088547458575</v>
      </c>
      <c r="K29" s="41">
        <f t="shared" si="4"/>
        <v>2422550</v>
      </c>
      <c r="L29" s="41">
        <v>0</v>
      </c>
      <c r="M29" s="45">
        <f t="shared" si="5"/>
        <v>2422550</v>
      </c>
    </row>
    <row r="30" spans="1:13" ht="18" customHeight="1">
      <c r="A30" s="40" t="s">
        <v>43</v>
      </c>
      <c r="B30" s="41">
        <v>9076338</v>
      </c>
      <c r="C30" s="42">
        <v>3605538</v>
      </c>
      <c r="D30" s="43">
        <v>128214</v>
      </c>
      <c r="E30" s="42">
        <v>10716204</v>
      </c>
      <c r="F30" s="43">
        <v>187760</v>
      </c>
      <c r="G30" s="41">
        <f t="shared" si="1"/>
        <v>14637716</v>
      </c>
      <c r="H30" s="41">
        <f t="shared" si="2"/>
        <v>23714054</v>
      </c>
      <c r="I30" s="42">
        <v>15758822</v>
      </c>
      <c r="J30" s="44">
        <f t="shared" si="3"/>
        <v>0.6645351317830347</v>
      </c>
      <c r="K30" s="41">
        <f t="shared" si="4"/>
        <v>7955232</v>
      </c>
      <c r="L30" s="41">
        <v>0</v>
      </c>
      <c r="M30" s="45">
        <f t="shared" si="5"/>
        <v>7955232</v>
      </c>
    </row>
    <row r="31" spans="1:13" ht="18" customHeight="1">
      <c r="A31" s="40" t="s">
        <v>44</v>
      </c>
      <c r="B31" s="41">
        <v>11286526</v>
      </c>
      <c r="C31" s="42">
        <v>6056990</v>
      </c>
      <c r="D31" s="43">
        <v>778940</v>
      </c>
      <c r="E31" s="42">
        <v>18002290</v>
      </c>
      <c r="F31" s="43">
        <v>1032001</v>
      </c>
      <c r="G31" s="41">
        <f t="shared" si="1"/>
        <v>25870221</v>
      </c>
      <c r="H31" s="41">
        <f t="shared" si="2"/>
        <v>37156747</v>
      </c>
      <c r="I31" s="42">
        <v>23638054</v>
      </c>
      <c r="J31" s="44">
        <f t="shared" si="3"/>
        <v>0.6361712450231448</v>
      </c>
      <c r="K31" s="41">
        <f t="shared" si="4"/>
        <v>13518693</v>
      </c>
      <c r="L31" s="41">
        <v>0</v>
      </c>
      <c r="M31" s="45">
        <f t="shared" si="5"/>
        <v>13518693</v>
      </c>
    </row>
    <row r="32" spans="1:13" ht="18" customHeight="1">
      <c r="A32" s="40" t="s">
        <v>45</v>
      </c>
      <c r="B32" s="41">
        <v>848375</v>
      </c>
      <c r="C32" s="42">
        <v>744387</v>
      </c>
      <c r="D32" s="43">
        <v>0</v>
      </c>
      <c r="E32" s="42">
        <v>2212432</v>
      </c>
      <c r="F32" s="43">
        <v>0</v>
      </c>
      <c r="G32" s="41">
        <f t="shared" si="1"/>
        <v>2956819</v>
      </c>
      <c r="H32" s="41">
        <f t="shared" si="2"/>
        <v>3805194</v>
      </c>
      <c r="I32" s="42">
        <v>3254360</v>
      </c>
      <c r="J32" s="44">
        <f t="shared" si="3"/>
        <v>0.8552415461603272</v>
      </c>
      <c r="K32" s="41">
        <f t="shared" si="4"/>
        <v>550834</v>
      </c>
      <c r="L32" s="41">
        <v>0</v>
      </c>
      <c r="M32" s="45">
        <f t="shared" si="5"/>
        <v>550834</v>
      </c>
    </row>
    <row r="33" spans="1:13" ht="18" customHeight="1">
      <c r="A33" s="40" t="s">
        <v>46</v>
      </c>
      <c r="B33" s="41">
        <v>6059333</v>
      </c>
      <c r="C33" s="42">
        <v>3135672</v>
      </c>
      <c r="D33" s="43">
        <v>-21193</v>
      </c>
      <c r="E33" s="42">
        <v>9319690</v>
      </c>
      <c r="F33" s="43">
        <v>0</v>
      </c>
      <c r="G33" s="41">
        <f t="shared" si="1"/>
        <v>12434169</v>
      </c>
      <c r="H33" s="41">
        <f t="shared" si="2"/>
        <v>18493502</v>
      </c>
      <c r="I33" s="42">
        <v>14786538</v>
      </c>
      <c r="J33" s="44">
        <f t="shared" si="3"/>
        <v>0.7995531619700801</v>
      </c>
      <c r="K33" s="41">
        <f t="shared" si="4"/>
        <v>3706964</v>
      </c>
      <c r="L33" s="41">
        <v>0</v>
      </c>
      <c r="M33" s="45">
        <f t="shared" si="5"/>
        <v>3706964</v>
      </c>
    </row>
    <row r="34" spans="1:13" ht="18" customHeight="1">
      <c r="A34" s="40" t="s">
        <v>47</v>
      </c>
      <c r="B34" s="41">
        <v>2719512</v>
      </c>
      <c r="C34" s="42">
        <v>2533238</v>
      </c>
      <c r="D34" s="43">
        <v>-296240</v>
      </c>
      <c r="E34" s="42">
        <v>7529166</v>
      </c>
      <c r="F34" s="43">
        <v>-45000</v>
      </c>
      <c r="G34" s="41">
        <f t="shared" si="1"/>
        <v>9721164</v>
      </c>
      <c r="H34" s="41">
        <f t="shared" si="2"/>
        <v>12440676</v>
      </c>
      <c r="I34" s="42">
        <v>9775442</v>
      </c>
      <c r="J34" s="44">
        <f t="shared" si="3"/>
        <v>0.785764535624913</v>
      </c>
      <c r="K34" s="41">
        <f t="shared" si="4"/>
        <v>2665234</v>
      </c>
      <c r="L34" s="41">
        <v>0</v>
      </c>
      <c r="M34" s="45">
        <f t="shared" si="5"/>
        <v>2665234</v>
      </c>
    </row>
    <row r="35" spans="1:13" ht="18" customHeight="1">
      <c r="A35" s="40" t="s">
        <v>48</v>
      </c>
      <c r="B35" s="41">
        <v>4562481</v>
      </c>
      <c r="C35" s="42">
        <v>7995594</v>
      </c>
      <c r="D35" s="43">
        <v>65716</v>
      </c>
      <c r="E35" s="42">
        <v>23764116</v>
      </c>
      <c r="F35" s="43">
        <v>533438</v>
      </c>
      <c r="G35" s="41">
        <f t="shared" si="1"/>
        <v>32358864</v>
      </c>
      <c r="H35" s="41">
        <f t="shared" si="2"/>
        <v>36921345</v>
      </c>
      <c r="I35" s="42">
        <v>30653160</v>
      </c>
      <c r="J35" s="44">
        <f t="shared" si="3"/>
        <v>0.830228692914627</v>
      </c>
      <c r="K35" s="41">
        <f t="shared" si="4"/>
        <v>6268185</v>
      </c>
      <c r="L35" s="41">
        <v>0</v>
      </c>
      <c r="M35" s="45">
        <f t="shared" si="5"/>
        <v>6268185</v>
      </c>
    </row>
    <row r="36" spans="1:13" ht="18" customHeight="1">
      <c r="A36" s="40" t="s">
        <v>49</v>
      </c>
      <c r="B36" s="41">
        <v>2016603</v>
      </c>
      <c r="C36" s="42">
        <v>2486784</v>
      </c>
      <c r="D36" s="43">
        <v>0</v>
      </c>
      <c r="E36" s="42">
        <v>7391098</v>
      </c>
      <c r="F36" s="43">
        <v>0</v>
      </c>
      <c r="G36" s="41">
        <f t="shared" si="1"/>
        <v>9877882</v>
      </c>
      <c r="H36" s="41">
        <f t="shared" si="2"/>
        <v>11894485</v>
      </c>
      <c r="I36" s="42">
        <v>9454685</v>
      </c>
      <c r="J36" s="44">
        <f t="shared" si="3"/>
        <v>0.7948797278738844</v>
      </c>
      <c r="K36" s="41">
        <f t="shared" si="4"/>
        <v>2439800</v>
      </c>
      <c r="L36" s="41">
        <v>0</v>
      </c>
      <c r="M36" s="45">
        <f t="shared" si="5"/>
        <v>2439800</v>
      </c>
    </row>
    <row r="37" spans="1:13" ht="18" customHeight="1">
      <c r="A37" s="40" t="s">
        <v>50</v>
      </c>
      <c r="B37" s="41">
        <v>13403457</v>
      </c>
      <c r="C37" s="42">
        <v>3628772</v>
      </c>
      <c r="D37" s="43">
        <v>672016</v>
      </c>
      <c r="E37" s="42">
        <v>10785258</v>
      </c>
      <c r="F37" s="43">
        <v>1335745</v>
      </c>
      <c r="G37" s="41">
        <f t="shared" si="1"/>
        <v>16421791</v>
      </c>
      <c r="H37" s="41">
        <f t="shared" si="2"/>
        <v>29825248</v>
      </c>
      <c r="I37" s="42">
        <v>26712407</v>
      </c>
      <c r="J37" s="44">
        <f t="shared" si="3"/>
        <v>0.8956306750575888</v>
      </c>
      <c r="K37" s="41">
        <f t="shared" si="4"/>
        <v>3112841</v>
      </c>
      <c r="L37" s="41">
        <v>0</v>
      </c>
      <c r="M37" s="45">
        <f t="shared" si="5"/>
        <v>3112841</v>
      </c>
    </row>
    <row r="38" spans="1:13" ht="18" customHeight="1">
      <c r="A38" s="40" t="s">
        <v>51</v>
      </c>
      <c r="B38" s="41">
        <v>3202125</v>
      </c>
      <c r="C38" s="42">
        <v>3589936</v>
      </c>
      <c r="D38" s="43">
        <v>50614</v>
      </c>
      <c r="E38" s="42">
        <v>10669833</v>
      </c>
      <c r="F38" s="43">
        <v>96459</v>
      </c>
      <c r="G38" s="41">
        <f t="shared" si="1"/>
        <v>14406842</v>
      </c>
      <c r="H38" s="41">
        <f t="shared" si="2"/>
        <v>17608967</v>
      </c>
      <c r="I38" s="42">
        <v>16404872</v>
      </c>
      <c r="J38" s="44">
        <f t="shared" si="3"/>
        <v>0.9316203500182606</v>
      </c>
      <c r="K38" s="41">
        <f t="shared" si="4"/>
        <v>1204095</v>
      </c>
      <c r="L38" s="41">
        <v>0</v>
      </c>
      <c r="M38" s="45">
        <f t="shared" si="5"/>
        <v>1204095</v>
      </c>
    </row>
    <row r="39" spans="1:13" ht="18" customHeight="1">
      <c r="A39" s="40" t="s">
        <v>52</v>
      </c>
      <c r="B39" s="41">
        <v>965489</v>
      </c>
      <c r="C39" s="42">
        <v>940252</v>
      </c>
      <c r="D39" s="43">
        <v>0</v>
      </c>
      <c r="E39" s="42">
        <v>2794570</v>
      </c>
      <c r="F39" s="43">
        <v>0</v>
      </c>
      <c r="G39" s="41">
        <f t="shared" si="1"/>
        <v>3734822</v>
      </c>
      <c r="H39" s="41">
        <f t="shared" si="2"/>
        <v>4700311</v>
      </c>
      <c r="I39" s="42">
        <v>3756540</v>
      </c>
      <c r="J39" s="44">
        <f t="shared" si="3"/>
        <v>0.7992109458289036</v>
      </c>
      <c r="K39" s="41">
        <f t="shared" si="4"/>
        <v>943771</v>
      </c>
      <c r="L39" s="41">
        <v>0</v>
      </c>
      <c r="M39" s="45">
        <f t="shared" si="5"/>
        <v>943771</v>
      </c>
    </row>
    <row r="40" spans="1:13" ht="18" customHeight="1">
      <c r="A40" s="40" t="s">
        <v>53</v>
      </c>
      <c r="B40" s="41">
        <v>1485750</v>
      </c>
      <c r="C40" s="42">
        <v>593513</v>
      </c>
      <c r="D40" s="43">
        <v>0</v>
      </c>
      <c r="E40" s="42">
        <v>1764009</v>
      </c>
      <c r="F40" s="43">
        <v>0</v>
      </c>
      <c r="G40" s="41">
        <f t="shared" si="1"/>
        <v>2357522</v>
      </c>
      <c r="H40" s="41">
        <f t="shared" si="2"/>
        <v>3843272</v>
      </c>
      <c r="I40" s="42">
        <v>2067541</v>
      </c>
      <c r="J40" s="44">
        <f t="shared" si="3"/>
        <v>0.5379637454752096</v>
      </c>
      <c r="K40" s="41">
        <f t="shared" si="4"/>
        <v>1775731</v>
      </c>
      <c r="L40" s="41">
        <v>17435</v>
      </c>
      <c r="M40" s="45">
        <f t="shared" si="5"/>
        <v>1758296</v>
      </c>
    </row>
    <row r="41" spans="1:13" ht="18" customHeight="1">
      <c r="A41" s="40" t="s">
        <v>54</v>
      </c>
      <c r="B41" s="41">
        <v>1524085</v>
      </c>
      <c r="C41" s="42">
        <v>1116298</v>
      </c>
      <c r="D41" s="43">
        <v>0</v>
      </c>
      <c r="E41" s="42">
        <v>3317807</v>
      </c>
      <c r="F41" s="43">
        <v>1030092</v>
      </c>
      <c r="G41" s="41">
        <f t="shared" si="1"/>
        <v>5464197</v>
      </c>
      <c r="H41" s="41">
        <f t="shared" si="2"/>
        <v>6988282</v>
      </c>
      <c r="I41" s="42">
        <v>5357253</v>
      </c>
      <c r="J41" s="44">
        <f t="shared" si="3"/>
        <v>0.7666051541709393</v>
      </c>
      <c r="K41" s="41">
        <f t="shared" si="4"/>
        <v>1631029</v>
      </c>
      <c r="L41" s="41">
        <v>0</v>
      </c>
      <c r="M41" s="45">
        <f t="shared" si="5"/>
        <v>1631029</v>
      </c>
    </row>
    <row r="42" spans="1:13" ht="18" customHeight="1">
      <c r="A42" s="40" t="s">
        <v>55</v>
      </c>
      <c r="B42" s="41">
        <v>1235411</v>
      </c>
      <c r="C42" s="42">
        <v>593513</v>
      </c>
      <c r="D42" s="43">
        <v>-25040</v>
      </c>
      <c r="E42" s="42">
        <v>1764009</v>
      </c>
      <c r="F42" s="43">
        <v>-274960</v>
      </c>
      <c r="G42" s="41">
        <f t="shared" si="1"/>
        <v>2057522</v>
      </c>
      <c r="H42" s="41">
        <f t="shared" si="2"/>
        <v>3292933</v>
      </c>
      <c r="I42" s="42">
        <v>2655940</v>
      </c>
      <c r="J42" s="44">
        <f t="shared" si="3"/>
        <v>0.8065575582618899</v>
      </c>
      <c r="K42" s="41">
        <f t="shared" si="4"/>
        <v>636993</v>
      </c>
      <c r="L42" s="41">
        <v>0</v>
      </c>
      <c r="M42" s="45">
        <f t="shared" si="5"/>
        <v>636993</v>
      </c>
    </row>
    <row r="43" spans="1:13" ht="18" customHeight="1">
      <c r="A43" s="40" t="s">
        <v>56</v>
      </c>
      <c r="B43" s="41">
        <v>11220033</v>
      </c>
      <c r="C43" s="42">
        <v>4721167</v>
      </c>
      <c r="D43" s="43">
        <v>-212195</v>
      </c>
      <c r="E43" s="42">
        <v>14032023</v>
      </c>
      <c r="F43" s="43">
        <v>0</v>
      </c>
      <c r="G43" s="41">
        <f t="shared" si="1"/>
        <v>18540995</v>
      </c>
      <c r="H43" s="41">
        <f t="shared" si="2"/>
        <v>29761028</v>
      </c>
      <c r="I43" s="42">
        <v>19402057</v>
      </c>
      <c r="J43" s="44">
        <f t="shared" si="3"/>
        <v>0.6519283204867788</v>
      </c>
      <c r="K43" s="41">
        <f t="shared" si="4"/>
        <v>10358971</v>
      </c>
      <c r="L43" s="41">
        <v>0</v>
      </c>
      <c r="M43" s="45">
        <f t="shared" si="5"/>
        <v>10358971</v>
      </c>
    </row>
    <row r="44" spans="1:13" ht="18" customHeight="1">
      <c r="A44" s="40" t="s">
        <v>57</v>
      </c>
      <c r="B44" s="41">
        <v>8412660</v>
      </c>
      <c r="C44" s="42">
        <v>2103316</v>
      </c>
      <c r="D44" s="43">
        <v>1850000</v>
      </c>
      <c r="E44" s="42">
        <v>5497051</v>
      </c>
      <c r="F44" s="43">
        <v>0</v>
      </c>
      <c r="G44" s="41">
        <f t="shared" si="1"/>
        <v>9450367</v>
      </c>
      <c r="H44" s="41">
        <f t="shared" si="2"/>
        <v>17863027</v>
      </c>
      <c r="I44" s="42">
        <v>16064530</v>
      </c>
      <c r="J44" s="44">
        <f t="shared" si="3"/>
        <v>0.8993173441432967</v>
      </c>
      <c r="K44" s="41">
        <f t="shared" si="4"/>
        <v>1798497</v>
      </c>
      <c r="L44" s="41">
        <v>0</v>
      </c>
      <c r="M44" s="45">
        <f t="shared" si="5"/>
        <v>1798497</v>
      </c>
    </row>
    <row r="45" spans="1:13" ht="18" customHeight="1">
      <c r="A45" s="40" t="s">
        <v>58</v>
      </c>
      <c r="B45" s="41">
        <v>73321421</v>
      </c>
      <c r="C45" s="42">
        <v>18179651</v>
      </c>
      <c r="D45" s="43">
        <v>1121105</v>
      </c>
      <c r="E45" s="42">
        <v>54032675</v>
      </c>
      <c r="F45" s="43">
        <v>0</v>
      </c>
      <c r="G45" s="41">
        <f aca="true" t="shared" si="6" ref="G45:G64">SUM(C45:F45)</f>
        <v>73333431</v>
      </c>
      <c r="H45" s="41">
        <f aca="true" t="shared" si="7" ref="H45:H64">+B45+G45</f>
        <v>146654852</v>
      </c>
      <c r="I45" s="42">
        <v>108838412</v>
      </c>
      <c r="J45" s="44">
        <f aca="true" t="shared" si="8" ref="J45:J64">+I45/H45</f>
        <v>0.7421398645576349</v>
      </c>
      <c r="K45" s="41">
        <f aca="true" t="shared" si="9" ref="K45:K64">+H45-I45</f>
        <v>37816440</v>
      </c>
      <c r="L45" s="41">
        <v>0</v>
      </c>
      <c r="M45" s="45">
        <f aca="true" t="shared" si="10" ref="M45:M64">+K45-L45</f>
        <v>37816440</v>
      </c>
    </row>
    <row r="46" spans="1:13" ht="18" customHeight="1">
      <c r="A46" s="40" t="s">
        <v>59</v>
      </c>
      <c r="B46" s="41">
        <v>7503896</v>
      </c>
      <c r="C46" s="42">
        <v>5261201</v>
      </c>
      <c r="D46" s="43">
        <v>-118649</v>
      </c>
      <c r="E46" s="42">
        <v>15637087</v>
      </c>
      <c r="F46" s="43">
        <v>-104107</v>
      </c>
      <c r="G46" s="41">
        <f t="shared" si="6"/>
        <v>20675532</v>
      </c>
      <c r="H46" s="41">
        <f t="shared" si="7"/>
        <v>28179428</v>
      </c>
      <c r="I46" s="42">
        <v>20189817</v>
      </c>
      <c r="J46" s="44">
        <f t="shared" si="8"/>
        <v>0.7164736274987554</v>
      </c>
      <c r="K46" s="41">
        <f t="shared" si="9"/>
        <v>7989611</v>
      </c>
      <c r="L46" s="41">
        <v>0</v>
      </c>
      <c r="M46" s="45">
        <f t="shared" si="10"/>
        <v>7989611</v>
      </c>
    </row>
    <row r="47" spans="1:13" ht="18" customHeight="1">
      <c r="A47" s="40" t="s">
        <v>60</v>
      </c>
      <c r="B47" s="41">
        <v>606433</v>
      </c>
      <c r="C47" s="42">
        <v>593513</v>
      </c>
      <c r="D47" s="43">
        <v>0</v>
      </c>
      <c r="E47" s="42">
        <v>1764009</v>
      </c>
      <c r="F47" s="43">
        <v>0</v>
      </c>
      <c r="G47" s="41">
        <f t="shared" si="6"/>
        <v>2357522</v>
      </c>
      <c r="H47" s="41">
        <f t="shared" si="7"/>
        <v>2963955</v>
      </c>
      <c r="I47" s="42">
        <v>2598081</v>
      </c>
      <c r="J47" s="44">
        <f t="shared" si="8"/>
        <v>0.8765588546384814</v>
      </c>
      <c r="K47" s="41">
        <f t="shared" si="9"/>
        <v>365874</v>
      </c>
      <c r="L47" s="41">
        <v>0</v>
      </c>
      <c r="M47" s="45">
        <f t="shared" si="10"/>
        <v>365874</v>
      </c>
    </row>
    <row r="48" spans="1:13" ht="18" customHeight="1">
      <c r="A48" s="40" t="s">
        <v>61</v>
      </c>
      <c r="B48" s="41">
        <v>29848931</v>
      </c>
      <c r="C48" s="42">
        <v>10449212</v>
      </c>
      <c r="D48" s="43">
        <v>244697</v>
      </c>
      <c r="E48" s="42">
        <v>31056641</v>
      </c>
      <c r="F48" s="43">
        <v>520274</v>
      </c>
      <c r="G48" s="41">
        <f t="shared" si="6"/>
        <v>42270824</v>
      </c>
      <c r="H48" s="41">
        <f t="shared" si="7"/>
        <v>72119755</v>
      </c>
      <c r="I48" s="42">
        <v>42694841</v>
      </c>
      <c r="J48" s="44">
        <f t="shared" si="8"/>
        <v>0.5919992518000096</v>
      </c>
      <c r="K48" s="41">
        <f t="shared" si="9"/>
        <v>29424914</v>
      </c>
      <c r="L48" s="41">
        <v>0</v>
      </c>
      <c r="M48" s="45">
        <f t="shared" si="10"/>
        <v>29424914</v>
      </c>
    </row>
    <row r="49" spans="1:13" ht="18" customHeight="1">
      <c r="A49" s="40" t="s">
        <v>62</v>
      </c>
      <c r="B49" s="41">
        <v>3287569</v>
      </c>
      <c r="C49" s="42">
        <v>2082396</v>
      </c>
      <c r="D49" s="43">
        <v>97752</v>
      </c>
      <c r="E49" s="42">
        <v>6189195</v>
      </c>
      <c r="F49" s="43">
        <v>-150200</v>
      </c>
      <c r="G49" s="41">
        <f t="shared" si="6"/>
        <v>8219143</v>
      </c>
      <c r="H49" s="41">
        <f t="shared" si="7"/>
        <v>11506712</v>
      </c>
      <c r="I49" s="42">
        <v>8787962</v>
      </c>
      <c r="J49" s="44">
        <f t="shared" si="8"/>
        <v>0.7637248590214128</v>
      </c>
      <c r="K49" s="41">
        <f t="shared" si="9"/>
        <v>2718750</v>
      </c>
      <c r="L49" s="41">
        <v>0</v>
      </c>
      <c r="M49" s="45">
        <f t="shared" si="10"/>
        <v>2718750</v>
      </c>
    </row>
    <row r="50" spans="1:13" ht="18" customHeight="1">
      <c r="A50" s="40" t="s">
        <v>63</v>
      </c>
      <c r="B50" s="41">
        <v>4046210</v>
      </c>
      <c r="C50" s="42">
        <v>3034994</v>
      </c>
      <c r="D50" s="43">
        <v>995572</v>
      </c>
      <c r="E50" s="42">
        <v>9020463</v>
      </c>
      <c r="F50" s="43">
        <v>200000</v>
      </c>
      <c r="G50" s="41">
        <f t="shared" si="6"/>
        <v>13251029</v>
      </c>
      <c r="H50" s="41">
        <f t="shared" si="7"/>
        <v>17297239</v>
      </c>
      <c r="I50" s="42">
        <v>12320913</v>
      </c>
      <c r="J50" s="44">
        <f t="shared" si="8"/>
        <v>0.7123051835035638</v>
      </c>
      <c r="K50" s="41">
        <f t="shared" si="9"/>
        <v>4976326</v>
      </c>
      <c r="L50" s="41">
        <v>0</v>
      </c>
      <c r="M50" s="45">
        <f t="shared" si="10"/>
        <v>4976326</v>
      </c>
    </row>
    <row r="51" spans="1:13" ht="18" customHeight="1">
      <c r="A51" s="40" t="s">
        <v>64</v>
      </c>
      <c r="B51" s="41">
        <v>15155089</v>
      </c>
      <c r="C51" s="42">
        <v>9064992</v>
      </c>
      <c r="D51" s="43">
        <v>0</v>
      </c>
      <c r="E51" s="42">
        <v>26942530</v>
      </c>
      <c r="F51" s="43">
        <v>427557</v>
      </c>
      <c r="G51" s="41">
        <f t="shared" si="6"/>
        <v>36435079</v>
      </c>
      <c r="H51" s="41">
        <f t="shared" si="7"/>
        <v>51590168</v>
      </c>
      <c r="I51" s="42">
        <v>40155304</v>
      </c>
      <c r="J51" s="44">
        <f t="shared" si="8"/>
        <v>0.7783518751092262</v>
      </c>
      <c r="K51" s="41">
        <f t="shared" si="9"/>
        <v>11434864</v>
      </c>
      <c r="L51" s="41">
        <v>2259</v>
      </c>
      <c r="M51" s="45">
        <f t="shared" si="10"/>
        <v>11432605</v>
      </c>
    </row>
    <row r="52" spans="1:13" ht="18" customHeight="1">
      <c r="A52" s="40" t="s">
        <v>65</v>
      </c>
      <c r="B52" s="41">
        <v>30854173</v>
      </c>
      <c r="C52" s="42">
        <v>12316741</v>
      </c>
      <c r="D52" s="43">
        <v>0</v>
      </c>
      <c r="E52" s="42">
        <v>36607218</v>
      </c>
      <c r="F52" s="43">
        <v>22078528</v>
      </c>
      <c r="G52" s="41">
        <f t="shared" si="6"/>
        <v>71002487</v>
      </c>
      <c r="H52" s="41">
        <f t="shared" si="7"/>
        <v>101856660</v>
      </c>
      <c r="I52" s="42">
        <v>77614372</v>
      </c>
      <c r="J52" s="44">
        <f t="shared" si="8"/>
        <v>0.7619960442449222</v>
      </c>
      <c r="K52" s="41">
        <f t="shared" si="9"/>
        <v>24242288</v>
      </c>
      <c r="L52" s="41">
        <v>0</v>
      </c>
      <c r="M52" s="45">
        <f t="shared" si="10"/>
        <v>24242288</v>
      </c>
    </row>
    <row r="53" spans="1:13" ht="18" customHeight="1">
      <c r="A53" s="40" t="s">
        <v>66</v>
      </c>
      <c r="B53" s="41">
        <v>1452933</v>
      </c>
      <c r="C53" s="42">
        <v>593513</v>
      </c>
      <c r="D53" s="43">
        <v>-46293</v>
      </c>
      <c r="E53" s="42">
        <v>1764009</v>
      </c>
      <c r="F53" s="43">
        <v>-138492</v>
      </c>
      <c r="G53" s="41">
        <f t="shared" si="6"/>
        <v>2172737</v>
      </c>
      <c r="H53" s="41">
        <f t="shared" si="7"/>
        <v>3625670</v>
      </c>
      <c r="I53" s="42">
        <v>3165030</v>
      </c>
      <c r="J53" s="44">
        <f t="shared" si="8"/>
        <v>0.8729503788265341</v>
      </c>
      <c r="K53" s="41">
        <f t="shared" si="9"/>
        <v>460640</v>
      </c>
      <c r="L53" s="41">
        <v>0</v>
      </c>
      <c r="M53" s="45">
        <f t="shared" si="10"/>
        <v>460640</v>
      </c>
    </row>
    <row r="54" spans="1:13" ht="18" customHeight="1">
      <c r="A54" s="40" t="s">
        <v>67</v>
      </c>
      <c r="B54" s="41">
        <v>9583345</v>
      </c>
      <c r="C54" s="42">
        <v>2863149</v>
      </c>
      <c r="D54" s="43">
        <v>96014</v>
      </c>
      <c r="E54" s="42">
        <v>8509712</v>
      </c>
      <c r="F54" s="43">
        <v>67447</v>
      </c>
      <c r="G54" s="41">
        <f t="shared" si="6"/>
        <v>11536322</v>
      </c>
      <c r="H54" s="41">
        <f t="shared" si="7"/>
        <v>21119667</v>
      </c>
      <c r="I54" s="42">
        <v>14932688</v>
      </c>
      <c r="J54" s="44">
        <f t="shared" si="8"/>
        <v>0.7070512996251314</v>
      </c>
      <c r="K54" s="41">
        <f t="shared" si="9"/>
        <v>6186979</v>
      </c>
      <c r="L54" s="41">
        <v>0</v>
      </c>
      <c r="M54" s="45">
        <f t="shared" si="10"/>
        <v>6186979</v>
      </c>
    </row>
    <row r="55" spans="1:13" ht="18" customHeight="1">
      <c r="A55" s="40" t="s">
        <v>68</v>
      </c>
      <c r="B55" s="41">
        <v>834217</v>
      </c>
      <c r="C55" s="42">
        <v>593513</v>
      </c>
      <c r="D55" s="43">
        <v>0</v>
      </c>
      <c r="E55" s="42">
        <v>1764009</v>
      </c>
      <c r="F55" s="43">
        <v>0</v>
      </c>
      <c r="G55" s="41">
        <f t="shared" si="6"/>
        <v>2357522</v>
      </c>
      <c r="H55" s="41">
        <f t="shared" si="7"/>
        <v>3191739</v>
      </c>
      <c r="I55" s="42">
        <v>2607294</v>
      </c>
      <c r="J55" s="44">
        <f t="shared" si="8"/>
        <v>0.8168882230031967</v>
      </c>
      <c r="K55" s="41">
        <f t="shared" si="9"/>
        <v>584445</v>
      </c>
      <c r="L55" s="41">
        <v>0</v>
      </c>
      <c r="M55" s="45">
        <f t="shared" si="10"/>
        <v>584445</v>
      </c>
    </row>
    <row r="56" spans="1:13" ht="18" customHeight="1">
      <c r="A56" s="40" t="s">
        <v>69</v>
      </c>
      <c r="B56" s="41">
        <v>10047196</v>
      </c>
      <c r="C56" s="42">
        <v>4779723</v>
      </c>
      <c r="D56" s="43">
        <v>-43800</v>
      </c>
      <c r="E56" s="42">
        <v>14206058</v>
      </c>
      <c r="F56" s="43">
        <v>-341277</v>
      </c>
      <c r="G56" s="41">
        <f t="shared" si="6"/>
        <v>18600704</v>
      </c>
      <c r="H56" s="41">
        <f t="shared" si="7"/>
        <v>28647900</v>
      </c>
      <c r="I56" s="42">
        <v>21924246</v>
      </c>
      <c r="J56" s="44">
        <f t="shared" si="8"/>
        <v>0.7653002837904349</v>
      </c>
      <c r="K56" s="41">
        <f t="shared" si="9"/>
        <v>6723654</v>
      </c>
      <c r="L56" s="41">
        <v>0</v>
      </c>
      <c r="M56" s="45">
        <f t="shared" si="10"/>
        <v>6723654</v>
      </c>
    </row>
    <row r="57" spans="1:13" ht="18" customHeight="1">
      <c r="A57" s="40" t="s">
        <v>70</v>
      </c>
      <c r="B57" s="41">
        <v>38848397</v>
      </c>
      <c r="C57" s="42">
        <v>19520760</v>
      </c>
      <c r="D57" s="43">
        <v>0</v>
      </c>
      <c r="E57" s="42">
        <v>58018653</v>
      </c>
      <c r="F57" s="43">
        <v>-1517158</v>
      </c>
      <c r="G57" s="41">
        <f t="shared" si="6"/>
        <v>76022255</v>
      </c>
      <c r="H57" s="41">
        <f t="shared" si="7"/>
        <v>114870652</v>
      </c>
      <c r="I57" s="42">
        <v>81293520</v>
      </c>
      <c r="J57" s="44">
        <f t="shared" si="8"/>
        <v>0.7076961659449795</v>
      </c>
      <c r="K57" s="41">
        <f t="shared" si="9"/>
        <v>33577132</v>
      </c>
      <c r="L57" s="41">
        <v>0</v>
      </c>
      <c r="M57" s="45">
        <f t="shared" si="10"/>
        <v>33577132</v>
      </c>
    </row>
    <row r="58" spans="1:13" ht="18" customHeight="1">
      <c r="A58" s="40" t="s">
        <v>71</v>
      </c>
      <c r="B58" s="41">
        <v>1081272</v>
      </c>
      <c r="C58" s="42">
        <v>719454</v>
      </c>
      <c r="D58" s="43">
        <v>0</v>
      </c>
      <c r="E58" s="42">
        <v>2138326</v>
      </c>
      <c r="F58" s="43">
        <v>0</v>
      </c>
      <c r="G58" s="41">
        <f t="shared" si="6"/>
        <v>2857780</v>
      </c>
      <c r="H58" s="41">
        <f t="shared" si="7"/>
        <v>3939052</v>
      </c>
      <c r="I58" s="42">
        <v>2730448</v>
      </c>
      <c r="J58" s="44">
        <f t="shared" si="8"/>
        <v>0.6931738905706246</v>
      </c>
      <c r="K58" s="41">
        <f t="shared" si="9"/>
        <v>1208604</v>
      </c>
      <c r="L58" s="41">
        <v>0</v>
      </c>
      <c r="M58" s="45">
        <f t="shared" si="10"/>
        <v>1208604</v>
      </c>
    </row>
    <row r="59" spans="1:13" ht="18" customHeight="1">
      <c r="A59" s="40" t="s">
        <v>72</v>
      </c>
      <c r="B59" s="41">
        <v>360216</v>
      </c>
      <c r="C59" s="42">
        <v>593513</v>
      </c>
      <c r="D59" s="43">
        <v>-11547</v>
      </c>
      <c r="E59" s="42">
        <v>1764009</v>
      </c>
      <c r="F59" s="43">
        <v>-71491</v>
      </c>
      <c r="G59" s="41">
        <f t="shared" si="6"/>
        <v>2274484</v>
      </c>
      <c r="H59" s="41">
        <f t="shared" si="7"/>
        <v>2634700</v>
      </c>
      <c r="I59" s="42">
        <v>2634700</v>
      </c>
      <c r="J59" s="44">
        <f t="shared" si="8"/>
        <v>1</v>
      </c>
      <c r="K59" s="41">
        <f t="shared" si="9"/>
        <v>0</v>
      </c>
      <c r="L59" s="41">
        <v>0</v>
      </c>
      <c r="M59" s="45">
        <f t="shared" si="10"/>
        <v>0</v>
      </c>
    </row>
    <row r="60" spans="1:13" ht="18" customHeight="1">
      <c r="A60" s="40" t="s">
        <v>73</v>
      </c>
      <c r="B60" s="41">
        <v>6962002</v>
      </c>
      <c r="C60" s="42">
        <v>2813555</v>
      </c>
      <c r="D60" s="43">
        <v>0</v>
      </c>
      <c r="E60" s="42">
        <v>8362310</v>
      </c>
      <c r="F60" s="43">
        <v>79627</v>
      </c>
      <c r="G60" s="41">
        <f t="shared" si="6"/>
        <v>11255492</v>
      </c>
      <c r="H60" s="41">
        <f t="shared" si="7"/>
        <v>18217494</v>
      </c>
      <c r="I60" s="42">
        <v>13053403</v>
      </c>
      <c r="J60" s="44">
        <f t="shared" si="8"/>
        <v>0.7165312089577194</v>
      </c>
      <c r="K60" s="41">
        <f t="shared" si="9"/>
        <v>5164091</v>
      </c>
      <c r="L60" s="41">
        <v>0</v>
      </c>
      <c r="M60" s="45">
        <f t="shared" si="10"/>
        <v>5164091</v>
      </c>
    </row>
    <row r="61" spans="1:13" ht="18" customHeight="1">
      <c r="A61" s="40" t="s">
        <v>74</v>
      </c>
      <c r="B61" s="41">
        <v>8138166</v>
      </c>
      <c r="C61" s="42">
        <v>6833007</v>
      </c>
      <c r="D61" s="43">
        <v>885474</v>
      </c>
      <c r="E61" s="42">
        <v>20308733</v>
      </c>
      <c r="F61" s="43">
        <v>2062341</v>
      </c>
      <c r="G61" s="41">
        <f t="shared" si="6"/>
        <v>30089555</v>
      </c>
      <c r="H61" s="41">
        <f t="shared" si="7"/>
        <v>38227721</v>
      </c>
      <c r="I61" s="42">
        <v>28721069</v>
      </c>
      <c r="J61" s="44">
        <f t="shared" si="8"/>
        <v>0.7513152301179555</v>
      </c>
      <c r="K61" s="41">
        <f t="shared" si="9"/>
        <v>9506652</v>
      </c>
      <c r="L61" s="41">
        <v>0</v>
      </c>
      <c r="M61" s="45">
        <f t="shared" si="10"/>
        <v>9506652</v>
      </c>
    </row>
    <row r="62" spans="1:13" ht="18" customHeight="1">
      <c r="A62" s="40" t="s">
        <v>75</v>
      </c>
      <c r="B62" s="41">
        <v>8481867</v>
      </c>
      <c r="C62" s="42">
        <v>2380700</v>
      </c>
      <c r="D62" s="43">
        <v>300000</v>
      </c>
      <c r="E62" s="42">
        <v>7075799</v>
      </c>
      <c r="F62" s="43">
        <v>0</v>
      </c>
      <c r="G62" s="41">
        <f t="shared" si="6"/>
        <v>9756499</v>
      </c>
      <c r="H62" s="41">
        <f t="shared" si="7"/>
        <v>18238366</v>
      </c>
      <c r="I62" s="42">
        <v>11497755</v>
      </c>
      <c r="J62" s="44">
        <f t="shared" si="8"/>
        <v>0.6304158497532071</v>
      </c>
      <c r="K62" s="41">
        <f t="shared" si="9"/>
        <v>6740611</v>
      </c>
      <c r="L62" s="41">
        <v>0</v>
      </c>
      <c r="M62" s="45">
        <f t="shared" si="10"/>
        <v>6740611</v>
      </c>
    </row>
    <row r="63" spans="1:13" ht="18" customHeight="1">
      <c r="A63" s="40" t="s">
        <v>76</v>
      </c>
      <c r="B63" s="41">
        <v>5027525</v>
      </c>
      <c r="C63" s="42">
        <v>2860321</v>
      </c>
      <c r="D63" s="43">
        <v>0</v>
      </c>
      <c r="E63" s="42">
        <v>8501305</v>
      </c>
      <c r="F63" s="43">
        <v>0</v>
      </c>
      <c r="G63" s="41">
        <f t="shared" si="6"/>
        <v>11361626</v>
      </c>
      <c r="H63" s="41">
        <f t="shared" si="7"/>
        <v>16389151</v>
      </c>
      <c r="I63" s="42">
        <v>12670262</v>
      </c>
      <c r="J63" s="44">
        <f t="shared" si="8"/>
        <v>0.7730883680307784</v>
      </c>
      <c r="K63" s="41">
        <f t="shared" si="9"/>
        <v>3718889</v>
      </c>
      <c r="L63" s="41">
        <v>0</v>
      </c>
      <c r="M63" s="45">
        <f t="shared" si="10"/>
        <v>3718889</v>
      </c>
    </row>
    <row r="64" spans="1:13" ht="18" customHeight="1">
      <c r="A64" s="40" t="s">
        <v>77</v>
      </c>
      <c r="B64" s="41">
        <v>1598504</v>
      </c>
      <c r="C64" s="42">
        <v>593513</v>
      </c>
      <c r="D64" s="43">
        <v>0</v>
      </c>
      <c r="E64" s="42">
        <v>1764009</v>
      </c>
      <c r="F64" s="43">
        <v>0</v>
      </c>
      <c r="G64" s="41">
        <f t="shared" si="6"/>
        <v>2357522</v>
      </c>
      <c r="H64" s="41">
        <f t="shared" si="7"/>
        <v>3956026</v>
      </c>
      <c r="I64" s="42">
        <v>2889238</v>
      </c>
      <c r="J64" s="44">
        <f t="shared" si="8"/>
        <v>0.7303384760363051</v>
      </c>
      <c r="K64" s="41">
        <f t="shared" si="9"/>
        <v>1066788</v>
      </c>
      <c r="L64" s="41">
        <v>0</v>
      </c>
      <c r="M64" s="45">
        <f t="shared" si="10"/>
        <v>1066788</v>
      </c>
    </row>
    <row r="66" spans="1:239" ht="12.75">
      <c r="A66" s="46" t="s">
        <v>78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</row>
    <row r="67" spans="1:7" ht="18" customHeight="1">
      <c r="A67" s="48"/>
      <c r="G67" s="49"/>
    </row>
  </sheetData>
  <mergeCells count="4">
    <mergeCell ref="E7:F7"/>
    <mergeCell ref="C6:H6"/>
    <mergeCell ref="C7:D7"/>
    <mergeCell ref="A5:K5"/>
  </mergeCells>
  <printOptions horizontalCentered="1"/>
  <pageMargins left="0.5" right="0.25" top="0.5" bottom="0.25" header="0" footer="0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2003-10-21T19:57:35Z</cp:lastPrinted>
  <dcterms:created xsi:type="dcterms:W3CDTF">2003-10-20T13:27:31Z</dcterms:created>
  <dcterms:modified xsi:type="dcterms:W3CDTF">2003-10-21T19:57:37Z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655033278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