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20" windowHeight="8835" activeTab="0"/>
  </bookViews>
  <sheets>
    <sheet name="Comb_Summary" sheetId="1" r:id="rId1"/>
  </sheets>
  <definedNames>
    <definedName name="_xlnm.Print_Area" localSheetId="0">'Comb_Summary'!$A$1:$I$68</definedName>
  </definedNames>
  <calcPr fullCalcOnLoad="1"/>
</workbook>
</file>

<file path=xl/sharedStrings.xml><?xml version="1.0" encoding="utf-8"?>
<sst xmlns="http://schemas.openxmlformats.org/spreadsheetml/2006/main" count="82" uniqueCount="78">
  <si>
    <t>U. S. Department of Labor</t>
  </si>
  <si>
    <t>Employment and Training Administration</t>
  </si>
  <si>
    <t>State Reporting of Formula Spending for Program Year 2002 as of 3/31/03 Reports (as of 6/10/03)</t>
  </si>
  <si>
    <t xml:space="preserve">WIA Youth, Adults and Dislocated Workers Programs Combined </t>
  </si>
  <si>
    <t>PY 2002 Availability</t>
  </si>
  <si>
    <t>Expenditures</t>
  </si>
  <si>
    <t xml:space="preserve">Unexpended </t>
  </si>
  <si>
    <t>Unexpended</t>
  </si>
  <si>
    <t xml:space="preserve">PY 2002 </t>
  </si>
  <si>
    <t>FY 2003</t>
  </si>
  <si>
    <t>Total</t>
  </si>
  <si>
    <t>Total Available</t>
  </si>
  <si>
    <t>as % of</t>
  </si>
  <si>
    <t>Balance</t>
  </si>
  <si>
    <t>Carry-In</t>
  </si>
  <si>
    <t>Allotment</t>
  </si>
  <si>
    <t>PY 2002</t>
  </si>
  <si>
    <t>7/1/02-6/30/03*</t>
  </si>
  <si>
    <t>7/1/02-3/31/03 *</t>
  </si>
  <si>
    <t>As of 3/31/03*</t>
  </si>
  <si>
    <t>State</t>
  </si>
  <si>
    <t>To PY 2002</t>
  </si>
  <si>
    <t>Availability</t>
  </si>
  <si>
    <t>* Includes PY 2002 Youth beginning 4/1/02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</si>
  <si>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</si>
  <si>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</si>
  <si>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</si>
  <si>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</si>
  <si>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</si>
  <si>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</si>
  <si>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</si>
  <si>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</si>
  <si>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</si>
  <si>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</si>
  <si>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</si>
  <si>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</si>
  <si>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</si>
  <si>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</si>
  <si>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</si>
  <si>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</si>
  <si>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</si>
  <si>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</si>
  <si>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</si>
  <si>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</si>
  <si>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</si>
  <si>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</si>
  <si>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</si>
  <si>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</si>
  <si>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</si>
  <si>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</si>
  <si>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</si>
  <si>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</si>
  <si>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</si>
  <si>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</si>
  <si>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</si>
  <si>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</si>
  <si>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</si>
  <si>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</si>
  <si>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</si>
  <si>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</si>
  <si>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</si>
  <si>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</si>
  <si>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</si>
  <si>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</si>
  <si>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</si>
  <si>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</si>
  <si>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</si>
  <si>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</si>
  <si>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</si>
  <si>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</si>
  <si>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</si>
  <si>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</si>
  <si>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</si>
  <si>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</si>
  <si>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</si>
  <si>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</si>
  <si>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State Total</t>
  </si>
  <si>
    <t>NOTE: Unexpended Carry-in can vary from that reported for previous quarter due to revisions in State reports.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</si>
</sst>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"/>
    <numFmt numFmtId="166" formatCode="0_);[Red]\(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%"/>
    <numFmt numFmtId="171" formatCode="_(* #,##0_);_(* \(#,##0\);_(* &quot;-&quot;??_);_(@_)"/>
    <numFmt numFmtId="172" formatCode="[$€-2]\ #,##0.00_);[Red]\([$€-2]\ #,##0.00\)"/>
  </numFmts>
  <fonts count="11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>
        <color indexed="8"/>
      </bottom>
    </border>
    <border>
      <left style="thin"/>
      <right>
        <color indexed="63"/>
      </right>
      <top style="hair"/>
      <bottom style="thin">
        <color indexed="8"/>
      </bottom>
    </border>
    <border>
      <left>
        <color indexed="63"/>
      </left>
      <right>
        <color indexed="63"/>
      </right>
      <top style="hair"/>
      <bottom style="thin">
        <color indexed="8"/>
      </bottom>
    </border>
    <border>
      <left>
        <color indexed="63"/>
      </left>
      <right style="thin"/>
      <top style="hair"/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 quotePrefix="1">
      <alignment horizontal="center"/>
    </xf>
    <xf numFmtId="0" fontId="7" fillId="0" borderId="11" xfId="0" applyFont="1" applyBorder="1" applyAlignment="1">
      <alignment horizontal="center"/>
    </xf>
    <xf numFmtId="0" fontId="7" fillId="0" borderId="9" xfId="0" applyFont="1" applyBorder="1" applyAlignment="1" quotePrefix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5" fontId="0" fillId="0" borderId="14" xfId="0" applyNumberFormat="1" applyBorder="1" applyAlignment="1">
      <alignment/>
    </xf>
    <xf numFmtId="0" fontId="3" fillId="0" borderId="9" xfId="0" applyFont="1" applyBorder="1" applyAlignment="1">
      <alignment/>
    </xf>
    <xf numFmtId="5" fontId="3" fillId="0" borderId="9" xfId="19" applyNumberFormat="1" applyFont="1" applyBorder="1" applyAlignment="1">
      <alignment/>
    </xf>
    <xf numFmtId="5" fontId="3" fillId="0" borderId="8" xfId="19" applyNumberFormat="1" applyFont="1" applyBorder="1" applyAlignment="1">
      <alignment/>
    </xf>
    <xf numFmtId="5" fontId="3" fillId="0" borderId="0" xfId="19" applyNumberFormat="1" applyFont="1" applyBorder="1" applyAlignment="1">
      <alignment/>
    </xf>
    <xf numFmtId="5" fontId="3" fillId="0" borderId="10" xfId="19" applyNumberFormat="1" applyFont="1" applyBorder="1" applyAlignment="1">
      <alignment/>
    </xf>
    <xf numFmtId="170" fontId="3" fillId="0" borderId="10" xfId="22" applyNumberFormat="1" applyFont="1" applyBorder="1" applyAlignment="1">
      <alignment/>
    </xf>
    <xf numFmtId="0" fontId="3" fillId="0" borderId="13" xfId="0" applyFont="1" applyBorder="1" applyAlignment="1">
      <alignment/>
    </xf>
    <xf numFmtId="5" fontId="0" fillId="0" borderId="13" xfId="0" applyNumberFormat="1" applyBorder="1" applyAlignment="1">
      <alignment/>
    </xf>
    <xf numFmtId="5" fontId="0" fillId="0" borderId="12" xfId="0" applyNumberFormat="1" applyBorder="1" applyAlignment="1">
      <alignment/>
    </xf>
    <xf numFmtId="5" fontId="0" fillId="0" borderId="1" xfId="0" applyNumberFormat="1" applyBorder="1" applyAlignment="1">
      <alignment/>
    </xf>
    <xf numFmtId="5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38" fontId="0" fillId="0" borderId="14" xfId="0" applyNumberFormat="1" applyBorder="1" applyAlignment="1">
      <alignment/>
    </xf>
    <xf numFmtId="38" fontId="0" fillId="0" borderId="2" xfId="0" applyNumberFormat="1" applyBorder="1" applyAlignment="1">
      <alignment/>
    </xf>
    <xf numFmtId="38" fontId="0" fillId="0" borderId="6" xfId="0" applyNumberFormat="1" applyBorder="1" applyAlignment="1">
      <alignment/>
    </xf>
    <xf numFmtId="38" fontId="0" fillId="0" borderId="7" xfId="0" applyNumberFormat="1" applyBorder="1" applyAlignment="1">
      <alignment/>
    </xf>
    <xf numFmtId="170" fontId="0" fillId="0" borderId="7" xfId="22" applyNumberFormat="1" applyBorder="1" applyAlignment="1">
      <alignment/>
    </xf>
    <xf numFmtId="0" fontId="3" fillId="0" borderId="15" xfId="0" applyFont="1" applyBorder="1" applyAlignment="1">
      <alignment/>
    </xf>
    <xf numFmtId="38" fontId="0" fillId="0" borderId="15" xfId="0" applyNumberFormat="1" applyBorder="1" applyAlignment="1">
      <alignment/>
    </xf>
    <xf numFmtId="38" fontId="0" fillId="0" borderId="16" xfId="0" applyNumberFormat="1" applyBorder="1" applyAlignment="1">
      <alignment/>
    </xf>
    <xf numFmtId="38" fontId="0" fillId="0" borderId="17" xfId="0" applyNumberFormat="1" applyBorder="1" applyAlignment="1">
      <alignment/>
    </xf>
    <xf numFmtId="38" fontId="0" fillId="0" borderId="18" xfId="0" applyNumberFormat="1" applyBorder="1" applyAlignment="1">
      <alignment/>
    </xf>
    <xf numFmtId="170" fontId="0" fillId="0" borderId="18" xfId="22" applyNumberFormat="1" applyBorder="1" applyAlignment="1">
      <alignment/>
    </xf>
    <xf numFmtId="0" fontId="3" fillId="0" borderId="15" xfId="0" applyFont="1" applyBorder="1" applyAlignment="1" quotePrefix="1">
      <alignment horizontal="left"/>
    </xf>
    <xf numFmtId="0" fontId="3" fillId="0" borderId="19" xfId="0" applyFont="1" applyBorder="1" applyAlignment="1">
      <alignment/>
    </xf>
    <xf numFmtId="38" fontId="0" fillId="0" borderId="19" xfId="0" applyNumberFormat="1" applyBorder="1" applyAlignment="1">
      <alignment/>
    </xf>
    <xf numFmtId="38" fontId="0" fillId="0" borderId="20" xfId="0" applyNumberFormat="1" applyBorder="1" applyAlignment="1">
      <alignment/>
    </xf>
    <xf numFmtId="38" fontId="0" fillId="0" borderId="21" xfId="0" applyNumberFormat="1" applyBorder="1" applyAlignment="1">
      <alignment/>
    </xf>
    <xf numFmtId="38" fontId="0" fillId="0" borderId="22" xfId="0" applyNumberFormat="1" applyBorder="1" applyAlignment="1">
      <alignment/>
    </xf>
    <xf numFmtId="170" fontId="0" fillId="0" borderId="22" xfId="22" applyNumberFormat="1" applyBorder="1" applyAlignment="1">
      <alignment/>
    </xf>
    <xf numFmtId="38" fontId="3" fillId="0" borderId="13" xfId="0" applyNumberFormat="1" applyFont="1" applyBorder="1" applyAlignment="1">
      <alignment/>
    </xf>
    <xf numFmtId="38" fontId="3" fillId="0" borderId="12" xfId="0" applyNumberFormat="1" applyFont="1" applyBorder="1" applyAlignment="1">
      <alignment/>
    </xf>
    <xf numFmtId="38" fontId="3" fillId="0" borderId="1" xfId="0" applyNumberFormat="1" applyFont="1" applyBorder="1" applyAlignment="1">
      <alignment/>
    </xf>
    <xf numFmtId="38" fontId="3" fillId="0" borderId="11" xfId="0" applyNumberFormat="1" applyFont="1" applyBorder="1" applyAlignment="1">
      <alignment/>
    </xf>
    <xf numFmtId="170" fontId="3" fillId="0" borderId="11" xfId="22" applyNumberFormat="1" applyFont="1" applyBorder="1" applyAlignment="1">
      <alignment/>
    </xf>
    <xf numFmtId="0" fontId="8" fillId="0" borderId="10" xfId="0" applyFont="1" applyFill="1" applyBorder="1" applyAlignment="1" quotePrefix="1">
      <alignment horizontal="left"/>
    </xf>
    <xf numFmtId="0" fontId="9" fillId="0" borderId="0" xfId="0" applyFont="1" applyAlignment="1" quotePrefix="1">
      <alignment horizontal="left"/>
    </xf>
    <xf numFmtId="0" fontId="10" fillId="0" borderId="0" xfId="0" applyFont="1" applyAlignment="1">
      <alignment/>
    </xf>
    <xf numFmtId="22" fontId="10" fillId="0" borderId="0" xfId="0" applyNumberFormat="1" applyFont="1" applyAlignment="1">
      <alignment/>
    </xf>
    <xf numFmtId="41" fontId="0" fillId="0" borderId="0" xfId="0" applyNumberFormat="1" applyAlignment="1">
      <alignment/>
    </xf>
    <xf numFmtId="42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abSelected="1" zoomScale="75" zoomScaleNormal="75" workbookViewId="0" topLeftCell="A1">
      <pane xSplit="1" ySplit="12" topLeftCell="B13" activePane="bottomRight" state="frozen"/>
      <selection pane="topLeft" activeCell="A5" sqref="A5:K5"/>
      <selection pane="topRight" activeCell="A5" sqref="A5:K5"/>
      <selection pane="bottomLeft" activeCell="A5" sqref="A5:K5"/>
      <selection pane="bottomRight" activeCell="B13" sqref="B13"/>
    </sheetView>
  </sheetViews>
  <sheetFormatPr defaultColWidth="9.140625" defaultRowHeight="12.75"/>
  <cols>
    <col min="1" max="1" width="18.140625" style="0" customWidth="1"/>
    <col min="2" max="2" width="16.00390625" style="0" customWidth="1"/>
    <col min="3" max="3" width="16.7109375" style="0" bestFit="1" customWidth="1"/>
    <col min="4" max="4" width="16.28125" style="0" customWidth="1"/>
    <col min="5" max="5" width="16.7109375" style="0" bestFit="1" customWidth="1"/>
    <col min="6" max="6" width="17.28125" style="0" bestFit="1" customWidth="1"/>
    <col min="7" max="8" width="17.28125" style="0" customWidth="1"/>
    <col min="9" max="9" width="16.7109375" style="0" bestFit="1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3" t="s">
        <v>2</v>
      </c>
      <c r="B3" s="2"/>
      <c r="C3" s="2"/>
      <c r="D3" s="2"/>
      <c r="E3" s="2"/>
      <c r="F3" s="2"/>
      <c r="G3" s="2"/>
      <c r="H3" s="2"/>
      <c r="I3" s="2"/>
    </row>
    <row r="4" spans="1:9" ht="15.75">
      <c r="A4" s="3" t="s">
        <v>3</v>
      </c>
      <c r="B4" s="2"/>
      <c r="C4" s="2"/>
      <c r="D4" s="2"/>
      <c r="E4" s="2"/>
      <c r="F4" s="2"/>
      <c r="G4" s="2"/>
      <c r="H4" s="2"/>
      <c r="I4" s="2"/>
    </row>
    <row r="5" spans="1:9" ht="1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5"/>
      <c r="B6" s="6"/>
      <c r="C6" s="7" t="s">
        <v>4</v>
      </c>
      <c r="D6" s="8"/>
      <c r="E6" s="8"/>
      <c r="F6" s="9"/>
      <c r="G6" s="10"/>
      <c r="H6" s="11" t="s">
        <v>5</v>
      </c>
      <c r="I6" s="11" t="s">
        <v>6</v>
      </c>
    </row>
    <row r="7" spans="1:9" ht="12.75">
      <c r="A7" s="12"/>
      <c r="B7" s="13" t="s">
        <v>7</v>
      </c>
      <c r="C7" s="6" t="s">
        <v>8</v>
      </c>
      <c r="D7" s="14" t="s">
        <v>9</v>
      </c>
      <c r="E7" s="11" t="s">
        <v>10</v>
      </c>
      <c r="F7" s="13" t="s">
        <v>11</v>
      </c>
      <c r="G7" s="15" t="s">
        <v>5</v>
      </c>
      <c r="H7" s="16" t="s">
        <v>12</v>
      </c>
      <c r="I7" s="17" t="s">
        <v>13</v>
      </c>
    </row>
    <row r="8" spans="1:9" ht="12.75">
      <c r="A8" s="12"/>
      <c r="B8" s="13" t="s">
        <v>14</v>
      </c>
      <c r="C8" s="15" t="s">
        <v>15</v>
      </c>
      <c r="D8" s="18" t="s">
        <v>15</v>
      </c>
      <c r="E8" s="16" t="s">
        <v>16</v>
      </c>
      <c r="F8" s="19" t="s">
        <v>17</v>
      </c>
      <c r="G8" s="20" t="s">
        <v>18</v>
      </c>
      <c r="H8" s="21" t="s">
        <v>11</v>
      </c>
      <c r="I8" s="22" t="s">
        <v>19</v>
      </c>
    </row>
    <row r="9" spans="1:9" ht="12" customHeight="1">
      <c r="A9" s="23" t="s">
        <v>20</v>
      </c>
      <c r="B9" s="24" t="s">
        <v>21</v>
      </c>
      <c r="C9" s="25">
        <v>37438</v>
      </c>
      <c r="D9" s="26">
        <v>37530</v>
      </c>
      <c r="E9" s="27" t="s">
        <v>22</v>
      </c>
      <c r="F9" s="28" t="s">
        <v>23</v>
      </c>
      <c r="G9" s="29"/>
      <c r="H9" s="29"/>
      <c r="I9" s="30"/>
    </row>
    <row r="10" spans="1:9" ht="8.25" customHeight="1">
      <c r="A10" s="31"/>
      <c r="B10" s="31"/>
      <c r="C10" s="32"/>
      <c r="D10" s="33"/>
      <c r="E10" s="34"/>
      <c r="F10" s="35"/>
      <c r="G10" s="32"/>
      <c r="H10" s="34"/>
      <c r="I10" s="31"/>
    </row>
    <row r="11" spans="1:9" ht="12.75">
      <c r="A11" s="36" t="s">
        <v>10</v>
      </c>
      <c r="B11" s="37">
        <f aca="true" t="shared" si="0" ref="B11:G11">SUM(B65:B65)</f>
        <v>1706192961</v>
      </c>
      <c r="C11" s="38">
        <f t="shared" si="0"/>
        <v>1732244706</v>
      </c>
      <c r="D11" s="39">
        <f t="shared" si="0"/>
        <v>1555347001</v>
      </c>
      <c r="E11" s="40">
        <f t="shared" si="0"/>
        <v>3287591707</v>
      </c>
      <c r="F11" s="37">
        <f t="shared" si="0"/>
        <v>4993784668</v>
      </c>
      <c r="G11" s="38">
        <f t="shared" si="0"/>
        <v>2570794031</v>
      </c>
      <c r="H11" s="41">
        <f>+G11/F11</f>
        <v>0.5147987352105027</v>
      </c>
      <c r="I11" s="37">
        <f>SUM(I65:I65)</f>
        <v>2422990637</v>
      </c>
    </row>
    <row r="12" spans="1:9" ht="8.25" customHeight="1">
      <c r="A12" s="42"/>
      <c r="B12" s="43"/>
      <c r="C12" s="44"/>
      <c r="D12" s="45"/>
      <c r="E12" s="46"/>
      <c r="F12" s="43"/>
      <c r="G12" s="47"/>
      <c r="H12" s="48"/>
      <c r="I12" s="49"/>
    </row>
    <row r="13" spans="1:9" ht="15" customHeight="1">
      <c r="A13" s="50" t="s">
        <v>24</v>
      </c>
      <c r="B13" s="51">
        <v>30905010</v>
      </c>
      <c r="C13" s="52">
        <v>32781578</v>
      </c>
      <c r="D13" s="53">
        <v>29584634</v>
      </c>
      <c r="E13" s="54">
        <f aca="true" t="shared" si="1" ref="E13:E44">+C13+D13</f>
        <v>62366212</v>
      </c>
      <c r="F13" s="51">
        <f aca="true" t="shared" si="2" ref="F13:F44">+B13+E13</f>
        <v>93271222</v>
      </c>
      <c r="G13" s="52">
        <v>37305707</v>
      </c>
      <c r="H13" s="55">
        <f aca="true" t="shared" si="3" ref="H13:H44">+G13/F13</f>
        <v>0.3999701751522029</v>
      </c>
      <c r="I13" s="51">
        <f aca="true" t="shared" si="4" ref="I13:I44">+F13-G13</f>
        <v>55965515</v>
      </c>
    </row>
    <row r="14" spans="1:9" ht="15" customHeight="1">
      <c r="A14" s="56" t="s">
        <v>25</v>
      </c>
      <c r="B14" s="57">
        <v>14251124</v>
      </c>
      <c r="C14" s="58">
        <v>8021304</v>
      </c>
      <c r="D14" s="59">
        <v>9337127</v>
      </c>
      <c r="E14" s="60">
        <f t="shared" si="1"/>
        <v>17358431</v>
      </c>
      <c r="F14" s="57">
        <f t="shared" si="2"/>
        <v>31609555</v>
      </c>
      <c r="G14" s="58">
        <v>14219222</v>
      </c>
      <c r="H14" s="61">
        <f t="shared" si="3"/>
        <v>0.4498393602820413</v>
      </c>
      <c r="I14" s="57">
        <f t="shared" si="4"/>
        <v>17390333</v>
      </c>
    </row>
    <row r="15" spans="1:9" ht="15" customHeight="1">
      <c r="A15" s="56" t="s">
        <v>26</v>
      </c>
      <c r="B15" s="57">
        <v>19824218</v>
      </c>
      <c r="C15" s="58">
        <v>24609816</v>
      </c>
      <c r="D15" s="59">
        <v>19539171</v>
      </c>
      <c r="E15" s="60">
        <f t="shared" si="1"/>
        <v>44148987</v>
      </c>
      <c r="F15" s="57">
        <f t="shared" si="2"/>
        <v>63973205</v>
      </c>
      <c r="G15" s="58">
        <v>32314320</v>
      </c>
      <c r="H15" s="61">
        <f t="shared" si="3"/>
        <v>0.5051227306807592</v>
      </c>
      <c r="I15" s="57">
        <f t="shared" si="4"/>
        <v>31658885</v>
      </c>
    </row>
    <row r="16" spans="1:9" ht="15" customHeight="1">
      <c r="A16" s="56" t="s">
        <v>27</v>
      </c>
      <c r="B16" s="57">
        <v>18876111</v>
      </c>
      <c r="C16" s="58">
        <v>15784264</v>
      </c>
      <c r="D16" s="59">
        <v>12442931</v>
      </c>
      <c r="E16" s="60">
        <f t="shared" si="1"/>
        <v>28227195</v>
      </c>
      <c r="F16" s="57">
        <f t="shared" si="2"/>
        <v>47103306</v>
      </c>
      <c r="G16" s="58">
        <v>21757034</v>
      </c>
      <c r="H16" s="61">
        <f t="shared" si="3"/>
        <v>0.4619003600299308</v>
      </c>
      <c r="I16" s="57">
        <f t="shared" si="4"/>
        <v>25346272</v>
      </c>
    </row>
    <row r="17" spans="1:9" ht="15" customHeight="1">
      <c r="A17" s="56" t="s">
        <v>28</v>
      </c>
      <c r="B17" s="57">
        <v>284288323</v>
      </c>
      <c r="C17" s="58">
        <v>281097758</v>
      </c>
      <c r="D17" s="59">
        <v>262504173</v>
      </c>
      <c r="E17" s="60">
        <f t="shared" si="1"/>
        <v>543601931</v>
      </c>
      <c r="F17" s="57">
        <f t="shared" si="2"/>
        <v>827890254</v>
      </c>
      <c r="G17" s="58">
        <v>444562497</v>
      </c>
      <c r="H17" s="61">
        <f t="shared" si="3"/>
        <v>0.5369824017761659</v>
      </c>
      <c r="I17" s="57">
        <f t="shared" si="4"/>
        <v>383327757</v>
      </c>
    </row>
    <row r="18" spans="1:9" ht="15" customHeight="1">
      <c r="A18" s="56" t="s">
        <v>29</v>
      </c>
      <c r="B18" s="57">
        <v>11240303</v>
      </c>
      <c r="C18" s="58">
        <v>10876205</v>
      </c>
      <c r="D18" s="59">
        <v>8940367</v>
      </c>
      <c r="E18" s="60">
        <f t="shared" si="1"/>
        <v>19816572</v>
      </c>
      <c r="F18" s="57">
        <f t="shared" si="2"/>
        <v>31056875</v>
      </c>
      <c r="G18" s="58">
        <v>15198268</v>
      </c>
      <c r="H18" s="61">
        <f t="shared" si="3"/>
        <v>0.4893688756515264</v>
      </c>
      <c r="I18" s="57">
        <f t="shared" si="4"/>
        <v>15858607</v>
      </c>
    </row>
    <row r="19" spans="1:9" ht="15" customHeight="1">
      <c r="A19" s="56" t="s">
        <v>30</v>
      </c>
      <c r="B19" s="57">
        <v>5476165</v>
      </c>
      <c r="C19" s="58">
        <v>12730677</v>
      </c>
      <c r="D19" s="59">
        <v>8229558</v>
      </c>
      <c r="E19" s="60">
        <f t="shared" si="1"/>
        <v>20960235</v>
      </c>
      <c r="F19" s="57">
        <f t="shared" si="2"/>
        <v>26436400</v>
      </c>
      <c r="G19" s="58">
        <v>16566022</v>
      </c>
      <c r="H19" s="61">
        <f t="shared" si="3"/>
        <v>0.6266368340621264</v>
      </c>
      <c r="I19" s="57">
        <f t="shared" si="4"/>
        <v>9870378</v>
      </c>
    </row>
    <row r="20" spans="1:9" ht="15" customHeight="1">
      <c r="A20" s="56" t="s">
        <v>31</v>
      </c>
      <c r="B20" s="57">
        <v>1919220</v>
      </c>
      <c r="C20" s="58">
        <v>4830631</v>
      </c>
      <c r="D20" s="59">
        <v>3523720</v>
      </c>
      <c r="E20" s="60">
        <f t="shared" si="1"/>
        <v>8354351</v>
      </c>
      <c r="F20" s="57">
        <f t="shared" si="2"/>
        <v>10273571</v>
      </c>
      <c r="G20" s="58">
        <v>6961212</v>
      </c>
      <c r="H20" s="61">
        <f t="shared" si="3"/>
        <v>0.6775844543245966</v>
      </c>
      <c r="I20" s="57">
        <f t="shared" si="4"/>
        <v>3312359</v>
      </c>
    </row>
    <row r="21" spans="1:9" ht="15" customHeight="1">
      <c r="A21" s="62" t="s">
        <v>32</v>
      </c>
      <c r="B21" s="57">
        <v>7214266</v>
      </c>
      <c r="C21" s="58">
        <v>7819449</v>
      </c>
      <c r="D21" s="59">
        <v>8726077</v>
      </c>
      <c r="E21" s="60">
        <f t="shared" si="1"/>
        <v>16545526</v>
      </c>
      <c r="F21" s="57">
        <f t="shared" si="2"/>
        <v>23759792</v>
      </c>
      <c r="G21" s="58">
        <v>13483508</v>
      </c>
      <c r="H21" s="61">
        <f t="shared" si="3"/>
        <v>0.5674926783870835</v>
      </c>
      <c r="I21" s="57">
        <f t="shared" si="4"/>
        <v>10276284</v>
      </c>
    </row>
    <row r="22" spans="1:9" ht="15" customHeight="1">
      <c r="A22" s="56" t="s">
        <v>33</v>
      </c>
      <c r="B22" s="57">
        <v>34499256</v>
      </c>
      <c r="C22" s="58">
        <v>61900098</v>
      </c>
      <c r="D22" s="59">
        <v>54277297</v>
      </c>
      <c r="E22" s="60">
        <f t="shared" si="1"/>
        <v>116177395</v>
      </c>
      <c r="F22" s="57">
        <f t="shared" si="2"/>
        <v>150676651</v>
      </c>
      <c r="G22" s="58">
        <v>95053759</v>
      </c>
      <c r="H22" s="61">
        <f t="shared" si="3"/>
        <v>0.6308459762621085</v>
      </c>
      <c r="I22" s="57">
        <f t="shared" si="4"/>
        <v>55622892</v>
      </c>
    </row>
    <row r="23" spans="1:9" ht="15" customHeight="1">
      <c r="A23" s="56" t="s">
        <v>34</v>
      </c>
      <c r="B23" s="57">
        <v>48139644</v>
      </c>
      <c r="C23" s="58">
        <v>31276466</v>
      </c>
      <c r="D23" s="59">
        <v>26527251</v>
      </c>
      <c r="E23" s="60">
        <f t="shared" si="1"/>
        <v>57803717</v>
      </c>
      <c r="F23" s="57">
        <f t="shared" si="2"/>
        <v>105943361</v>
      </c>
      <c r="G23" s="58">
        <v>48480866</v>
      </c>
      <c r="H23" s="61">
        <f t="shared" si="3"/>
        <v>0.4576111758432886</v>
      </c>
      <c r="I23" s="57">
        <f t="shared" si="4"/>
        <v>57462495</v>
      </c>
    </row>
    <row r="24" spans="1:9" ht="15" customHeight="1">
      <c r="A24" s="56" t="s">
        <v>35</v>
      </c>
      <c r="B24" s="57">
        <v>11038265</v>
      </c>
      <c r="C24" s="58">
        <v>8086225</v>
      </c>
      <c r="D24" s="59">
        <v>6576254</v>
      </c>
      <c r="E24" s="60">
        <f t="shared" si="1"/>
        <v>14662479</v>
      </c>
      <c r="F24" s="57">
        <f t="shared" si="2"/>
        <v>25700744</v>
      </c>
      <c r="G24" s="58">
        <v>12857055</v>
      </c>
      <c r="H24" s="61">
        <f t="shared" si="3"/>
        <v>0.5002600313827491</v>
      </c>
      <c r="I24" s="57">
        <f t="shared" si="4"/>
        <v>12843689</v>
      </c>
    </row>
    <row r="25" spans="1:9" ht="15" customHeight="1">
      <c r="A25" s="56" t="s">
        <v>36</v>
      </c>
      <c r="B25" s="57">
        <v>3147160</v>
      </c>
      <c r="C25" s="58">
        <v>7750783</v>
      </c>
      <c r="D25" s="59">
        <v>7443666</v>
      </c>
      <c r="E25" s="60">
        <f t="shared" si="1"/>
        <v>15194449</v>
      </c>
      <c r="F25" s="57">
        <f t="shared" si="2"/>
        <v>18341609</v>
      </c>
      <c r="G25" s="58">
        <v>10368253</v>
      </c>
      <c r="H25" s="61">
        <f t="shared" si="3"/>
        <v>0.5652859026708071</v>
      </c>
      <c r="I25" s="57">
        <f t="shared" si="4"/>
        <v>7973356</v>
      </c>
    </row>
    <row r="26" spans="1:9" ht="15" customHeight="1">
      <c r="A26" s="56" t="s">
        <v>37</v>
      </c>
      <c r="B26" s="57">
        <v>37934194</v>
      </c>
      <c r="C26" s="58">
        <v>99324357</v>
      </c>
      <c r="D26" s="59">
        <v>101159941</v>
      </c>
      <c r="E26" s="60">
        <f t="shared" si="1"/>
        <v>200484298</v>
      </c>
      <c r="F26" s="57">
        <f t="shared" si="2"/>
        <v>238418492</v>
      </c>
      <c r="G26" s="58">
        <v>118910582</v>
      </c>
      <c r="H26" s="61">
        <f t="shared" si="3"/>
        <v>0.49874731193249894</v>
      </c>
      <c r="I26" s="57">
        <f t="shared" si="4"/>
        <v>119507910</v>
      </c>
    </row>
    <row r="27" spans="1:9" ht="15" customHeight="1">
      <c r="A27" s="56" t="s">
        <v>38</v>
      </c>
      <c r="B27" s="57">
        <v>11436717</v>
      </c>
      <c r="C27" s="58">
        <v>19919359</v>
      </c>
      <c r="D27" s="59">
        <v>15698880</v>
      </c>
      <c r="E27" s="60">
        <f t="shared" si="1"/>
        <v>35618239</v>
      </c>
      <c r="F27" s="57">
        <f t="shared" si="2"/>
        <v>47054956</v>
      </c>
      <c r="G27" s="58">
        <v>23648643</v>
      </c>
      <c r="H27" s="61">
        <f t="shared" si="3"/>
        <v>0.5025749678737347</v>
      </c>
      <c r="I27" s="57">
        <f t="shared" si="4"/>
        <v>23406313</v>
      </c>
    </row>
    <row r="28" spans="1:9" ht="15" customHeight="1">
      <c r="A28" s="56" t="s">
        <v>39</v>
      </c>
      <c r="B28" s="57">
        <v>5902936</v>
      </c>
      <c r="C28" s="58">
        <v>6355553</v>
      </c>
      <c r="D28" s="59">
        <v>5708787</v>
      </c>
      <c r="E28" s="60">
        <f t="shared" si="1"/>
        <v>12064340</v>
      </c>
      <c r="F28" s="57">
        <f t="shared" si="2"/>
        <v>17967276</v>
      </c>
      <c r="G28" s="58">
        <v>9718898</v>
      </c>
      <c r="H28" s="61">
        <f t="shared" si="3"/>
        <v>0.5409221742906382</v>
      </c>
      <c r="I28" s="57">
        <f t="shared" si="4"/>
        <v>8248378</v>
      </c>
    </row>
    <row r="29" spans="1:9" ht="15" customHeight="1">
      <c r="A29" s="56" t="s">
        <v>40</v>
      </c>
      <c r="B29" s="57">
        <v>7521023</v>
      </c>
      <c r="C29" s="58">
        <v>9603350</v>
      </c>
      <c r="D29" s="59">
        <v>8545585</v>
      </c>
      <c r="E29" s="60">
        <f t="shared" si="1"/>
        <v>18148935</v>
      </c>
      <c r="F29" s="57">
        <f t="shared" si="2"/>
        <v>25669958</v>
      </c>
      <c r="G29" s="58">
        <v>12324410</v>
      </c>
      <c r="H29" s="61">
        <f t="shared" si="3"/>
        <v>0.4801102518360178</v>
      </c>
      <c r="I29" s="57">
        <f t="shared" si="4"/>
        <v>13345548</v>
      </c>
    </row>
    <row r="30" spans="1:9" ht="15" customHeight="1">
      <c r="A30" s="56" t="s">
        <v>41</v>
      </c>
      <c r="B30" s="57">
        <v>26509473</v>
      </c>
      <c r="C30" s="58">
        <v>24263770</v>
      </c>
      <c r="D30" s="59">
        <v>18460973</v>
      </c>
      <c r="E30" s="60">
        <f t="shared" si="1"/>
        <v>42724743</v>
      </c>
      <c r="F30" s="57">
        <f t="shared" si="2"/>
        <v>69234216</v>
      </c>
      <c r="G30" s="58">
        <v>36190625</v>
      </c>
      <c r="H30" s="61">
        <f t="shared" si="3"/>
        <v>0.5227274473650427</v>
      </c>
      <c r="I30" s="57">
        <f t="shared" si="4"/>
        <v>33043591</v>
      </c>
    </row>
    <row r="31" spans="1:9" ht="15" customHeight="1">
      <c r="A31" s="56" t="s">
        <v>42</v>
      </c>
      <c r="B31" s="57">
        <v>46781589</v>
      </c>
      <c r="C31" s="58">
        <v>47544655</v>
      </c>
      <c r="D31" s="59">
        <v>48465155</v>
      </c>
      <c r="E31" s="60">
        <f t="shared" si="1"/>
        <v>96009810</v>
      </c>
      <c r="F31" s="57">
        <f t="shared" si="2"/>
        <v>142791399</v>
      </c>
      <c r="G31" s="58">
        <v>47069596</v>
      </c>
      <c r="H31" s="61">
        <f t="shared" si="3"/>
        <v>0.32963887411734094</v>
      </c>
      <c r="I31" s="57">
        <f t="shared" si="4"/>
        <v>95721803</v>
      </c>
    </row>
    <row r="32" spans="1:9" ht="15" customHeight="1">
      <c r="A32" s="56" t="s">
        <v>43</v>
      </c>
      <c r="B32" s="57">
        <v>2287036</v>
      </c>
      <c r="C32" s="58">
        <v>5643540</v>
      </c>
      <c r="D32" s="59">
        <v>4531928</v>
      </c>
      <c r="E32" s="60">
        <f t="shared" si="1"/>
        <v>10175468</v>
      </c>
      <c r="F32" s="57">
        <f t="shared" si="2"/>
        <v>12462504</v>
      </c>
      <c r="G32" s="58">
        <v>8658895</v>
      </c>
      <c r="H32" s="61">
        <f t="shared" si="3"/>
        <v>0.6947957649602359</v>
      </c>
      <c r="I32" s="57">
        <f t="shared" si="4"/>
        <v>3803609</v>
      </c>
    </row>
    <row r="33" spans="1:9" ht="15" customHeight="1">
      <c r="A33" s="56" t="s">
        <v>44</v>
      </c>
      <c r="B33" s="57">
        <v>19410859</v>
      </c>
      <c r="C33" s="58">
        <v>22225246</v>
      </c>
      <c r="D33" s="59">
        <v>20988407</v>
      </c>
      <c r="E33" s="60">
        <f t="shared" si="1"/>
        <v>43213653</v>
      </c>
      <c r="F33" s="57">
        <f t="shared" si="2"/>
        <v>62624512</v>
      </c>
      <c r="G33" s="58">
        <v>36447399</v>
      </c>
      <c r="H33" s="61">
        <f t="shared" si="3"/>
        <v>0.5819989303868747</v>
      </c>
      <c r="I33" s="57">
        <f t="shared" si="4"/>
        <v>26177113</v>
      </c>
    </row>
    <row r="34" spans="1:9" ht="15" customHeight="1">
      <c r="A34" s="56" t="s">
        <v>45</v>
      </c>
      <c r="B34" s="57">
        <v>10147907</v>
      </c>
      <c r="C34" s="58">
        <v>22427967</v>
      </c>
      <c r="D34" s="59">
        <v>16009951</v>
      </c>
      <c r="E34" s="60">
        <f t="shared" si="1"/>
        <v>38437918</v>
      </c>
      <c r="F34" s="57">
        <f t="shared" si="2"/>
        <v>48585825</v>
      </c>
      <c r="G34" s="58">
        <v>29921300</v>
      </c>
      <c r="H34" s="61">
        <f t="shared" si="3"/>
        <v>0.6158442302873317</v>
      </c>
      <c r="I34" s="57">
        <f t="shared" si="4"/>
        <v>18664525</v>
      </c>
    </row>
    <row r="35" spans="1:9" ht="15" customHeight="1">
      <c r="A35" s="56" t="s">
        <v>46</v>
      </c>
      <c r="B35" s="57">
        <v>12808117</v>
      </c>
      <c r="C35" s="58">
        <v>55440564</v>
      </c>
      <c r="D35" s="59">
        <v>42849168</v>
      </c>
      <c r="E35" s="60">
        <f t="shared" si="1"/>
        <v>98289732</v>
      </c>
      <c r="F35" s="57">
        <f t="shared" si="2"/>
        <v>111097849</v>
      </c>
      <c r="G35" s="58">
        <v>68671082</v>
      </c>
      <c r="H35" s="61">
        <f t="shared" si="3"/>
        <v>0.618113515411086</v>
      </c>
      <c r="I35" s="57">
        <f t="shared" si="4"/>
        <v>42426767</v>
      </c>
    </row>
    <row r="36" spans="1:9" ht="15" customHeight="1">
      <c r="A36" s="56" t="s">
        <v>47</v>
      </c>
      <c r="B36" s="57">
        <v>5256632</v>
      </c>
      <c r="C36" s="58">
        <v>17384925</v>
      </c>
      <c r="D36" s="59">
        <v>15267891</v>
      </c>
      <c r="E36" s="60">
        <f t="shared" si="1"/>
        <v>32652816</v>
      </c>
      <c r="F36" s="57">
        <f t="shared" si="2"/>
        <v>37909448</v>
      </c>
      <c r="G36" s="58">
        <v>25367352</v>
      </c>
      <c r="H36" s="61">
        <f t="shared" si="3"/>
        <v>0.6691564593607378</v>
      </c>
      <c r="I36" s="57">
        <f t="shared" si="4"/>
        <v>12542096</v>
      </c>
    </row>
    <row r="37" spans="1:9" ht="15" customHeight="1">
      <c r="A37" s="56" t="s">
        <v>48</v>
      </c>
      <c r="B37" s="57">
        <v>42750874</v>
      </c>
      <c r="C37" s="58">
        <v>27124909</v>
      </c>
      <c r="D37" s="59">
        <v>24344000</v>
      </c>
      <c r="E37" s="60">
        <f t="shared" si="1"/>
        <v>51468909</v>
      </c>
      <c r="F37" s="57">
        <f t="shared" si="2"/>
        <v>94219783</v>
      </c>
      <c r="G37" s="58">
        <v>51956211</v>
      </c>
      <c r="H37" s="61">
        <f t="shared" si="3"/>
        <v>0.551436326275555</v>
      </c>
      <c r="I37" s="57">
        <f t="shared" si="4"/>
        <v>42263572</v>
      </c>
    </row>
    <row r="38" spans="1:9" ht="15" customHeight="1">
      <c r="A38" s="56" t="s">
        <v>49</v>
      </c>
      <c r="B38" s="57">
        <v>12749203</v>
      </c>
      <c r="C38" s="58">
        <v>24519154</v>
      </c>
      <c r="D38" s="59">
        <v>21555436</v>
      </c>
      <c r="E38" s="60">
        <f t="shared" si="1"/>
        <v>46074590</v>
      </c>
      <c r="F38" s="57">
        <f t="shared" si="2"/>
        <v>58823793</v>
      </c>
      <c r="G38" s="58">
        <v>34256471</v>
      </c>
      <c r="H38" s="61">
        <f t="shared" si="3"/>
        <v>0.582357397456502</v>
      </c>
      <c r="I38" s="57">
        <f t="shared" si="4"/>
        <v>24567322</v>
      </c>
    </row>
    <row r="39" spans="1:9" ht="15" customHeight="1">
      <c r="A39" s="56" t="s">
        <v>50</v>
      </c>
      <c r="B39" s="57">
        <v>3636622</v>
      </c>
      <c r="C39" s="58">
        <v>6008955</v>
      </c>
      <c r="D39" s="59">
        <v>5065003</v>
      </c>
      <c r="E39" s="60">
        <f t="shared" si="1"/>
        <v>11073958</v>
      </c>
      <c r="F39" s="57">
        <f t="shared" si="2"/>
        <v>14710580</v>
      </c>
      <c r="G39" s="58">
        <v>8685239</v>
      </c>
      <c r="H39" s="61">
        <f t="shared" si="3"/>
        <v>0.5904076521795878</v>
      </c>
      <c r="I39" s="57">
        <f t="shared" si="4"/>
        <v>6025341</v>
      </c>
    </row>
    <row r="40" spans="1:9" ht="15" customHeight="1">
      <c r="A40" s="56" t="s">
        <v>51</v>
      </c>
      <c r="B40" s="57">
        <v>5617743</v>
      </c>
      <c r="C40" s="58">
        <v>4900207</v>
      </c>
      <c r="D40" s="59">
        <v>3674538</v>
      </c>
      <c r="E40" s="60">
        <f t="shared" si="1"/>
        <v>8574745</v>
      </c>
      <c r="F40" s="57">
        <f t="shared" si="2"/>
        <v>14192488</v>
      </c>
      <c r="G40" s="58">
        <v>6133991</v>
      </c>
      <c r="H40" s="61">
        <f t="shared" si="3"/>
        <v>0.43219983698418485</v>
      </c>
      <c r="I40" s="57">
        <f t="shared" si="4"/>
        <v>8058497</v>
      </c>
    </row>
    <row r="41" spans="1:9" ht="15" customHeight="1">
      <c r="A41" s="56" t="s">
        <v>52</v>
      </c>
      <c r="B41" s="57">
        <v>5750620</v>
      </c>
      <c r="C41" s="58">
        <v>8198660</v>
      </c>
      <c r="D41" s="59">
        <v>7888397</v>
      </c>
      <c r="E41" s="60">
        <f t="shared" si="1"/>
        <v>16087057</v>
      </c>
      <c r="F41" s="57">
        <f t="shared" si="2"/>
        <v>21837677</v>
      </c>
      <c r="G41" s="58">
        <v>14060472</v>
      </c>
      <c r="H41" s="61">
        <f t="shared" si="3"/>
        <v>0.64386298963942</v>
      </c>
      <c r="I41" s="57">
        <f t="shared" si="4"/>
        <v>7777205</v>
      </c>
    </row>
    <row r="42" spans="1:9" ht="15" customHeight="1">
      <c r="A42" s="56" t="s">
        <v>53</v>
      </c>
      <c r="B42" s="57">
        <v>3525995</v>
      </c>
      <c r="C42" s="58">
        <v>4737986</v>
      </c>
      <c r="D42" s="59">
        <v>3322893</v>
      </c>
      <c r="E42" s="60">
        <f t="shared" si="1"/>
        <v>8060879</v>
      </c>
      <c r="F42" s="57">
        <f t="shared" si="2"/>
        <v>11586874</v>
      </c>
      <c r="G42" s="58">
        <v>7008201</v>
      </c>
      <c r="H42" s="61">
        <f t="shared" si="3"/>
        <v>0.6048396659875649</v>
      </c>
      <c r="I42" s="57">
        <f t="shared" si="4"/>
        <v>4578673</v>
      </c>
    </row>
    <row r="43" spans="1:9" ht="15" customHeight="1">
      <c r="A43" s="56" t="s">
        <v>54</v>
      </c>
      <c r="B43" s="57">
        <v>38071433</v>
      </c>
      <c r="C43" s="58">
        <v>42365472</v>
      </c>
      <c r="D43" s="59">
        <v>32268771</v>
      </c>
      <c r="E43" s="60">
        <f t="shared" si="1"/>
        <v>74634243</v>
      </c>
      <c r="F43" s="57">
        <f t="shared" si="2"/>
        <v>112705676</v>
      </c>
      <c r="G43" s="58">
        <v>54131228</v>
      </c>
      <c r="H43" s="61">
        <f t="shared" si="3"/>
        <v>0.480288392928853</v>
      </c>
      <c r="I43" s="57">
        <f t="shared" si="4"/>
        <v>58574448</v>
      </c>
    </row>
    <row r="44" spans="1:9" ht="15" customHeight="1">
      <c r="A44" s="56" t="s">
        <v>55</v>
      </c>
      <c r="B44" s="57">
        <v>30122561</v>
      </c>
      <c r="C44" s="58">
        <v>16321188</v>
      </c>
      <c r="D44" s="59">
        <v>17149472</v>
      </c>
      <c r="E44" s="60">
        <f t="shared" si="1"/>
        <v>33470660</v>
      </c>
      <c r="F44" s="57">
        <f t="shared" si="2"/>
        <v>63593221</v>
      </c>
      <c r="G44" s="58">
        <v>30674912</v>
      </c>
      <c r="H44" s="61">
        <f t="shared" si="3"/>
        <v>0.4823613510628751</v>
      </c>
      <c r="I44" s="57">
        <f t="shared" si="4"/>
        <v>32918309</v>
      </c>
    </row>
    <row r="45" spans="1:9" ht="15" customHeight="1">
      <c r="A45" s="56" t="s">
        <v>56</v>
      </c>
      <c r="B45" s="57">
        <v>254578651</v>
      </c>
      <c r="C45" s="58">
        <v>117832217</v>
      </c>
      <c r="D45" s="59">
        <v>100488830</v>
      </c>
      <c r="E45" s="60">
        <f aca="true" t="shared" si="5" ref="E45:E76">+C45+D45</f>
        <v>218321047</v>
      </c>
      <c r="F45" s="57">
        <f aca="true" t="shared" si="6" ref="F45:F76">+B45+E45</f>
        <v>472899698</v>
      </c>
      <c r="G45" s="58">
        <v>249750766</v>
      </c>
      <c r="H45" s="61">
        <f aca="true" t="shared" si="7" ref="H45:H76">+G45/F45</f>
        <v>0.5281262962447483</v>
      </c>
      <c r="I45" s="57">
        <f aca="true" t="shared" si="8" ref="I45:I64">+F45-G45</f>
        <v>223148932</v>
      </c>
    </row>
    <row r="46" spans="1:9" ht="15" customHeight="1">
      <c r="A46" s="56" t="s">
        <v>57</v>
      </c>
      <c r="B46" s="57">
        <v>26105305</v>
      </c>
      <c r="C46" s="58">
        <v>37327624</v>
      </c>
      <c r="D46" s="59">
        <v>34359338</v>
      </c>
      <c r="E46" s="60">
        <f t="shared" si="5"/>
        <v>71686962</v>
      </c>
      <c r="F46" s="57">
        <f t="shared" si="6"/>
        <v>97792267</v>
      </c>
      <c r="G46" s="58">
        <v>47772966</v>
      </c>
      <c r="H46" s="61">
        <f t="shared" si="7"/>
        <v>0.4885147616017532</v>
      </c>
      <c r="I46" s="57">
        <f t="shared" si="8"/>
        <v>50019301</v>
      </c>
    </row>
    <row r="47" spans="1:9" ht="15" customHeight="1">
      <c r="A47" s="56" t="s">
        <v>58</v>
      </c>
      <c r="B47" s="57">
        <v>1903661</v>
      </c>
      <c r="C47" s="58">
        <v>4402464</v>
      </c>
      <c r="D47" s="59">
        <v>2595587</v>
      </c>
      <c r="E47" s="60">
        <f t="shared" si="5"/>
        <v>6998051</v>
      </c>
      <c r="F47" s="57">
        <f t="shared" si="6"/>
        <v>8901712</v>
      </c>
      <c r="G47" s="58">
        <v>6299093</v>
      </c>
      <c r="H47" s="61">
        <f t="shared" si="7"/>
        <v>0.7076271395884297</v>
      </c>
      <c r="I47" s="57">
        <f t="shared" si="8"/>
        <v>2602619</v>
      </c>
    </row>
    <row r="48" spans="1:9" ht="15" customHeight="1">
      <c r="A48" s="56" t="s">
        <v>59</v>
      </c>
      <c r="B48" s="57">
        <v>83872985</v>
      </c>
      <c r="C48" s="58">
        <v>67908490</v>
      </c>
      <c r="D48" s="59">
        <v>54681634</v>
      </c>
      <c r="E48" s="60">
        <f t="shared" si="5"/>
        <v>122590124</v>
      </c>
      <c r="F48" s="57">
        <f t="shared" si="6"/>
        <v>206463109</v>
      </c>
      <c r="G48" s="58">
        <v>86276891</v>
      </c>
      <c r="H48" s="61">
        <f t="shared" si="7"/>
        <v>0.4178804214364514</v>
      </c>
      <c r="I48" s="57">
        <f t="shared" si="8"/>
        <v>120186218</v>
      </c>
    </row>
    <row r="49" spans="1:9" ht="15" customHeight="1">
      <c r="A49" s="56" t="s">
        <v>60</v>
      </c>
      <c r="B49" s="57">
        <v>12541871</v>
      </c>
      <c r="C49" s="58">
        <v>13554657</v>
      </c>
      <c r="D49" s="59">
        <v>10662710</v>
      </c>
      <c r="E49" s="60">
        <f t="shared" si="5"/>
        <v>24217367</v>
      </c>
      <c r="F49" s="57">
        <f t="shared" si="6"/>
        <v>36759238</v>
      </c>
      <c r="G49" s="58">
        <v>21051961</v>
      </c>
      <c r="H49" s="61">
        <f t="shared" si="7"/>
        <v>0.5726985145883601</v>
      </c>
      <c r="I49" s="57">
        <f t="shared" si="8"/>
        <v>15707277</v>
      </c>
    </row>
    <row r="50" spans="1:9" ht="15" customHeight="1">
      <c r="A50" s="56" t="s">
        <v>61</v>
      </c>
      <c r="B50" s="57">
        <v>14963014</v>
      </c>
      <c r="C50" s="58">
        <v>25928233</v>
      </c>
      <c r="D50" s="59">
        <v>29425437</v>
      </c>
      <c r="E50" s="60">
        <f t="shared" si="5"/>
        <v>55353670</v>
      </c>
      <c r="F50" s="57">
        <f t="shared" si="6"/>
        <v>70316684</v>
      </c>
      <c r="G50" s="58">
        <v>32598687</v>
      </c>
      <c r="H50" s="61">
        <f t="shared" si="7"/>
        <v>0.46359818389615753</v>
      </c>
      <c r="I50" s="57">
        <f t="shared" si="8"/>
        <v>37717997</v>
      </c>
    </row>
    <row r="51" spans="1:9" ht="15" customHeight="1">
      <c r="A51" s="56" t="s">
        <v>62</v>
      </c>
      <c r="B51" s="57">
        <v>51543593</v>
      </c>
      <c r="C51" s="58">
        <v>61476382</v>
      </c>
      <c r="D51" s="59">
        <v>55629385</v>
      </c>
      <c r="E51" s="60">
        <f t="shared" si="5"/>
        <v>117105767</v>
      </c>
      <c r="F51" s="57">
        <f t="shared" si="6"/>
        <v>168649360</v>
      </c>
      <c r="G51" s="58">
        <v>95149525</v>
      </c>
      <c r="H51" s="61">
        <f t="shared" si="7"/>
        <v>0.5641855089162509</v>
      </c>
      <c r="I51" s="57">
        <f t="shared" si="8"/>
        <v>73499835</v>
      </c>
    </row>
    <row r="52" spans="1:9" ht="15" customHeight="1">
      <c r="A52" s="56" t="s">
        <v>63</v>
      </c>
      <c r="B52" s="57">
        <v>187021509</v>
      </c>
      <c r="C52" s="58">
        <v>105987893</v>
      </c>
      <c r="D52" s="59">
        <v>120569870</v>
      </c>
      <c r="E52" s="60">
        <f t="shared" si="5"/>
        <v>226557763</v>
      </c>
      <c r="F52" s="57">
        <f t="shared" si="6"/>
        <v>413579272</v>
      </c>
      <c r="G52" s="58">
        <v>173515354</v>
      </c>
      <c r="H52" s="61">
        <f t="shared" si="7"/>
        <v>0.4195455762589572</v>
      </c>
      <c r="I52" s="57">
        <f t="shared" si="8"/>
        <v>240063918</v>
      </c>
    </row>
    <row r="53" spans="1:9" ht="15" customHeight="1">
      <c r="A53" s="56" t="s">
        <v>64</v>
      </c>
      <c r="B53" s="57">
        <v>3588946</v>
      </c>
      <c r="C53" s="58">
        <v>4870402</v>
      </c>
      <c r="D53" s="59">
        <v>3609932</v>
      </c>
      <c r="E53" s="60">
        <f t="shared" si="5"/>
        <v>8480334</v>
      </c>
      <c r="F53" s="57">
        <f t="shared" si="6"/>
        <v>12069280</v>
      </c>
      <c r="G53" s="58">
        <v>6869365</v>
      </c>
      <c r="H53" s="61">
        <f t="shared" si="7"/>
        <v>0.569161126430077</v>
      </c>
      <c r="I53" s="57">
        <f t="shared" si="8"/>
        <v>5199915</v>
      </c>
    </row>
    <row r="54" spans="1:9" ht="15" customHeight="1">
      <c r="A54" s="56" t="s">
        <v>65</v>
      </c>
      <c r="B54" s="57">
        <v>24973916</v>
      </c>
      <c r="C54" s="58">
        <v>21585621</v>
      </c>
      <c r="D54" s="59">
        <v>16774332</v>
      </c>
      <c r="E54" s="60">
        <f t="shared" si="5"/>
        <v>38359953</v>
      </c>
      <c r="F54" s="57">
        <f t="shared" si="6"/>
        <v>63333869</v>
      </c>
      <c r="G54" s="58">
        <v>32520431</v>
      </c>
      <c r="H54" s="61">
        <f t="shared" si="7"/>
        <v>0.5134761465464869</v>
      </c>
      <c r="I54" s="57">
        <f t="shared" si="8"/>
        <v>30813438</v>
      </c>
    </row>
    <row r="55" spans="1:9" ht="15" customHeight="1">
      <c r="A55" s="56" t="s">
        <v>66</v>
      </c>
      <c r="B55" s="57">
        <v>3264493</v>
      </c>
      <c r="C55" s="58">
        <v>4335139</v>
      </c>
      <c r="D55" s="59">
        <v>2449646</v>
      </c>
      <c r="E55" s="60">
        <f t="shared" si="5"/>
        <v>6784785</v>
      </c>
      <c r="F55" s="57">
        <f t="shared" si="6"/>
        <v>10049278</v>
      </c>
      <c r="G55" s="58">
        <v>5464128</v>
      </c>
      <c r="H55" s="61">
        <f t="shared" si="7"/>
        <v>0.5437333905978121</v>
      </c>
      <c r="I55" s="57">
        <f t="shared" si="8"/>
        <v>4585150</v>
      </c>
    </row>
    <row r="56" spans="1:9" ht="15" customHeight="1">
      <c r="A56" s="56" t="s">
        <v>67</v>
      </c>
      <c r="B56" s="57">
        <v>27320815</v>
      </c>
      <c r="C56" s="58">
        <v>30286982</v>
      </c>
      <c r="D56" s="59">
        <v>23829734</v>
      </c>
      <c r="E56" s="60">
        <f t="shared" si="5"/>
        <v>54116716</v>
      </c>
      <c r="F56" s="57">
        <f t="shared" si="6"/>
        <v>81437531</v>
      </c>
      <c r="G56" s="58">
        <v>42698146</v>
      </c>
      <c r="H56" s="61">
        <f t="shared" si="7"/>
        <v>0.524305507248249</v>
      </c>
      <c r="I56" s="57">
        <f t="shared" si="8"/>
        <v>38739385</v>
      </c>
    </row>
    <row r="57" spans="1:9" ht="15" customHeight="1">
      <c r="A57" s="56" t="s">
        <v>68</v>
      </c>
      <c r="B57" s="57">
        <v>90202084</v>
      </c>
      <c r="C57" s="58">
        <v>129709788</v>
      </c>
      <c r="D57" s="59">
        <v>99309488</v>
      </c>
      <c r="E57" s="60">
        <f t="shared" si="5"/>
        <v>229019276</v>
      </c>
      <c r="F57" s="57">
        <f t="shared" si="6"/>
        <v>319221360</v>
      </c>
      <c r="G57" s="58">
        <v>184255250</v>
      </c>
      <c r="H57" s="61">
        <f t="shared" si="7"/>
        <v>0.5772021333409518</v>
      </c>
      <c r="I57" s="57">
        <f t="shared" si="8"/>
        <v>134966110</v>
      </c>
    </row>
    <row r="58" spans="1:9" ht="15" customHeight="1">
      <c r="A58" s="56" t="s">
        <v>69</v>
      </c>
      <c r="B58" s="57">
        <v>4276722</v>
      </c>
      <c r="C58" s="58">
        <v>5890967</v>
      </c>
      <c r="D58" s="59">
        <v>5118447</v>
      </c>
      <c r="E58" s="60">
        <f t="shared" si="5"/>
        <v>11009414</v>
      </c>
      <c r="F58" s="57">
        <f t="shared" si="6"/>
        <v>15286136</v>
      </c>
      <c r="G58" s="58">
        <v>7061578</v>
      </c>
      <c r="H58" s="61">
        <f t="shared" si="7"/>
        <v>0.4619596476179461</v>
      </c>
      <c r="I58" s="57">
        <f t="shared" si="8"/>
        <v>8224558</v>
      </c>
    </row>
    <row r="59" spans="1:9" ht="15" customHeight="1">
      <c r="A59" s="56" t="s">
        <v>70</v>
      </c>
      <c r="B59" s="57">
        <v>566490</v>
      </c>
      <c r="C59" s="58">
        <v>4436703</v>
      </c>
      <c r="D59" s="59">
        <v>2669805</v>
      </c>
      <c r="E59" s="60">
        <f t="shared" si="5"/>
        <v>7106508</v>
      </c>
      <c r="F59" s="57">
        <f t="shared" si="6"/>
        <v>7672998</v>
      </c>
      <c r="G59" s="58">
        <v>6265025</v>
      </c>
      <c r="H59" s="61">
        <f t="shared" si="7"/>
        <v>0.8165028845309226</v>
      </c>
      <c r="I59" s="57">
        <f t="shared" si="8"/>
        <v>1407973</v>
      </c>
    </row>
    <row r="60" spans="1:9" ht="15" customHeight="1">
      <c r="A60" s="56" t="s">
        <v>71</v>
      </c>
      <c r="B60" s="57">
        <v>25320705</v>
      </c>
      <c r="C60" s="58">
        <v>22855585</v>
      </c>
      <c r="D60" s="59">
        <v>16020666</v>
      </c>
      <c r="E60" s="60">
        <f t="shared" si="5"/>
        <v>38876251</v>
      </c>
      <c r="F60" s="57">
        <f t="shared" si="6"/>
        <v>64196956</v>
      </c>
      <c r="G60" s="58">
        <v>32879638</v>
      </c>
      <c r="H60" s="61">
        <f t="shared" si="7"/>
        <v>0.5121681781921249</v>
      </c>
      <c r="I60" s="57">
        <f t="shared" si="8"/>
        <v>31317318</v>
      </c>
    </row>
    <row r="61" spans="1:9" ht="15" customHeight="1">
      <c r="A61" s="56" t="s">
        <v>72</v>
      </c>
      <c r="B61" s="57">
        <v>26367531</v>
      </c>
      <c r="C61" s="58">
        <v>59091825</v>
      </c>
      <c r="D61" s="59">
        <v>67307154</v>
      </c>
      <c r="E61" s="60">
        <f t="shared" si="5"/>
        <v>126398979</v>
      </c>
      <c r="F61" s="57">
        <f t="shared" si="6"/>
        <v>152766510</v>
      </c>
      <c r="G61" s="58">
        <v>81310838</v>
      </c>
      <c r="H61" s="61">
        <f t="shared" si="7"/>
        <v>0.5322556494875742</v>
      </c>
      <c r="I61" s="57">
        <f t="shared" si="8"/>
        <v>71455672</v>
      </c>
    </row>
    <row r="62" spans="1:9" ht="15" customHeight="1">
      <c r="A62" s="56" t="s">
        <v>73</v>
      </c>
      <c r="B62" s="57">
        <v>32868621</v>
      </c>
      <c r="C62" s="58">
        <v>17790750</v>
      </c>
      <c r="D62" s="59">
        <v>17545286</v>
      </c>
      <c r="E62" s="60">
        <f t="shared" si="5"/>
        <v>35336036</v>
      </c>
      <c r="F62" s="57">
        <f t="shared" si="6"/>
        <v>68204657</v>
      </c>
      <c r="G62" s="58">
        <v>29728231</v>
      </c>
      <c r="H62" s="61">
        <f t="shared" si="7"/>
        <v>0.43586805223578795</v>
      </c>
      <c r="I62" s="57">
        <f t="shared" si="8"/>
        <v>38476426</v>
      </c>
    </row>
    <row r="63" spans="1:9" ht="15" customHeight="1">
      <c r="A63" s="56" t="s">
        <v>74</v>
      </c>
      <c r="B63" s="57">
        <v>12261951</v>
      </c>
      <c r="C63" s="58">
        <v>20667918</v>
      </c>
      <c r="D63" s="59">
        <v>19037054</v>
      </c>
      <c r="E63" s="60">
        <f t="shared" si="5"/>
        <v>39704972</v>
      </c>
      <c r="F63" s="57">
        <f t="shared" si="6"/>
        <v>51966923</v>
      </c>
      <c r="G63" s="58">
        <v>30266176</v>
      </c>
      <c r="H63" s="61">
        <f t="shared" si="7"/>
        <v>0.5824123163882533</v>
      </c>
      <c r="I63" s="57">
        <f t="shared" si="8"/>
        <v>21700747</v>
      </c>
    </row>
    <row r="64" spans="1:9" ht="15" customHeight="1">
      <c r="A64" s="63" t="s">
        <v>75</v>
      </c>
      <c r="B64" s="64">
        <v>3609499</v>
      </c>
      <c r="C64" s="65">
        <v>4429995</v>
      </c>
      <c r="D64" s="66">
        <v>2655264</v>
      </c>
      <c r="E64" s="67">
        <f t="shared" si="5"/>
        <v>7085259</v>
      </c>
      <c r="F64" s="64">
        <f t="shared" si="6"/>
        <v>10694758</v>
      </c>
      <c r="G64" s="65">
        <v>6096752</v>
      </c>
      <c r="H64" s="68">
        <f t="shared" si="7"/>
        <v>0.5700691871662734</v>
      </c>
      <c r="I64" s="64">
        <f t="shared" si="8"/>
        <v>4598006</v>
      </c>
    </row>
    <row r="65" spans="1:9" ht="15" customHeight="1" hidden="1">
      <c r="A65" s="42" t="s">
        <v>76</v>
      </c>
      <c r="B65" s="69">
        <f aca="true" t="shared" si="9" ref="B65:G65">SUM(B13:B64)</f>
        <v>1706192961</v>
      </c>
      <c r="C65" s="70">
        <f t="shared" si="9"/>
        <v>1732244706</v>
      </c>
      <c r="D65" s="71">
        <f t="shared" si="9"/>
        <v>1555347001</v>
      </c>
      <c r="E65" s="72">
        <f t="shared" si="9"/>
        <v>3287591707</v>
      </c>
      <c r="F65" s="69">
        <f t="shared" si="9"/>
        <v>4993784668</v>
      </c>
      <c r="G65" s="70">
        <f t="shared" si="9"/>
        <v>2570794031</v>
      </c>
      <c r="H65" s="73">
        <f t="shared" si="7"/>
        <v>0.5147987352105027</v>
      </c>
      <c r="I65" s="69">
        <f>SUM(I13:I64)</f>
        <v>2422990637</v>
      </c>
    </row>
    <row r="66" ht="6.75" customHeight="1">
      <c r="A66" s="74"/>
    </row>
    <row r="67" ht="17.25" customHeight="1">
      <c r="A67" s="75" t="s">
        <v>77</v>
      </c>
    </row>
    <row r="68" spans="1:7" ht="22.5" customHeight="1">
      <c r="A68" s="76"/>
      <c r="G68" s="77"/>
    </row>
    <row r="72" ht="12.75">
      <c r="B72" s="78"/>
    </row>
    <row r="74" ht="12.75">
      <c r="B74" s="78"/>
    </row>
    <row r="77" ht="12.75">
      <c r="B77" s="79"/>
    </row>
  </sheetData>
  <mergeCells count="3">
    <mergeCell ref="C6:F6"/>
    <mergeCell ref="F9:I9"/>
    <mergeCell ref="A5:I5"/>
  </mergeCells>
  <printOptions horizontalCentered="1"/>
  <pageMargins left="0.5" right="0.25" top="0.28" bottom="0.25" header="0" footer="0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sbailey</cp:lastModifiedBy>
  <dcterms:created xsi:type="dcterms:W3CDTF">2003-07-02T18:47:23Z</dcterms:created>
  <dcterms:modified xsi:type="dcterms:W3CDTF">2003-07-02T18:52:48Z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-1782699518</vt:i4>
  </property>
  <property fmtid="{D5CDD505-2E9C-101B-9397-08002B2CF9AE}" pid="4" name="_EmailSubje">
    <vt:lpwstr>Updates for Budget Webpage</vt:lpwstr>
  </property>
  <property fmtid="{D5CDD505-2E9C-101B-9397-08002B2CF9AE}" pid="5" name="_AuthorEma">
    <vt:lpwstr>Bailey.Sherryl@dol.gov</vt:lpwstr>
  </property>
  <property fmtid="{D5CDD505-2E9C-101B-9397-08002B2CF9AE}" pid="6" name="_AuthorEmailDisplayNa">
    <vt:lpwstr>Bailey, Sherryl - ETA</vt:lpwstr>
  </property>
</Properties>
</file>