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2120" windowHeight="6195" activeTab="0"/>
  </bookViews>
  <sheets>
    <sheet name="TE 5.4 Workload" sheetId="1" r:id="rId1"/>
  </sheets>
  <externalReferences>
    <externalReference r:id="rId4"/>
  </externalReferences>
  <definedNames>
    <definedName name="_Toc139210686" localSheetId="0">'TE 5.4 Workload'!#REF!</definedName>
    <definedName name="_Toc139210687" localSheetId="0">'TE 5.4 Workload'!#REF!</definedName>
    <definedName name="_Toc139210688" localSheetId="0">'TE 5.4 Workload'!#REF!</definedName>
    <definedName name="_Toc139210689" localSheetId="0">'TE 5.4 Workload'!#REF!</definedName>
    <definedName name="_Toc139210690" localSheetId="0">'TE 5.4 Workload'!#REF!</definedName>
    <definedName name="_Toc139210691" localSheetId="0">'TE 5.4 Workload'!#REF!</definedName>
    <definedName name="_Toc139210692" localSheetId="0">'TE 5.4 Workload'!#REF!</definedName>
    <definedName name="_Toc139210693" localSheetId="0">'TE 5.4 Workload'!#REF!</definedName>
    <definedName name="_Toc139210694" localSheetId="0">'TE 5.4 Workload'!#REF!</definedName>
    <definedName name="_Toc139210695" localSheetId="0">'TE 5.4 Workload'!#REF!</definedName>
    <definedName name="_Toc139210696" localSheetId="0">'TE 5.4 Workload'!#REF!</definedName>
    <definedName name="_Toc139210697" localSheetId="0">'TE 5.4 Workload'!#REF!</definedName>
    <definedName name="_Toc139210698" localSheetId="0">'TE 5.4 Workload'!#REF!</definedName>
    <definedName name="_Toc139210699" localSheetId="0">'TE 5.4 Workload'!#REF!</definedName>
    <definedName name="_Toc139210700" localSheetId="0">'TE 5.4 Workload'!#REF!</definedName>
    <definedName name="_Toc139210701" localSheetId="0">'TE 5.4 Workload'!#REF!</definedName>
    <definedName name="_Toc139210702" localSheetId="0">'TE 5.4 Workload'!#REF!</definedName>
    <definedName name="_Toc139210703" localSheetId="0">'TE 5.4 Workload'!#REF!</definedName>
    <definedName name="_Toc139210704" localSheetId="0">'TE 5.4 Workload'!#REF!</definedName>
    <definedName name="_Toc139210706" localSheetId="0">'TE 5.4 Workload'!#REF!</definedName>
    <definedName name="_Toc139210707" localSheetId="0">'TE 5.4 Workload'!#REF!</definedName>
    <definedName name="_Toc139210708" localSheetId="0">'TE 5.4 Workload'!#REF!</definedName>
    <definedName name="_Toc139210709" localSheetId="0">'TE 5.4 Workload'!#REF!</definedName>
    <definedName name="_Toc139210710" localSheetId="0">'TE 5.4 Workload'!#REF!</definedName>
    <definedName name="_Toc139210711" localSheetId="0">'TE 5.4 Workload'!#REF!</definedName>
    <definedName name="_Toc139210712" localSheetId="0">'TE 5.4 Workload'!#REF!</definedName>
    <definedName name="_Toc139210713" localSheetId="0">'TE 5.4 Workload'!#REF!</definedName>
    <definedName name="_Toc139210714" localSheetId="0">'TE 5.4 Workload'!#REF!</definedName>
    <definedName name="_Toc139210715" localSheetId="0">'TE 5.4 Workload'!#REF!</definedName>
    <definedName name="_Toc139210716" localSheetId="0">'TE 5.4 Workload'!#REF!</definedName>
    <definedName name="_Toc139210717" localSheetId="0">'TE 5.4 Workload'!#REF!</definedName>
    <definedName name="_Toc139210718" localSheetId="0">'TE 5.4 Workload'!#REF!</definedName>
    <definedName name="_Toc139210719" localSheetId="0">'TE 5.4 Workload'!#REF!</definedName>
    <definedName name="_Toc139210720" localSheetId="0">'TE 5.4 Workload'!#REF!</definedName>
    <definedName name="_Toc139210721" localSheetId="0">'TE 5.4 Workload'!#REF!</definedName>
    <definedName name="_Toc139210722" localSheetId="0">'TE 5.4 Workload'!#REF!</definedName>
    <definedName name="_Toc139210723" localSheetId="0">'TE 5.4 Workload'!#REF!</definedName>
    <definedName name="_Toc139210724" localSheetId="0">'TE 5.4 Workload'!#REF!</definedName>
    <definedName name="_Toc139210725" localSheetId="0">'TE 5.4 Workload'!#REF!</definedName>
    <definedName name="_Toc139210726" localSheetId="0">'TE 5.4 Workload'!#REF!</definedName>
    <definedName name="_Toc139210727" localSheetId="0">'TE 5.4 Workload'!#REF!</definedName>
    <definedName name="_Toc139210728" localSheetId="0">'TE 5.4 Workload'!#REF!</definedName>
    <definedName name="_Toc139210729" localSheetId="0">'TE 5.4 Workload'!#REF!</definedName>
    <definedName name="_Toc139210730" localSheetId="0">'TE 5.4 Workload'!#REF!</definedName>
    <definedName name="_Toc139210731" localSheetId="0">'TE 5.4 Workload'!#REF!</definedName>
    <definedName name="_Toc139210732" localSheetId="0">'TE 5.4 Workload'!#REF!</definedName>
    <definedName name="_Toc139210733" localSheetId="0">'TE 5.4 Workload'!#REF!</definedName>
    <definedName name="_Toc139210734" localSheetId="0">'TE 5.4 Workload'!#REF!</definedName>
    <definedName name="_Toc139210735" localSheetId="0">'TE 5.4 Workload'!#REF!</definedName>
    <definedName name="_Toc139210736" localSheetId="0">'TE 5.4 Workload'!#REF!</definedName>
    <definedName name="_Toc139210737" localSheetId="0">'TE 5.4 Workload'!#REF!</definedName>
    <definedName name="_Toc139210738" localSheetId="0">'TE 5.4 Workload'!#REF!</definedName>
    <definedName name="_Toc139210739" localSheetId="0">'TE 5.4 Workload'!#REF!</definedName>
    <definedName name="_Toc139210740" localSheetId="0">'TE 5.4 Workload'!#REF!</definedName>
    <definedName name="_Toc139210741" localSheetId="0">'TE 5.4 Workload'!#REF!</definedName>
    <definedName name="_Toc139210742" localSheetId="0">'TE 5.4 Workload'!#REF!</definedName>
    <definedName name="_Toc139210743" localSheetId="0">'TE 5.4 Workload'!#REF!</definedName>
    <definedName name="_Toc139210744" localSheetId="0">'TE 5.4 Workload'!#REF!</definedName>
    <definedName name="_Toc139210745" localSheetId="0">'TE 5.4 Workload'!#REF!</definedName>
    <definedName name="_Toc139210746" localSheetId="0">'TE 5.4 Workload'!#REF!</definedName>
    <definedName name="_Toc139210747" localSheetId="0">'TE 5.4 Workload'!#REF!</definedName>
    <definedName name="_Toc139210748" localSheetId="0">'TE 5.4 Workload'!#REF!</definedName>
    <definedName name="_Toc139210749" localSheetId="0">'TE 5.4 Workload'!#REF!</definedName>
    <definedName name="_Toc139210750" localSheetId="0">'TE 5.4 Workload'!#REF!</definedName>
    <definedName name="_Toc139210751" localSheetId="0">'TE 5.4 Workload'!#REF!</definedName>
    <definedName name="_Toc139210752" localSheetId="0">'TE 5.4 Workload'!#REF!</definedName>
    <definedName name="_Toc534174824" localSheetId="0">'TE 5.4 Workload'!#REF!</definedName>
    <definedName name="_xlnm.Print_Area" localSheetId="0">'TE 5.4 Workload'!$A$1:$AG$71</definedName>
    <definedName name="_xlnm.Print_Titles" localSheetId="0">'TE 5.4 Workload'!$A:$E,'TE 5.4 Workload'!$4:$4</definedName>
    <definedName name="State_Abbrev">#REF!</definedName>
    <definedName name="Val_City">#REF!</definedName>
  </definedNames>
  <calcPr fullCalcOnLoad="1"/>
</workbook>
</file>

<file path=xl/sharedStrings.xml><?xml version="1.0" encoding="utf-8"?>
<sst xmlns="http://schemas.openxmlformats.org/spreadsheetml/2006/main" count="386" uniqueCount="122">
  <si>
    <t>Department of Labor Program Support Services</t>
  </si>
  <si>
    <t>Unit Title</t>
  </si>
  <si>
    <t>Frequency</t>
  </si>
  <si>
    <t>Notes</t>
  </si>
  <si>
    <t>PWS #</t>
  </si>
  <si>
    <t>SAN DIEGO</t>
  </si>
  <si>
    <t>Agency</t>
  </si>
  <si>
    <t>Sub-Agency</t>
  </si>
  <si>
    <t>C.5.4</t>
  </si>
  <si>
    <t>Information Technology and Management Support</t>
  </si>
  <si>
    <t>C.5.4.1</t>
  </si>
  <si>
    <t>C.5.4.2</t>
  </si>
  <si>
    <t>Supports Information Technology, Web, and Information Systems Development</t>
  </si>
  <si>
    <t>C.5.4.3</t>
  </si>
  <si>
    <t>Supports Web Content and Information Management</t>
  </si>
  <si>
    <t>Maintains Data Systems</t>
  </si>
  <si>
    <t>HONOLULU</t>
  </si>
  <si>
    <t>HOUSTON</t>
  </si>
  <si>
    <t>ARLINGTON</t>
  </si>
  <si>
    <t>ATLANTA</t>
  </si>
  <si>
    <t>CHARLOTTE</t>
  </si>
  <si>
    <t>DALLAS</t>
  </si>
  <si>
    <t>DETROIT</t>
  </si>
  <si>
    <t>COLUMBUS</t>
  </si>
  <si>
    <t>HARTFORD</t>
  </si>
  <si>
    <t>INDIANAPOLIS</t>
  </si>
  <si>
    <t>JACKSON</t>
  </si>
  <si>
    <t>JACKSONVILLE</t>
  </si>
  <si>
    <t>KANSAS CITY</t>
  </si>
  <si>
    <t>HATO REY, SAN JUAN</t>
  </si>
  <si>
    <t>MIAMI</t>
  </si>
  <si>
    <t>MILWAUKEE</t>
  </si>
  <si>
    <t>OMAHA</t>
  </si>
  <si>
    <t>ORLANDO</t>
  </si>
  <si>
    <t>PHILADELPHIA</t>
  </si>
  <si>
    <t>RICHMOND</t>
  </si>
  <si>
    <t>WASHINGTON (DC)</t>
  </si>
  <si>
    <t>BUFFALO</t>
  </si>
  <si>
    <t xml:space="preserve">CHICAGO </t>
  </si>
  <si>
    <t xml:space="preserve">NEW YORK </t>
  </si>
  <si>
    <t>Title</t>
  </si>
  <si>
    <t>WB</t>
  </si>
  <si>
    <t>N/A</t>
  </si>
  <si>
    <t>Annually</t>
  </si>
  <si>
    <t>ETA</t>
  </si>
  <si>
    <t>OA</t>
  </si>
  <si>
    <t># of training manual re-writes</t>
  </si>
  <si>
    <t># of training sessions conducted</t>
  </si>
  <si>
    <t># of Content Management Team meetings</t>
  </si>
  <si>
    <t># of guidance materials developed</t>
  </si>
  <si>
    <t># of instances guidance is provided on policy changes</t>
  </si>
  <si>
    <t># of instances new methods and techniques to solve problems are developed</t>
  </si>
  <si>
    <t># of web content meetings</t>
  </si>
  <si>
    <t># of instances where web development action items are assessed</t>
  </si>
  <si>
    <t># of instances where staff is alerted to review websites for updates</t>
  </si>
  <si>
    <t xml:space="preserve"># of updates checked for proper web formatting </t>
  </si>
  <si>
    <t># of instances that internal website data is received, reviewed, edited and posted</t>
  </si>
  <si>
    <t># of weekly reports coordinated</t>
  </si>
  <si>
    <t># of instances where weekly reports approval for posting to the web is obtained</t>
  </si>
  <si>
    <t># of instances where data coordination is facilitated</t>
  </si>
  <si>
    <t># of reports submitted and posted to website</t>
  </si>
  <si>
    <t># of reports populated</t>
  </si>
  <si>
    <t># of workforce systems results reports analyzed and prepared</t>
  </si>
  <si>
    <t># of document postings</t>
  </si>
  <si>
    <t># of instances of library clean ups</t>
  </si>
  <si>
    <t># of data inquiries responses drafted</t>
  </si>
  <si>
    <t># of instances data filing in database sub-systems is analyzed</t>
  </si>
  <si>
    <t># of instances data is mined</t>
  </si>
  <si>
    <t># of trouble shooting meetings</t>
  </si>
  <si>
    <t># of instances for which the facilitation and mitigation of issues discovered via troubleshooting is conducted</t>
  </si>
  <si>
    <t># of follow up phone calls made regarding trouble shooting</t>
  </si>
  <si>
    <t>Information Technology Analysis and Reports Generation</t>
  </si>
  <si>
    <t>C.5.4.4</t>
  </si>
  <si>
    <t>C.5.4.5</t>
  </si>
  <si>
    <t>Operations and Troubleshooting</t>
  </si>
  <si>
    <t>Supports Information Technology, Web, and Information Systems</t>
  </si>
  <si>
    <t># of legislation reviews</t>
  </si>
  <si>
    <t># of issue papers developed</t>
  </si>
  <si>
    <t># of resolution papers developed</t>
  </si>
  <si>
    <t xml:space="preserve"># of policy meetings </t>
  </si>
  <si>
    <t># of planning/program management meetings related to workload and projects</t>
  </si>
  <si>
    <t># of meetings with management personnel to review software development needs and system issues</t>
  </si>
  <si>
    <t># of business requirements meetings</t>
  </si>
  <si>
    <t># of instances of technical assistance related to business requirements and policy</t>
  </si>
  <si>
    <t># of instances of identification and analysis of IT related issues and provision of resolution recommendations</t>
  </si>
  <si>
    <t># of working meetings regarding systems modifications</t>
  </si>
  <si>
    <t># of instances of software testing</t>
  </si>
  <si>
    <t># of analysis documents generated from software testing</t>
  </si>
  <si>
    <t># of meetings regarding findings related to software testing</t>
  </si>
  <si>
    <t># of suggestions provided for software transition/migration</t>
  </si>
  <si>
    <t># of instances of equipment purchases reviews</t>
  </si>
  <si>
    <t xml:space="preserve"># of market research documents and hardware/software requirements documents developed </t>
  </si>
  <si>
    <t># of requests received and reviewed and recommendations documents developed regarding mining methods</t>
  </si>
  <si>
    <t># of instances queries are developed, raw data queries analyzed, and information requests answers developed</t>
  </si>
  <si>
    <t># of instances of data collection conducted and # of PART/agency reports developed</t>
  </si>
  <si>
    <t xml:space="preserve"># of instances of tracking Trouble Reports </t>
  </si>
  <si>
    <t># of trouble shooting reports</t>
  </si>
  <si>
    <t># of system capacity and response time checks</t>
  </si>
  <si>
    <t># of issues documented and reported to PROTECH</t>
  </si>
  <si>
    <t># of system admin reviews</t>
  </si>
  <si>
    <t># of instances of support for project information updates to Agency web pages</t>
  </si>
  <si>
    <t># of file cabinets sorted, organized, and archived  for records management purposes</t>
  </si>
  <si>
    <t># of website information updates received and incorporated</t>
  </si>
  <si>
    <t># of instances training materials are reviewed</t>
  </si>
  <si>
    <t>Natural frequency is weekly</t>
  </si>
  <si>
    <t>Natural frequency is daily</t>
  </si>
  <si>
    <t>Blank areas throughout this TE are intentional.  There is zero workload data required for performance where there is no data listed for a PWS function in a particular location.  The Natural Frequency has been provided in the "Notes" column where known.</t>
  </si>
  <si>
    <t>Natural frequency is monthly</t>
  </si>
  <si>
    <t xml:space="preserve"># of meetings supported for systems maintenance follow up efforts </t>
  </si>
  <si>
    <t>ESA</t>
  </si>
  <si>
    <t>OFCCP</t>
  </si>
  <si>
    <t># of instances information systems maintenance is performed</t>
  </si>
  <si>
    <t># Agency records requested/sent to archives</t>
  </si>
  <si>
    <t># of instances program data collected in the  Registered Apprenticeship Information System (RAIS) is analyzed</t>
  </si>
  <si>
    <t>WHD</t>
  </si>
  <si>
    <t># of instances for planning and designing systems efficiencies</t>
  </si>
  <si>
    <t>Technical Exhibit (TE) 5.4 Workload</t>
  </si>
  <si>
    <t># of design specifications/ documents developed  and instances of advice for systems re-designs</t>
  </si>
  <si>
    <t>OFLC</t>
  </si>
  <si>
    <t># of instances library updates are supported</t>
  </si>
  <si>
    <t>156 file cabinets sorted, organized and filed for records mangement purposes is for the first year of performance only to clear a backlog.  During the 2nd year of performance the workload will drop to a maintenance level of work where the SP will be responsible for  sorting, organizing, and finling for records management purposes approximately 30 files per month or about 360 files per year.</t>
  </si>
  <si>
    <t>SAN FRANCISCO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</si>
</sst>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8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sz val="9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/>
    </xf>
    <xf numFmtId="0" fontId="6" fillId="0" borderId="3" xfId="0" applyFont="1" applyBorder="1" applyAlignment="1">
      <alignment horizontal="left" indent="1"/>
    </xf>
    <xf numFmtId="0" fontId="6" fillId="0" borderId="3" xfId="0" applyFont="1" applyFill="1" applyBorder="1" applyAlignment="1">
      <alignment horizontal="left" indent="1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1" fontId="0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0" fillId="0" borderId="1" xfId="0" applyFont="1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6" xfId="0" applyFont="1" applyFill="1" applyBorder="1" applyAlignment="1">
      <alignment horizontal="left" wrapText="1"/>
    </xf>
    <xf numFmtId="1" fontId="2" fillId="0" borderId="6" xfId="0" applyNumberFormat="1" applyFont="1" applyFill="1" applyBorder="1" applyAlignment="1">
      <alignment horizontal="center" wrapText="1"/>
    </xf>
    <xf numFmtId="1" fontId="0" fillId="0" borderId="6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left" wrapText="1"/>
    </xf>
    <xf numFmtId="0" fontId="0" fillId="4" borderId="1" xfId="0" applyNumberFormat="1" applyFont="1" applyFill="1" applyBorder="1" applyAlignment="1" applyProtection="1">
      <alignment/>
      <protection locked="0"/>
    </xf>
    <xf numFmtId="0" fontId="2" fillId="4" borderId="1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vsolutions.net/Documents%20and%20Settings\ccestone\Desktop\T-other%20non-manufactur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Other on list"/>
      <sheetName val="T-Other not on list"/>
      <sheetName val="05OctFY05"/>
      <sheetName val="for Larry's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tabSelected="1" zoomScaleSheetLayoutView="5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47.7109375" style="6" customWidth="1"/>
    <col min="3" max="3" width="8.7109375" style="6" bestFit="1" customWidth="1"/>
    <col min="4" max="4" width="13.28125" style="6" bestFit="1" customWidth="1"/>
    <col min="5" max="5" width="22.8515625" style="2" customWidth="1"/>
    <col min="6" max="31" width="6.7109375" style="2" customWidth="1"/>
    <col min="32" max="32" width="12.7109375" style="2" customWidth="1"/>
    <col min="33" max="33" width="15.7109375" style="2" customWidth="1"/>
    <col min="34" max="16384" width="8.8515625" style="1" customWidth="1"/>
  </cols>
  <sheetData>
    <row r="1" spans="1:33" ht="15.75">
      <c r="A1" s="58" t="s">
        <v>116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</row>
    <row r="2" spans="1:33" ht="15.75">
      <c r="A2" s="6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62"/>
    </row>
    <row r="3" spans="1:33" ht="15.75">
      <c r="A3" s="67" t="s">
        <v>106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3" s="40" customFormat="1" ht="166.5" customHeight="1">
      <c r="A4" s="63" t="s">
        <v>4</v>
      </c>
      <c r="B4" s="52" t="s">
        <v>40</v>
      </c>
      <c r="C4" s="52" t="s">
        <v>6</v>
      </c>
      <c r="D4" s="52" t="s">
        <v>7</v>
      </c>
      <c r="E4" s="52" t="s">
        <v>1</v>
      </c>
      <c r="F4" s="53" t="s">
        <v>18</v>
      </c>
      <c r="G4" s="53" t="s">
        <v>19</v>
      </c>
      <c r="H4" s="53" t="s">
        <v>37</v>
      </c>
      <c r="I4" s="53" t="s">
        <v>20</v>
      </c>
      <c r="J4" s="53" t="s">
        <v>38</v>
      </c>
      <c r="K4" s="53" t="s">
        <v>23</v>
      </c>
      <c r="L4" s="53" t="s">
        <v>21</v>
      </c>
      <c r="M4" s="53" t="s">
        <v>22</v>
      </c>
      <c r="N4" s="53" t="s">
        <v>24</v>
      </c>
      <c r="O4" s="54" t="s">
        <v>29</v>
      </c>
      <c r="P4" s="53" t="s">
        <v>16</v>
      </c>
      <c r="Q4" s="53" t="s">
        <v>17</v>
      </c>
      <c r="R4" s="53" t="s">
        <v>25</v>
      </c>
      <c r="S4" s="53" t="s">
        <v>26</v>
      </c>
      <c r="T4" s="53" t="s">
        <v>27</v>
      </c>
      <c r="U4" s="53" t="s">
        <v>28</v>
      </c>
      <c r="V4" s="53" t="s">
        <v>30</v>
      </c>
      <c r="W4" s="53" t="s">
        <v>31</v>
      </c>
      <c r="X4" s="53" t="s">
        <v>39</v>
      </c>
      <c r="Y4" s="53" t="s">
        <v>32</v>
      </c>
      <c r="Z4" s="53" t="s">
        <v>33</v>
      </c>
      <c r="AA4" s="53" t="s">
        <v>34</v>
      </c>
      <c r="AB4" s="53" t="s">
        <v>35</v>
      </c>
      <c r="AC4" s="53" t="s">
        <v>5</v>
      </c>
      <c r="AD4" s="53" t="s">
        <v>121</v>
      </c>
      <c r="AE4" s="54" t="s">
        <v>36</v>
      </c>
      <c r="AF4" s="52" t="s">
        <v>2</v>
      </c>
      <c r="AG4" s="64" t="s">
        <v>3</v>
      </c>
    </row>
    <row r="5" spans="1:33" ht="25.5">
      <c r="A5" s="65" t="s">
        <v>8</v>
      </c>
      <c r="B5" s="55" t="s">
        <v>9</v>
      </c>
      <c r="C5" s="56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66"/>
    </row>
    <row r="6" spans="1:33" ht="25.5">
      <c r="A6" s="31" t="s">
        <v>10</v>
      </c>
      <c r="B6" s="8" t="s">
        <v>75</v>
      </c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  <c r="AF6" s="10"/>
      <c r="AG6" s="32"/>
    </row>
    <row r="7" spans="1:33" s="16" customFormat="1" ht="25.5">
      <c r="A7" s="33"/>
      <c r="B7" s="7" t="s">
        <v>12</v>
      </c>
      <c r="C7" s="14" t="s">
        <v>41</v>
      </c>
      <c r="D7" s="14" t="s">
        <v>42</v>
      </c>
      <c r="E7" s="7" t="s">
        <v>119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>
        <v>156</v>
      </c>
      <c r="AF7" s="26" t="s">
        <v>43</v>
      </c>
      <c r="AG7" s="15" t="s">
        <v>104</v>
      </c>
    </row>
    <row r="8" spans="1:33" s="16" customFormat="1" ht="248.25" customHeight="1">
      <c r="A8" s="33"/>
      <c r="B8" s="7" t="s">
        <v>12</v>
      </c>
      <c r="C8" s="14" t="s">
        <v>41</v>
      </c>
      <c r="D8" s="14" t="s">
        <v>42</v>
      </c>
      <c r="E8" s="7" t="s">
        <v>101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>
        <v>156</v>
      </c>
      <c r="AF8" s="26" t="s">
        <v>43</v>
      </c>
      <c r="AG8" s="15" t="s">
        <v>120</v>
      </c>
    </row>
    <row r="9" spans="1:33" s="16" customFormat="1" ht="25.5">
      <c r="A9" s="33"/>
      <c r="B9" s="7" t="s">
        <v>12</v>
      </c>
      <c r="C9" s="14" t="s">
        <v>41</v>
      </c>
      <c r="D9" s="14" t="s">
        <v>42</v>
      </c>
      <c r="E9" s="7" t="s">
        <v>46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v>1</v>
      </c>
      <c r="AF9" s="26" t="s">
        <v>43</v>
      </c>
      <c r="AG9" s="15"/>
    </row>
    <row r="10" spans="1:33" s="16" customFormat="1" ht="25.5">
      <c r="A10" s="33"/>
      <c r="B10" s="7" t="s">
        <v>12</v>
      </c>
      <c r="C10" s="14" t="s">
        <v>41</v>
      </c>
      <c r="D10" s="14" t="s">
        <v>42</v>
      </c>
      <c r="E10" s="7" t="s">
        <v>47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6</v>
      </c>
      <c r="AF10" s="26" t="s">
        <v>43</v>
      </c>
      <c r="AG10" s="15"/>
    </row>
    <row r="11" spans="1:33" s="16" customFormat="1" ht="38.25">
      <c r="A11" s="33"/>
      <c r="B11" s="7" t="s">
        <v>12</v>
      </c>
      <c r="C11" s="14" t="s">
        <v>41</v>
      </c>
      <c r="D11" s="14" t="s">
        <v>42</v>
      </c>
      <c r="E11" s="7" t="s">
        <v>108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12</v>
      </c>
      <c r="AF11" s="26" t="s">
        <v>43</v>
      </c>
      <c r="AG11" s="15"/>
    </row>
    <row r="12" spans="1:33" s="17" customFormat="1" ht="25.5">
      <c r="A12" s="34"/>
      <c r="B12" s="13" t="s">
        <v>12</v>
      </c>
      <c r="C12" s="45" t="s">
        <v>44</v>
      </c>
      <c r="D12" s="45" t="s">
        <v>118</v>
      </c>
      <c r="E12" s="45" t="s">
        <v>76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>
        <f>5*52</f>
        <v>260</v>
      </c>
      <c r="AF12" s="28" t="s">
        <v>43</v>
      </c>
      <c r="AG12" s="15" t="s">
        <v>104</v>
      </c>
    </row>
    <row r="13" spans="1:33" s="16" customFormat="1" ht="63.75">
      <c r="A13" s="33"/>
      <c r="B13" s="13" t="s">
        <v>12</v>
      </c>
      <c r="C13" s="45" t="s">
        <v>44</v>
      </c>
      <c r="D13" s="45" t="s">
        <v>118</v>
      </c>
      <c r="E13" s="45" t="s">
        <v>84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>
        <f>10*52</f>
        <v>520</v>
      </c>
      <c r="AF13" s="28" t="s">
        <v>43</v>
      </c>
      <c r="AG13" s="15" t="s">
        <v>104</v>
      </c>
    </row>
    <row r="14" spans="1:33" s="16" customFormat="1" ht="25.5">
      <c r="A14" s="33"/>
      <c r="B14" s="13" t="s">
        <v>12</v>
      </c>
      <c r="C14" s="45" t="s">
        <v>44</v>
      </c>
      <c r="D14" s="45" t="s">
        <v>118</v>
      </c>
      <c r="E14" s="45" t="s">
        <v>77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>
        <f>3*52</f>
        <v>156</v>
      </c>
      <c r="AF14" s="28" t="s">
        <v>43</v>
      </c>
      <c r="AG14" s="15" t="s">
        <v>104</v>
      </c>
    </row>
    <row r="15" spans="1:33" s="16" customFormat="1" ht="25.5">
      <c r="A15" s="33"/>
      <c r="B15" s="13" t="s">
        <v>12</v>
      </c>
      <c r="C15" s="45" t="s">
        <v>44</v>
      </c>
      <c r="D15" s="45" t="s">
        <v>118</v>
      </c>
      <c r="E15" s="45" t="s">
        <v>78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>
        <f>50*52</f>
        <v>2600</v>
      </c>
      <c r="AF15" s="28" t="s">
        <v>43</v>
      </c>
      <c r="AG15" s="15" t="s">
        <v>104</v>
      </c>
    </row>
    <row r="16" spans="1:33" s="16" customFormat="1" ht="25.5">
      <c r="A16" s="33"/>
      <c r="B16" s="7" t="s">
        <v>12</v>
      </c>
      <c r="C16" s="14" t="s">
        <v>44</v>
      </c>
      <c r="D16" s="14" t="s">
        <v>118</v>
      </c>
      <c r="E16" s="14" t="s">
        <v>79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>
        <f>5*52</f>
        <v>260</v>
      </c>
      <c r="AF16" s="26" t="s">
        <v>43</v>
      </c>
      <c r="AG16" s="15" t="s">
        <v>104</v>
      </c>
    </row>
    <row r="17" spans="1:33" s="16" customFormat="1" ht="51">
      <c r="A17" s="33"/>
      <c r="B17" s="7" t="s">
        <v>12</v>
      </c>
      <c r="C17" s="14" t="s">
        <v>44</v>
      </c>
      <c r="D17" s="14" t="s">
        <v>118</v>
      </c>
      <c r="E17" s="14" t="s">
        <v>80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>
        <v>251</v>
      </c>
      <c r="AF17" s="26" t="s">
        <v>43</v>
      </c>
      <c r="AG17" s="15" t="s">
        <v>105</v>
      </c>
    </row>
    <row r="18" spans="1:33" s="16" customFormat="1" ht="63.75">
      <c r="A18" s="33"/>
      <c r="B18" s="7" t="s">
        <v>12</v>
      </c>
      <c r="C18" s="14" t="s">
        <v>44</v>
      </c>
      <c r="D18" s="14" t="s">
        <v>118</v>
      </c>
      <c r="E18" s="14" t="s">
        <v>81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>
        <f>3*52</f>
        <v>156</v>
      </c>
      <c r="AF18" s="26" t="s">
        <v>43</v>
      </c>
      <c r="AG18" s="15" t="s">
        <v>104</v>
      </c>
    </row>
    <row r="19" spans="1:33" s="16" customFormat="1" ht="51">
      <c r="A19" s="33"/>
      <c r="B19" s="7" t="s">
        <v>12</v>
      </c>
      <c r="C19" s="14" t="s">
        <v>44</v>
      </c>
      <c r="D19" s="14" t="s">
        <v>118</v>
      </c>
      <c r="E19" s="45" t="s">
        <v>117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>
        <f>20*52</f>
        <v>1040</v>
      </c>
      <c r="AF19" s="26" t="s">
        <v>43</v>
      </c>
      <c r="AG19" s="15" t="s">
        <v>104</v>
      </c>
    </row>
    <row r="20" spans="1:33" s="16" customFormat="1" ht="25.5">
      <c r="A20" s="33"/>
      <c r="B20" s="7" t="s">
        <v>12</v>
      </c>
      <c r="C20" s="14" t="s">
        <v>44</v>
      </c>
      <c r="D20" s="14" t="s">
        <v>118</v>
      </c>
      <c r="E20" s="14" t="s">
        <v>82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v>104</v>
      </c>
      <c r="AF20" s="26" t="s">
        <v>43</v>
      </c>
      <c r="AG20" s="15" t="s">
        <v>104</v>
      </c>
    </row>
    <row r="21" spans="1:33" s="16" customFormat="1" ht="51">
      <c r="A21" s="33"/>
      <c r="B21" s="7" t="s">
        <v>12</v>
      </c>
      <c r="C21" s="14" t="s">
        <v>44</v>
      </c>
      <c r="D21" s="14" t="s">
        <v>118</v>
      </c>
      <c r="E21" s="14" t="s">
        <v>83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>50*52</f>
        <v>2600</v>
      </c>
      <c r="AF21" s="26" t="s">
        <v>43</v>
      </c>
      <c r="AG21" s="15" t="s">
        <v>104</v>
      </c>
    </row>
    <row r="22" spans="1:33" s="16" customFormat="1" ht="38.25">
      <c r="A22" s="33"/>
      <c r="B22" s="7" t="s">
        <v>12</v>
      </c>
      <c r="C22" s="14" t="s">
        <v>44</v>
      </c>
      <c r="D22" s="14" t="s">
        <v>118</v>
      </c>
      <c r="E22" s="14" t="s">
        <v>85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>
        <v>104</v>
      </c>
      <c r="AF22" s="26" t="s">
        <v>43</v>
      </c>
      <c r="AG22" s="15" t="s">
        <v>104</v>
      </c>
    </row>
    <row r="23" spans="1:33" s="16" customFormat="1" ht="25.5">
      <c r="A23" s="33"/>
      <c r="B23" s="7" t="s">
        <v>12</v>
      </c>
      <c r="C23" s="14" t="s">
        <v>44</v>
      </c>
      <c r="D23" s="14" t="s">
        <v>118</v>
      </c>
      <c r="E23" s="14" t="s">
        <v>86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f>5*52</f>
        <v>260</v>
      </c>
      <c r="AF23" s="26" t="s">
        <v>43</v>
      </c>
      <c r="AG23" s="15" t="s">
        <v>105</v>
      </c>
    </row>
    <row r="24" spans="1:33" s="16" customFormat="1" ht="38.25">
      <c r="A24" s="33"/>
      <c r="B24" s="7" t="s">
        <v>12</v>
      </c>
      <c r="C24" s="14" t="s">
        <v>44</v>
      </c>
      <c r="D24" s="14" t="s">
        <v>118</v>
      </c>
      <c r="E24" s="14" t="s">
        <v>87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f>50*52</f>
        <v>2600</v>
      </c>
      <c r="AF24" s="26" t="s">
        <v>43</v>
      </c>
      <c r="AG24" s="15" t="s">
        <v>104</v>
      </c>
    </row>
    <row r="25" spans="1:33" s="16" customFormat="1" ht="38.25">
      <c r="A25" s="33"/>
      <c r="B25" s="7" t="s">
        <v>12</v>
      </c>
      <c r="C25" s="14" t="s">
        <v>44</v>
      </c>
      <c r="D25" s="14" t="s">
        <v>118</v>
      </c>
      <c r="E25" s="14" t="s">
        <v>88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v>52</v>
      </c>
      <c r="AF25" s="26" t="s">
        <v>43</v>
      </c>
      <c r="AG25" s="15" t="s">
        <v>104</v>
      </c>
    </row>
    <row r="26" spans="1:33" s="16" customFormat="1" ht="25.5">
      <c r="A26" s="33"/>
      <c r="B26" s="7" t="s">
        <v>12</v>
      </c>
      <c r="C26" s="14" t="s">
        <v>44</v>
      </c>
      <c r="D26" s="14" t="s">
        <v>118</v>
      </c>
      <c r="E26" s="14" t="s">
        <v>103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52</v>
      </c>
      <c r="AF26" s="26" t="s">
        <v>43</v>
      </c>
      <c r="AG26" s="15" t="s">
        <v>104</v>
      </c>
    </row>
    <row r="27" spans="1:33" s="16" customFormat="1" ht="38.25">
      <c r="A27" s="33"/>
      <c r="B27" s="7" t="s">
        <v>12</v>
      </c>
      <c r="C27" s="14" t="s">
        <v>109</v>
      </c>
      <c r="D27" s="14" t="s">
        <v>110</v>
      </c>
      <c r="E27" s="14" t="s">
        <v>112</v>
      </c>
      <c r="F27" s="26"/>
      <c r="G27" s="26">
        <v>2</v>
      </c>
      <c r="H27" s="26">
        <v>2</v>
      </c>
      <c r="I27" s="26">
        <v>2</v>
      </c>
      <c r="J27" s="26">
        <v>4</v>
      </c>
      <c r="K27" s="26">
        <v>2</v>
      </c>
      <c r="L27" s="26">
        <v>2</v>
      </c>
      <c r="M27" s="26">
        <v>2</v>
      </c>
      <c r="N27" s="26">
        <v>2</v>
      </c>
      <c r="O27" s="26">
        <v>2</v>
      </c>
      <c r="P27" s="26">
        <v>2</v>
      </c>
      <c r="Q27" s="26">
        <v>2</v>
      </c>
      <c r="R27" s="26">
        <v>2</v>
      </c>
      <c r="S27" s="26">
        <v>2</v>
      </c>
      <c r="T27" s="26">
        <v>2</v>
      </c>
      <c r="U27" s="26">
        <v>2</v>
      </c>
      <c r="V27" s="26">
        <v>2</v>
      </c>
      <c r="W27" s="26">
        <v>2</v>
      </c>
      <c r="X27" s="26">
        <v>4</v>
      </c>
      <c r="Y27" s="26">
        <v>2</v>
      </c>
      <c r="Z27" s="26">
        <v>2</v>
      </c>
      <c r="AA27" s="26">
        <v>4</v>
      </c>
      <c r="AB27" s="26">
        <v>2</v>
      </c>
      <c r="AC27" s="26">
        <v>2</v>
      </c>
      <c r="AD27" s="26"/>
      <c r="AE27" s="26"/>
      <c r="AF27" s="26" t="s">
        <v>43</v>
      </c>
      <c r="AG27" s="15"/>
    </row>
    <row r="28" spans="1:33" s="16" customFormat="1" ht="38.25">
      <c r="A28" s="33"/>
      <c r="B28" s="7" t="s">
        <v>12</v>
      </c>
      <c r="C28" s="14" t="s">
        <v>109</v>
      </c>
      <c r="D28" s="14" t="s">
        <v>114</v>
      </c>
      <c r="E28" s="14" t="s">
        <v>115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>
        <v>800</v>
      </c>
      <c r="AF28" s="26" t="s">
        <v>43</v>
      </c>
      <c r="AG28" s="15"/>
    </row>
    <row r="29" spans="1:33" ht="12.75">
      <c r="A29" s="31" t="s">
        <v>11</v>
      </c>
      <c r="B29" s="8" t="s">
        <v>14</v>
      </c>
      <c r="C29" s="12"/>
      <c r="D29" s="12"/>
      <c r="E29" s="9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11"/>
    </row>
    <row r="30" spans="1:33" s="17" customFormat="1" ht="25.5">
      <c r="A30" s="34"/>
      <c r="B30" s="13" t="s">
        <v>14</v>
      </c>
      <c r="C30" s="14" t="s">
        <v>44</v>
      </c>
      <c r="D30" s="14" t="s">
        <v>45</v>
      </c>
      <c r="E30" s="13" t="s">
        <v>48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>
        <v>4</v>
      </c>
      <c r="AF30" s="28" t="s">
        <v>43</v>
      </c>
      <c r="AG30" s="15"/>
    </row>
    <row r="31" spans="1:33" s="17" customFormat="1" ht="25.5">
      <c r="A31" s="34"/>
      <c r="B31" s="13" t="s">
        <v>14</v>
      </c>
      <c r="C31" s="14" t="s">
        <v>44</v>
      </c>
      <c r="D31" s="14" t="s">
        <v>45</v>
      </c>
      <c r="E31" s="13" t="s">
        <v>49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3</v>
      </c>
      <c r="AF31" s="28" t="s">
        <v>43</v>
      </c>
      <c r="AG31" s="15"/>
    </row>
    <row r="32" spans="1:33" s="17" customFormat="1" ht="38.25">
      <c r="A32" s="34"/>
      <c r="B32" s="13" t="s">
        <v>14</v>
      </c>
      <c r="C32" s="14" t="s">
        <v>44</v>
      </c>
      <c r="D32" s="14" t="s">
        <v>45</v>
      </c>
      <c r="E32" s="13" t="s">
        <v>50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>
        <v>3</v>
      </c>
      <c r="AF32" s="28" t="s">
        <v>43</v>
      </c>
      <c r="AG32" s="15"/>
    </row>
    <row r="33" spans="1:33" s="16" customFormat="1" ht="51">
      <c r="A33" s="34"/>
      <c r="B33" s="13" t="s">
        <v>14</v>
      </c>
      <c r="C33" s="14" t="s">
        <v>44</v>
      </c>
      <c r="D33" s="14" t="s">
        <v>45</v>
      </c>
      <c r="E33" s="13" t="s">
        <v>51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>
        <v>10</v>
      </c>
      <c r="AF33" s="28" t="s">
        <v>43</v>
      </c>
      <c r="AG33" s="15"/>
    </row>
    <row r="34" spans="1:33" s="16" customFormat="1" ht="25.5">
      <c r="A34" s="33"/>
      <c r="B34" s="13" t="s">
        <v>14</v>
      </c>
      <c r="C34" s="14" t="s">
        <v>44</v>
      </c>
      <c r="D34" s="14" t="s">
        <v>45</v>
      </c>
      <c r="E34" s="7" t="s">
        <v>52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v>4</v>
      </c>
      <c r="AF34" s="26" t="s">
        <v>43</v>
      </c>
      <c r="AG34" s="18"/>
    </row>
    <row r="35" spans="1:33" s="16" customFormat="1" ht="38.25">
      <c r="A35" s="33"/>
      <c r="B35" s="13" t="s">
        <v>14</v>
      </c>
      <c r="C35" s="14" t="s">
        <v>44</v>
      </c>
      <c r="D35" s="14" t="s">
        <v>45</v>
      </c>
      <c r="E35" s="7" t="s">
        <v>53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>
        <v>40</v>
      </c>
      <c r="AF35" s="26" t="s">
        <v>43</v>
      </c>
      <c r="AG35" s="18"/>
    </row>
    <row r="36" spans="1:33" s="16" customFormat="1" ht="38.25">
      <c r="A36" s="33"/>
      <c r="B36" s="13" t="s">
        <v>14</v>
      </c>
      <c r="C36" s="14" t="s">
        <v>44</v>
      </c>
      <c r="D36" s="14" t="s">
        <v>45</v>
      </c>
      <c r="E36" s="7" t="s">
        <v>54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>
        <v>12</v>
      </c>
      <c r="AF36" s="26" t="s">
        <v>43</v>
      </c>
      <c r="AG36" s="18"/>
    </row>
    <row r="37" spans="1:33" s="16" customFormat="1" ht="38.25">
      <c r="A37" s="33"/>
      <c r="B37" s="13" t="s">
        <v>14</v>
      </c>
      <c r="C37" s="14" t="s">
        <v>44</v>
      </c>
      <c r="D37" s="14" t="s">
        <v>45</v>
      </c>
      <c r="E37" s="7" t="s">
        <v>102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>
        <v>84</v>
      </c>
      <c r="AF37" s="26" t="s">
        <v>43</v>
      </c>
      <c r="AG37" s="18"/>
    </row>
    <row r="38" spans="1:33" s="16" customFormat="1" ht="25.5">
      <c r="A38" s="33"/>
      <c r="B38" s="13" t="s">
        <v>14</v>
      </c>
      <c r="C38" s="14" t="s">
        <v>44</v>
      </c>
      <c r="D38" s="14" t="s">
        <v>45</v>
      </c>
      <c r="E38" s="7" t="s">
        <v>55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>
        <v>84</v>
      </c>
      <c r="AF38" s="26" t="s">
        <v>43</v>
      </c>
      <c r="AG38" s="18"/>
    </row>
    <row r="39" spans="1:33" s="16" customFormat="1" ht="51">
      <c r="A39" s="33"/>
      <c r="B39" s="13" t="s">
        <v>14</v>
      </c>
      <c r="C39" s="14" t="s">
        <v>44</v>
      </c>
      <c r="D39" s="14" t="s">
        <v>45</v>
      </c>
      <c r="E39" s="7" t="s">
        <v>56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>
        <v>936</v>
      </c>
      <c r="AF39" s="26" t="s">
        <v>43</v>
      </c>
      <c r="AG39" s="18" t="s">
        <v>107</v>
      </c>
    </row>
    <row r="40" spans="1:33" s="16" customFormat="1" ht="25.5">
      <c r="A40" s="33"/>
      <c r="B40" s="13" t="s">
        <v>14</v>
      </c>
      <c r="C40" s="14" t="s">
        <v>44</v>
      </c>
      <c r="D40" s="14" t="s">
        <v>45</v>
      </c>
      <c r="E40" s="7" t="s">
        <v>57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>
        <v>52</v>
      </c>
      <c r="AF40" s="26" t="s">
        <v>43</v>
      </c>
      <c r="AG40" s="18"/>
    </row>
    <row r="41" spans="1:33" s="16" customFormat="1" ht="51">
      <c r="A41" s="33"/>
      <c r="B41" s="13" t="s">
        <v>14</v>
      </c>
      <c r="C41" s="14" t="s">
        <v>44</v>
      </c>
      <c r="D41" s="14" t="s">
        <v>45</v>
      </c>
      <c r="E41" s="7" t="s">
        <v>58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>
        <v>52</v>
      </c>
      <c r="AF41" s="26" t="s">
        <v>43</v>
      </c>
      <c r="AG41" s="18" t="s">
        <v>104</v>
      </c>
    </row>
    <row r="42" spans="1:33" s="16" customFormat="1" ht="25.5">
      <c r="A42" s="33"/>
      <c r="B42" s="13" t="s">
        <v>14</v>
      </c>
      <c r="C42" s="14" t="s">
        <v>44</v>
      </c>
      <c r="D42" s="14" t="s">
        <v>45</v>
      </c>
      <c r="E42" s="7" t="s">
        <v>59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>
        <v>4</v>
      </c>
      <c r="AF42" s="26" t="s">
        <v>43</v>
      </c>
      <c r="AG42" s="18"/>
    </row>
    <row r="43" spans="1:33" s="16" customFormat="1" ht="25.5">
      <c r="A43" s="33"/>
      <c r="B43" s="13" t="s">
        <v>14</v>
      </c>
      <c r="C43" s="14" t="s">
        <v>44</v>
      </c>
      <c r="D43" s="14" t="s">
        <v>45</v>
      </c>
      <c r="E43" s="7" t="s">
        <v>60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>
        <v>4</v>
      </c>
      <c r="AF43" s="26" t="s">
        <v>43</v>
      </c>
      <c r="AG43" s="18"/>
    </row>
    <row r="44" spans="1:33" s="16" customFormat="1" ht="76.5">
      <c r="A44" s="33"/>
      <c r="B44" s="13" t="s">
        <v>14</v>
      </c>
      <c r="C44" s="14" t="s">
        <v>44</v>
      </c>
      <c r="D44" s="14" t="s">
        <v>45</v>
      </c>
      <c r="E44" s="7" t="s">
        <v>113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>
        <v>364</v>
      </c>
      <c r="AF44" s="26" t="s">
        <v>43</v>
      </c>
      <c r="AG44" s="18"/>
    </row>
    <row r="45" spans="1:33" s="16" customFormat="1" ht="12.75">
      <c r="A45" s="33"/>
      <c r="B45" s="13" t="s">
        <v>14</v>
      </c>
      <c r="C45" s="14" t="s">
        <v>44</v>
      </c>
      <c r="D45" s="14" t="s">
        <v>45</v>
      </c>
      <c r="E45" s="7" t="s">
        <v>61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>
        <v>21</v>
      </c>
      <c r="AF45" s="26" t="s">
        <v>43</v>
      </c>
      <c r="AG45" s="18"/>
    </row>
    <row r="46" spans="1:33" s="16" customFormat="1" ht="38.25">
      <c r="A46" s="33"/>
      <c r="B46" s="13" t="s">
        <v>14</v>
      </c>
      <c r="C46" s="14" t="s">
        <v>44</v>
      </c>
      <c r="D46" s="14" t="s">
        <v>45</v>
      </c>
      <c r="E46" s="7" t="s">
        <v>62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>
        <v>4</v>
      </c>
      <c r="AF46" s="26" t="s">
        <v>43</v>
      </c>
      <c r="AG46" s="18"/>
    </row>
    <row r="47" spans="1:33" s="16" customFormat="1" ht="25.5">
      <c r="A47" s="33"/>
      <c r="B47" s="13" t="s">
        <v>14</v>
      </c>
      <c r="C47" s="14" t="s">
        <v>44</v>
      </c>
      <c r="D47" s="14" t="s">
        <v>45</v>
      </c>
      <c r="E47" s="7" t="s">
        <v>63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>
        <v>204</v>
      </c>
      <c r="AF47" s="26" t="s">
        <v>43</v>
      </c>
      <c r="AG47" s="18" t="s">
        <v>107</v>
      </c>
    </row>
    <row r="48" spans="1:33" s="16" customFormat="1" ht="25.5">
      <c r="A48" s="33"/>
      <c r="B48" s="13" t="s">
        <v>14</v>
      </c>
      <c r="C48" s="14" t="s">
        <v>44</v>
      </c>
      <c r="D48" s="14" t="s">
        <v>45</v>
      </c>
      <c r="E48" s="7" t="s">
        <v>64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>
        <v>12</v>
      </c>
      <c r="AF48" s="26" t="s">
        <v>43</v>
      </c>
      <c r="AG48" s="18"/>
    </row>
    <row r="49" spans="1:33" s="16" customFormat="1" ht="38.25">
      <c r="A49" s="33"/>
      <c r="B49" s="13" t="s">
        <v>14</v>
      </c>
      <c r="C49" s="14" t="s">
        <v>44</v>
      </c>
      <c r="D49" s="14" t="s">
        <v>45</v>
      </c>
      <c r="E49" s="7" t="s">
        <v>111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>
        <v>8</v>
      </c>
      <c r="AF49" s="26" t="s">
        <v>43</v>
      </c>
      <c r="AG49" s="18"/>
    </row>
    <row r="50" spans="1:33" s="16" customFormat="1" ht="51">
      <c r="A50" s="33"/>
      <c r="B50" s="13" t="s">
        <v>14</v>
      </c>
      <c r="C50" s="14" t="s">
        <v>41</v>
      </c>
      <c r="D50" s="14" t="s">
        <v>42</v>
      </c>
      <c r="E50" s="7" t="s">
        <v>100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>
        <v>24</v>
      </c>
      <c r="AF50" s="26" t="s">
        <v>43</v>
      </c>
      <c r="AG50" s="18"/>
    </row>
    <row r="51" spans="1:33" ht="12.75">
      <c r="A51" s="31" t="s">
        <v>13</v>
      </c>
      <c r="B51" s="8" t="s">
        <v>15</v>
      </c>
      <c r="C51" s="12"/>
      <c r="D51" s="12"/>
      <c r="E51" s="9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11"/>
    </row>
    <row r="52" spans="1:33" s="21" customFormat="1" ht="25.5">
      <c r="A52" s="35"/>
      <c r="B52" s="19" t="s">
        <v>15</v>
      </c>
      <c r="C52" s="19" t="s">
        <v>44</v>
      </c>
      <c r="D52" s="19" t="s">
        <v>45</v>
      </c>
      <c r="E52" s="20" t="s">
        <v>65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>
        <v>84</v>
      </c>
      <c r="AF52" s="29" t="s">
        <v>43</v>
      </c>
      <c r="AG52" s="36"/>
    </row>
    <row r="53" spans="1:34" s="21" customFormat="1" ht="38.25">
      <c r="A53" s="35"/>
      <c r="B53" s="19" t="s">
        <v>15</v>
      </c>
      <c r="C53" s="19" t="s">
        <v>44</v>
      </c>
      <c r="D53" s="19" t="s">
        <v>45</v>
      </c>
      <c r="E53" s="20" t="s">
        <v>66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>
        <v>48</v>
      </c>
      <c r="AF53" s="29" t="s">
        <v>43</v>
      </c>
      <c r="AG53" s="36"/>
      <c r="AH53" s="22"/>
    </row>
    <row r="54" spans="1:33" s="23" customFormat="1" ht="25.5">
      <c r="A54" s="35"/>
      <c r="B54" s="19" t="s">
        <v>15</v>
      </c>
      <c r="C54" s="19" t="s">
        <v>44</v>
      </c>
      <c r="D54" s="19" t="s">
        <v>45</v>
      </c>
      <c r="E54" s="20" t="s">
        <v>67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41">
        <v>12</v>
      </c>
      <c r="AF54" s="29" t="s">
        <v>43</v>
      </c>
      <c r="AG54" s="42"/>
    </row>
    <row r="55" spans="1:33" s="23" customFormat="1" ht="25.5">
      <c r="A55" s="37"/>
      <c r="B55" s="19" t="s">
        <v>15</v>
      </c>
      <c r="C55" s="24" t="s">
        <v>44</v>
      </c>
      <c r="D55" s="24" t="s">
        <v>45</v>
      </c>
      <c r="E55" s="25" t="s">
        <v>68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>
        <v>12</v>
      </c>
      <c r="AF55" s="30" t="s">
        <v>43</v>
      </c>
      <c r="AG55" s="38" t="s">
        <v>107</v>
      </c>
    </row>
    <row r="56" spans="1:33" s="23" customFormat="1" ht="76.5">
      <c r="A56" s="37"/>
      <c r="B56" s="19" t="s">
        <v>15</v>
      </c>
      <c r="C56" s="24" t="s">
        <v>44</v>
      </c>
      <c r="D56" s="24" t="s">
        <v>45</v>
      </c>
      <c r="E56" s="25" t="s">
        <v>69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>
        <v>48</v>
      </c>
      <c r="AF56" s="30" t="s">
        <v>43</v>
      </c>
      <c r="AG56" s="38"/>
    </row>
    <row r="57" spans="1:33" s="23" customFormat="1" ht="38.25">
      <c r="A57" s="37"/>
      <c r="B57" s="19" t="s">
        <v>15</v>
      </c>
      <c r="C57" s="24" t="s">
        <v>44</v>
      </c>
      <c r="D57" s="24" t="s">
        <v>45</v>
      </c>
      <c r="E57" s="25" t="s">
        <v>70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>
        <v>36</v>
      </c>
      <c r="AF57" s="30" t="s">
        <v>43</v>
      </c>
      <c r="AG57" s="38"/>
    </row>
    <row r="58" spans="1:33" ht="25.5">
      <c r="A58" s="31" t="s">
        <v>72</v>
      </c>
      <c r="B58" s="8" t="s">
        <v>71</v>
      </c>
      <c r="C58" s="12"/>
      <c r="D58" s="12"/>
      <c r="E58" s="9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11"/>
    </row>
    <row r="59" spans="1:33" s="44" customFormat="1" ht="38.25">
      <c r="A59" s="34"/>
      <c r="B59" s="13" t="s">
        <v>71</v>
      </c>
      <c r="C59" s="13" t="s">
        <v>44</v>
      </c>
      <c r="D59" s="13" t="s">
        <v>118</v>
      </c>
      <c r="E59" s="13" t="s">
        <v>90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29">
        <v>52</v>
      </c>
      <c r="AF59" s="29" t="s">
        <v>43</v>
      </c>
      <c r="AG59" s="38" t="s">
        <v>104</v>
      </c>
    </row>
    <row r="60" spans="1:33" s="44" customFormat="1" ht="38.25">
      <c r="A60" s="34"/>
      <c r="B60" s="13" t="s">
        <v>71</v>
      </c>
      <c r="C60" s="13" t="s">
        <v>44</v>
      </c>
      <c r="D60" s="13" t="s">
        <v>118</v>
      </c>
      <c r="E60" s="13" t="s">
        <v>89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29">
        <v>52</v>
      </c>
      <c r="AF60" s="29" t="s">
        <v>43</v>
      </c>
      <c r="AG60" s="38" t="s">
        <v>104</v>
      </c>
    </row>
    <row r="61" spans="1:33" s="44" customFormat="1" ht="63.75">
      <c r="A61" s="34"/>
      <c r="B61" s="13" t="s">
        <v>71</v>
      </c>
      <c r="C61" s="13" t="s">
        <v>44</v>
      </c>
      <c r="D61" s="13" t="s">
        <v>118</v>
      </c>
      <c r="E61" s="13" t="s">
        <v>91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29">
        <v>52</v>
      </c>
      <c r="AF61" s="29" t="s">
        <v>43</v>
      </c>
      <c r="AG61" s="38" t="s">
        <v>104</v>
      </c>
    </row>
    <row r="62" spans="1:33" s="44" customFormat="1" ht="63.75">
      <c r="A62" s="34"/>
      <c r="B62" s="13" t="s">
        <v>71</v>
      </c>
      <c r="C62" s="13" t="s">
        <v>44</v>
      </c>
      <c r="D62" s="13" t="s">
        <v>118</v>
      </c>
      <c r="E62" s="13" t="s">
        <v>92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29">
        <f>15*52</f>
        <v>780</v>
      </c>
      <c r="AF62" s="29" t="s">
        <v>43</v>
      </c>
      <c r="AG62" s="38" t="s">
        <v>104</v>
      </c>
    </row>
    <row r="63" spans="1:33" s="44" customFormat="1" ht="63.75">
      <c r="A63" s="34"/>
      <c r="B63" s="13" t="s">
        <v>71</v>
      </c>
      <c r="C63" s="13" t="s">
        <v>44</v>
      </c>
      <c r="D63" s="13" t="s">
        <v>118</v>
      </c>
      <c r="E63" s="13" t="s">
        <v>93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29">
        <f>15*52</f>
        <v>780</v>
      </c>
      <c r="AF63" s="29" t="s">
        <v>43</v>
      </c>
      <c r="AG63" s="38" t="s">
        <v>104</v>
      </c>
    </row>
    <row r="64" spans="1:33" s="44" customFormat="1" ht="51">
      <c r="A64" s="34"/>
      <c r="B64" s="13" t="s">
        <v>71</v>
      </c>
      <c r="C64" s="13" t="s">
        <v>44</v>
      </c>
      <c r="D64" s="13" t="s">
        <v>118</v>
      </c>
      <c r="E64" s="13" t="s">
        <v>94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29">
        <f>15*52</f>
        <v>780</v>
      </c>
      <c r="AF64" s="29" t="s">
        <v>43</v>
      </c>
      <c r="AG64" s="38" t="s">
        <v>104</v>
      </c>
    </row>
    <row r="65" spans="1:33" ht="12.75">
      <c r="A65" s="31" t="s">
        <v>73</v>
      </c>
      <c r="B65" s="8" t="s">
        <v>74</v>
      </c>
      <c r="C65" s="12"/>
      <c r="D65" s="12"/>
      <c r="E65" s="9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11"/>
    </row>
    <row r="66" spans="1:33" ht="25.5">
      <c r="A66" s="46"/>
      <c r="B66" s="13" t="s">
        <v>74</v>
      </c>
      <c r="C66" s="13" t="s">
        <v>44</v>
      </c>
      <c r="D66" s="13" t="s">
        <v>118</v>
      </c>
      <c r="E66" s="13" t="s">
        <v>95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29">
        <v>52</v>
      </c>
      <c r="AF66" s="29" t="s">
        <v>43</v>
      </c>
      <c r="AG66" s="38" t="s">
        <v>104</v>
      </c>
    </row>
    <row r="67" spans="1:33" ht="25.5">
      <c r="A67" s="46"/>
      <c r="B67" s="13" t="s">
        <v>74</v>
      </c>
      <c r="C67" s="13" t="s">
        <v>44</v>
      </c>
      <c r="D67" s="13" t="s">
        <v>118</v>
      </c>
      <c r="E67" s="13" t="s">
        <v>68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29">
        <v>104</v>
      </c>
      <c r="AF67" s="29" t="s">
        <v>43</v>
      </c>
      <c r="AG67" s="38" t="s">
        <v>104</v>
      </c>
    </row>
    <row r="68" spans="1:33" ht="25.5">
      <c r="A68" s="46"/>
      <c r="B68" s="13" t="s">
        <v>74</v>
      </c>
      <c r="C68" s="13" t="s">
        <v>44</v>
      </c>
      <c r="D68" s="13" t="s">
        <v>118</v>
      </c>
      <c r="E68" s="13" t="s">
        <v>96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29">
        <f>50*52</f>
        <v>2600</v>
      </c>
      <c r="AF68" s="29" t="s">
        <v>43</v>
      </c>
      <c r="AG68" s="38" t="s">
        <v>104</v>
      </c>
    </row>
    <row r="69" spans="1:33" ht="25.5">
      <c r="A69" s="46"/>
      <c r="B69" s="13" t="s">
        <v>74</v>
      </c>
      <c r="C69" s="13" t="s">
        <v>44</v>
      </c>
      <c r="D69" s="13" t="s">
        <v>118</v>
      </c>
      <c r="E69" s="13" t="s">
        <v>97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29">
        <f>8*251</f>
        <v>2008</v>
      </c>
      <c r="AF69" s="29" t="s">
        <v>43</v>
      </c>
      <c r="AG69" s="38" t="s">
        <v>105</v>
      </c>
    </row>
    <row r="70" spans="1:33" ht="38.25">
      <c r="A70" s="46"/>
      <c r="B70" s="13" t="s">
        <v>74</v>
      </c>
      <c r="C70" s="13" t="s">
        <v>44</v>
      </c>
      <c r="D70" s="13" t="s">
        <v>118</v>
      </c>
      <c r="E70" s="13" t="s">
        <v>98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29">
        <f>25*52</f>
        <v>1300</v>
      </c>
      <c r="AF70" s="29" t="s">
        <v>43</v>
      </c>
      <c r="AG70" s="38" t="s">
        <v>104</v>
      </c>
    </row>
    <row r="71" spans="1:33" ht="26.25" thickBot="1">
      <c r="A71" s="47"/>
      <c r="B71" s="48" t="s">
        <v>74</v>
      </c>
      <c r="C71" s="48" t="s">
        <v>44</v>
      </c>
      <c r="D71" s="48" t="s">
        <v>118</v>
      </c>
      <c r="E71" s="48" t="s">
        <v>99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50">
        <f>25*52</f>
        <v>1300</v>
      </c>
      <c r="AF71" s="50" t="s">
        <v>43</v>
      </c>
      <c r="AG71" s="39" t="s">
        <v>104</v>
      </c>
    </row>
    <row r="72" spans="3:4" ht="12">
      <c r="C72" s="3"/>
      <c r="D72" s="3"/>
    </row>
    <row r="73" spans="3:4" ht="12">
      <c r="C73" s="3"/>
      <c r="D73" s="3"/>
    </row>
    <row r="74" spans="3:4" ht="12">
      <c r="C74" s="3"/>
      <c r="D74" s="3"/>
    </row>
    <row r="75" spans="3:4" ht="12">
      <c r="C75" s="3"/>
      <c r="D75" s="3"/>
    </row>
    <row r="76" spans="3:4" ht="12">
      <c r="C76" s="3"/>
      <c r="D76" s="3"/>
    </row>
    <row r="77" spans="3:4" ht="12">
      <c r="C77" s="3"/>
      <c r="D77" s="3"/>
    </row>
    <row r="78" spans="3:4" ht="12">
      <c r="C78" s="3"/>
      <c r="D78" s="3"/>
    </row>
    <row r="79" spans="3:4" ht="12">
      <c r="C79" s="5"/>
      <c r="D79" s="5"/>
    </row>
    <row r="80" spans="3:4" ht="12">
      <c r="C80" s="5"/>
      <c r="D80" s="5"/>
    </row>
    <row r="81" spans="3:4" ht="12">
      <c r="C81" s="5"/>
      <c r="D81" s="5"/>
    </row>
    <row r="82" spans="3:4" ht="12">
      <c r="C82" s="4"/>
      <c r="D82" s="4"/>
    </row>
    <row r="83" spans="3:4" ht="12">
      <c r="C83" s="4"/>
      <c r="D83" s="4"/>
    </row>
    <row r="84" spans="3:4" ht="12">
      <c r="C84" s="4"/>
      <c r="D84" s="4"/>
    </row>
    <row r="85" spans="3:4" ht="12">
      <c r="C85" s="4"/>
      <c r="D85" s="4"/>
    </row>
    <row r="86" spans="3:4" ht="12">
      <c r="C86" s="4"/>
      <c r="D86" s="4"/>
    </row>
    <row r="87" spans="3:4" ht="12">
      <c r="C87" s="4"/>
      <c r="D87" s="4"/>
    </row>
    <row r="88" spans="3:4" ht="12">
      <c r="C88" s="4"/>
      <c r="D88" s="4"/>
    </row>
    <row r="89" spans="3:4" ht="12">
      <c r="C89" s="4"/>
      <c r="D89" s="4"/>
    </row>
    <row r="90" spans="3:4" ht="12">
      <c r="C90" s="4"/>
      <c r="D90" s="4"/>
    </row>
    <row r="91" spans="3:4" ht="12">
      <c r="C91" s="4"/>
      <c r="D91" s="4"/>
    </row>
  </sheetData>
  <mergeCells count="1">
    <mergeCell ref="A3:AG3"/>
  </mergeCells>
  <printOptions horizontalCentered="1"/>
  <pageMargins left="0.5" right="0.5" top="1" bottom="1" header="0.5" footer="0.5"/>
  <pageSetup horizontalDpi="1200" verticalDpi="1200" orientation="landscape" paperSize="5" scale="80" r:id="rId1"/>
  <headerFooter alignWithMargins="0">
    <oddHeader>&amp;LTechncial Exhibit 5.4&amp;CSOURCE SELECTION SENSITIVE&amp;RRFP DOL061RP20093</oddHeader>
    <oddFooter>&amp;C&amp;P of &amp;N</oddFooter>
  </headerFooter>
  <rowBreaks count="6" manualBreakCount="6">
    <brk id="8" max="32" man="1"/>
    <brk id="19" max="32" man="1"/>
    <brk id="32" max="32" man="1"/>
    <brk id="43" max="32" man="1"/>
    <brk id="55" max="32" man="1"/>
    <brk id="63" max="32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OConroy</dc:creator>
  <cp:keywords/>
  <dc:description/>
  <cp:lastModifiedBy>cmagruder</cp:lastModifiedBy>
  <cp:lastPrinted>2006-10-05T17:14:10Z</cp:lastPrinted>
  <dcterms:created xsi:type="dcterms:W3CDTF">2006-07-10T19:30:44Z</dcterms:created>
  <dcterms:modified xsi:type="dcterms:W3CDTF">2006-10-18T15:58:48Z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-1245396337</vt:i4>
  </property>
  <property fmtid="{D5CDD505-2E9C-101B-9397-08002B2CF9AE}" pid="4" name="_EmailSubje">
    <vt:lpwstr>Request to post</vt:lpwstr>
  </property>
  <property fmtid="{D5CDD505-2E9C-101B-9397-08002B2CF9AE}" pid="5" name="_AuthorEma">
    <vt:lpwstr>Sekar.Kavitha@dol.gov</vt:lpwstr>
  </property>
  <property fmtid="{D5CDD505-2E9C-101B-9397-08002B2CF9AE}" pid="6" name="_AuthorEmailDisplayNa">
    <vt:lpwstr>Sekar, Kavitha - ETA</vt:lpwstr>
  </property>
</Properties>
</file>