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<sst xmlns="http://schemas.openxmlformats.org/spreadsheetml/2006/main" count="198" uniqueCount="142">
  <si>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</si>
  <si>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</si>
  <si>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</si>
  <si>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</si>
  <si>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</si>
  <si>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</si>
  <si>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</si>
  <si>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</si>
  <si>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</si>
  <si>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</si>
  <si>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</si>
  <si>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</si>
  <si>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</si>
  <si>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</si>
  <si>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</si>
  <si>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</si>
  <si>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</si>
  <si>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</si>
  <si>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</si>
  <si>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</si>
  <si>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</si>
  <si>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</si>
  <si>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</si>
  <si>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</si>
  <si>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</si>
  <si>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</si>
  <si>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</si>
  <si>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</si>
  <si>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</si>
  <si>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</si>
  <si>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</si>
  <si>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</si>
  <si>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</si>
  <si>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</si>
  <si>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</si>
  <si>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</si>
  <si>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</si>
  <si>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</si>
  <si>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</si>
  <si>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</si>
  <si>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</si>
  <si>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</si>
  <si>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</si>
  <si>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</si>
  <si>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</si>
  <si>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</si>
  <si>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</si>
  <si>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</si>
  <si>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</si>
  <si>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</si>
  <si>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</si>
  <si>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</si>
  <si>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</si>
  <si>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</si>
  <si>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</si>
  <si>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</si>
  <si>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</si>
  <si>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</si>
  <si>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6 (Cap 1.)</t>
  </si>
  <si>
    <t>Yes</t>
  </si>
  <si>
    <t xml:space="preserve">No other funding is being expended to acquire this type of military airlift capability. </t>
  </si>
  <si>
    <t>No</t>
  </si>
  <si>
    <t>N/A</t>
  </si>
  <si>
    <t>DoD's airlift program provides for the rapid deployment of troops and materiel to overseas operating locations.</t>
  </si>
  <si>
    <t xml:space="preserve">The individual acquisition programs within the Airlift Program all contribute to US airlift capabilities. </t>
  </si>
  <si>
    <t>The program is not redundant or duplicative with any other Federal or non-federal efforts.</t>
  </si>
  <si>
    <t xml:space="preserve"> </t>
  </si>
  <si>
    <t>This program does not share a common purpose or goal with any other program.</t>
  </si>
  <si>
    <t xml:space="preserve">Yes </t>
  </si>
  <si>
    <t>DoD budget reviews include a review of obligation and expediture data to ensure that funds are obligated in accordance with DoD standards.</t>
  </si>
  <si>
    <t>Large extent</t>
  </si>
  <si>
    <t>To be able to move military forces from the US to anywhere in the world whenever required.</t>
  </si>
  <si>
    <t xml:space="preserve">This program does not share a common purpose or gaol with any other program. </t>
  </si>
  <si>
    <t xml:space="preserve">The largest element of the airlift program, the C-17 program, has been delivering aircraft ahead of schedule.  Other elements, such as the C-5 upgrade program have experienced delays. </t>
  </si>
  <si>
    <t xml:space="preserve">There are no true "partners" for this program, given its unique governmental nature.  Contractors are fully committed to the program through their contractural obligations. </t>
  </si>
  <si>
    <t>All DoD budget estimates include unit costs, annual costs and overall program acquisition costs.  The C-17 is a stable procurement program proceeding within its cost and schedule targets, the C-130J program's budget estimates appear to be reasonable.</t>
  </si>
  <si>
    <t>yes</t>
  </si>
  <si>
    <t>Acquisition directives assign accountability to program managers for cost, schedule, and performance.  Contractual requirements are stated in performance terms.</t>
  </si>
  <si>
    <t xml:space="preserve">Recent GAO reports including [NSIAD-00-135] Military Readiness: Air Transport Capability Falls Short of Requirements, [NSIAD-98-108] Intratheater Airlift: Information on the Air Force's C-130 Aircraft, [GAO-01-495R] Military Readiness: Updated Readiness Status of U.S. Air Transport Capability, Mobility Requirements Study 2005, and regularly scheduled DoD independent reviews such as the Defense Acquisition Executive Summary. </t>
  </si>
  <si>
    <t>Procure/Modify &amp; Field new required airlift aircraft</t>
  </si>
  <si>
    <t>180 C-17, 168 C-130J, 100 C-5 RERP</t>
  </si>
  <si>
    <t>FY 02 Target:  14 C-17, 2 C-130J, 0 C-5 RERP</t>
  </si>
  <si>
    <t>Actual:  14 C-17, 2 C-130J, 0 C-5 RERP</t>
  </si>
  <si>
    <t>Accomplish planned aircraft deliveries.</t>
  </si>
  <si>
    <t>An Oct 30, 2002 memorandum from the Deputy Secretary of Defense entitled "The Defense Acquisition System" provides guidance on program manager (PM) accountability.  PMs receive charters upon assignment, giving authority, responsibility, &amp; accountability.</t>
  </si>
  <si>
    <t>C-5: 62%/C-17: 66%/C-130J: 81%</t>
  </si>
  <si>
    <t>54.5 million ton miles/day (34 MTD/D military requirement)</t>
  </si>
  <si>
    <t>Deliveries: 81 C-17, 33 C-130J, 0 C-5 RERP (as of Dec 31, 2001)</t>
  </si>
  <si>
    <t xml:space="preserve">Annual performance goals are program-management related and include accomplishing planned deliveries, minimizing variances from program baselines, and making incremental progress in airlift capabilities. </t>
  </si>
  <si>
    <t>Deliveries accomplished are reflected in the President's Budget; the annual Selected Acquisition Reports show variances from program baselines, other working documents reflect progress in airlift capabilities.</t>
  </si>
  <si>
    <t>Minimize Variances from the Acquisition Program Baseline (2001 Annual SAR)</t>
  </si>
  <si>
    <t>C-5 RERP: +4.3%/C-17: +1.1%/C-130J: 0%</t>
  </si>
  <si>
    <t>Attain Acquisition Program Baseline Performance Objectives/Thresholds</t>
  </si>
  <si>
    <t>C-5 RERP: all thresholds exceeded, objectives met/C-130J: all thresholds met/C-17: most thresholds exceeded, maintenance objectives exceeded.</t>
  </si>
  <si>
    <t>C-5: 68.4%/C-17: 87.5%/C-130J: 84%</t>
  </si>
  <si>
    <t>This capability is one of the Air Force's core competencies.  The annual Government Performance and Results Act (GPRA) Performance goal for DoD is to maintain a mobility capability to move military forces from the US to any location in the world using airlift if necessary.</t>
  </si>
  <si>
    <t>DoD budget documents lay out the required funding and programmatic objectives to be achieved for each year.</t>
  </si>
  <si>
    <t>DoD management receives quarterly reports showing how airlift programs are progressing.</t>
  </si>
  <si>
    <t>All elements of the airlift program have well defined key performance parameters.</t>
  </si>
  <si>
    <t>A cost benefit analysis is not normally done for DoD capital programs.</t>
  </si>
  <si>
    <t xml:space="preserve">Quarterly management reports and specific contract language describe the extent of risk and how it is shared between the government and contractor. </t>
  </si>
  <si>
    <t xml:space="preserve">Increasing deliveries of C-17 aircraft to replace the C-141 has resulted in rising inter-theater delivery capabilities.  C-5 RERP program is planned to become operational in 2010 increasing inter-theater capabilities even more. C-130J deliveries are in the early stages of the program and will contribute to increased intra-theater airlift capabilities. </t>
  </si>
  <si>
    <t xml:space="preserve">Footnote: Performance targets should reference the performance baseline and years, e.g. achieve a 5% increase over base of X in 2000.  </t>
  </si>
  <si>
    <t>These data are described in the Selected Acquisition Reports.</t>
  </si>
  <si>
    <t xml:space="preserve">Recent General Accounting Office (GAO) reports have reviewed the C-130 aircraft, overall air transport capability, and the readiness of air transport capability.  These reports evaluate the overall airlift capability; while they reported deficiencies, they also note that DoD is taking steps to address/implement some of the GAO recommendations.  The purpose of the programs is to provide a specific airlift capability.  The programs are progressing towards providing this capability.  Besides these GAO reports, DoD conducts regular independent reviews of each program to assess progress against specific cost and performance goals.  Issues raised during these reviews must be addressed in order for the programs to proceed.  These reviews include input from both functional and financial representatives, to ensure that all appropriate issues are examined.  Also, the Mobility Requirements Study 2005 evaluated requirements and current/projected capabilities. </t>
  </si>
  <si>
    <t>FY 2003 budget documents for the C-17 and C-5 programs lay out the cost and schedule goals and aircraft deliveries for these programs.</t>
  </si>
  <si>
    <t>As shown in the war on terrorism, the United States has a continuing need for airlift to meet the requirements of various contingencies.</t>
  </si>
  <si>
    <t>Requirements for airlift aircraft are outlined in the Mission Needs Statements prepared by DoD that establish the capabilities that are needed, GPRA Performance Report, and statements before Congress.   99% of the airlift missions to Afganistan have been provided by the DoD airlift fleet.</t>
  </si>
  <si>
    <t>DoD devotes over $4.7 billion to investment in airlift programs in FY 2003.  Specific program detail can be obtained from budget documents.</t>
  </si>
  <si>
    <t>The Mobility Requirements Study 2005 completed by the Office of the Secretary of Defense in 2000, recommended quantities and types of specific airlift aircraft.   However, due to other factors, such as industrial base capacity and budgetary pressures, the DoD is not always able to procure aircraft in the quantities required.  The Department, in developing its Future Years Defense Program, assesses requirements in all mission areas and allocates resources in order to best ensure accomplishment of its National Security missions.</t>
  </si>
  <si>
    <t>The Mobility Requirements Study 2005, and analyses of program alternatives conducted by DoD prior to the start of development for each major defense acquisition program determine how and whether acquisition programs like the C-17 will meet the required capability.</t>
  </si>
  <si>
    <t xml:space="preserve">The program has a long-term goal of providing a strategic airlift capacity of 54.5 million ton miles/day. </t>
  </si>
  <si>
    <t>The Mobility Requirements Study 05 (MRS 05) established the overall goal for DoD's airlift fleet.</t>
  </si>
  <si>
    <t>By statute and regulation, DoD conducts evaluations of individual programs on a regular basis.  These evaluations monitor program progress against cost, schedule, and performance criteria.</t>
  </si>
  <si>
    <t>The DoD program planning and budgeting system requires budgeting based on a determination of the resources needed to achieve the acquisition goals of each aircraft within the overall airlift program.</t>
  </si>
  <si>
    <t xml:space="preserve">The goal of the program is to meet the airlift target of 54.5 MTM/D.  DoD is attempting to achieve that goal through the construction of airlift aircraft -- primarily the Air Force's C-17.  </t>
  </si>
  <si>
    <t>DoD's FY2003 budget documents for the C-17, C-130J and C-5 aircraft upgrade programs describe how each will meet its goals and thereby meet the overall airlift program objective.</t>
  </si>
  <si>
    <t xml:space="preserve">DoD Defense Acquisition Directives describe milestones when DoD should undertake reviews of the program, and when goals should be achieved.   </t>
  </si>
  <si>
    <t>DoD conducts regular reviews of acquisition programs at which changes to programs can be, and sometimes are, made.  For example, the C-17 program was recently extended beyond its original goal of producing 120 aircraft.</t>
  </si>
  <si>
    <t>The Mobility Requirements Study 2005 was a comprehensive assessment of airlift needs and capabilities.  DoD also completed an AoA for upgrades to the C-5 aircraft in November 2001.  In addition, each year, during the program or budget review processes, programs are subjected to additional review.</t>
  </si>
  <si>
    <t xml:space="preserve">DoD regularly collects performance information on the individual airlift aircraft programs and uses the data to inform senior leadership and to make program decisions.  Program progress reflecting performance in cost, schedule, and attainment of system performance parameters by both the program office and the contractor(s) is regularly collected and reported to the senior leadership. </t>
  </si>
  <si>
    <t>Expenditure data are reported monthly on standard form 1002 by the Defense Finance and Accounting Service.</t>
  </si>
  <si>
    <t xml:space="preserve">The DoD budget documents include estimates for all programatic costs associated with developing and procuring airlift aircraft. </t>
  </si>
  <si>
    <t xml:space="preserve">DoD budget documents lay out the costs for each program on an annual basis.  For example, the FY2003 President's Budget included $3,946.6 million to develop and procure the C-17 aircraft. </t>
  </si>
  <si>
    <t xml:space="preserve">DoD uses an earned value system to track program performance, and each acquisition element within the airlift  program normally would include a risk mitigation plan.  In addition, cost plus type contracts are used by DoD for highly risky programs.   </t>
  </si>
  <si>
    <t>The airlift investment program is nearing completion of the first phase of the C-17 program which has increased airlift capabilities.  However, the program has still not met its target capacity.  Attainment of the inter-theater airlift capability is dependent on fielding new C-17s, retiring the aging C-141 fleet, and eventual fielding of C-5 Reliability Enhancement &amp; Reengining Program (RERP) aircraft.  Deliveries of the C-130J will increase intra-theater capabilities.</t>
  </si>
  <si>
    <t>Meet target Mission Capable Rates (defined as the percent of fielded aircraft that is able to perform their mission on a given day)</t>
  </si>
  <si>
    <t>Meet all annual thresholds</t>
  </si>
  <si>
    <t>The C-5 RERP First Flight and the planned date of operational capability have been accelerated 3 months from the APB schedule; the C-130J APB schedule has been maintained, with no change in Program Acquisition Unit Cost; C-17 deliveries have been at an average 124 days ahead of schedule.</t>
  </si>
  <si>
    <t>DoD uses an earned value management system to track program performance. Currently, this system is showing that the major airlift programs are meeting their cost and schedule performance targets.</t>
  </si>
  <si>
    <t>&lt;10%</t>
  </si>
  <si>
    <t>Periodic management reports, such as the Selected Acquisition Reports, Defense Acquisition Executive Summary, and program performance plans are developed and evaluated periodically to ensure adherence to cost, schedule, and performance.  When deviations occur, DoD management makes adjustments to ensure the most effective use of resources.</t>
  </si>
  <si>
    <t>While there are no efficiency targets, before programs are initiated, analyses of alternatives are conducted to ensure selection of the best solution for the requirement.  Program performance plans contain performance metrics that focus on cost schedule, and performance.  Application of Earned Value Management also helps to ensure efficiency and effectiveness in program execution.  Selected Acquisition Reports monitor total and unit costs.</t>
  </si>
  <si>
    <t>DoD establishes performance goals for each aircraft acquisition program.  These include cost, shedule, and system capabilities goals that DoD tracks on an annual basis.</t>
  </si>
  <si>
    <t>The President's Budget documentation provides details on program estimated costs, contract award dates, delivery schedules, construction dates.  Comparisons of one fiscal year budget to the next reveals variances.  Selected Acquisition Reports, which are provided by DoD to Congress at least annually, describe the program and show deviations from the program baselines.</t>
  </si>
  <si>
    <t>Prior to establishing a new program, or approving the continuation of an aircraft program, DoD develops an acquisition program baseline (APB) that sets out the cost, schedule and performance goals for the program.  This process requires an extensive analysis of each program and its potential contribution to the overall mission. Two examples of reports that include this information are the Annual Selected Acquisition Reports, which are sent to Congress, and the quarterly Defense Acquisition Executive summary reports.</t>
  </si>
  <si>
    <t>The Mobility Requirements Study 2005 reviewed airlift requirements and recommended quantities and types of specific aircraft required to meet mobility needs.  In addition, an DoD conducts an Analysis of Alternatives (AoA) before the start of development for each major defense acquisition program.  These AoAs compare the cost and capabilities of various alternatives and help DoD choose the appropriate system to meet mission requirements.</t>
  </si>
  <si>
    <t>DoD's financial management system is being improved, but slowly.  No audit reports showing that the airlift program is free of internal control weaknesses have been provided.</t>
  </si>
  <si>
    <t>Selected Acquisition Reports, and program requirements documents lay out the performance objectives of each program in detail.</t>
  </si>
  <si>
    <t>DoD reports performance information for each program in annual Selected Acquisition Reports,  AoA analyses, and Defense Acquisition Executive Summaries.</t>
  </si>
  <si>
    <t>Selected Acquisition Reports and DoD budget documents, describe the cost and schedule goals for each program .</t>
  </si>
  <si>
    <t>Name of Program: Airlift Program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</si>
</sst>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20" fillId="0" borderId="0" xfId="0" applyFont="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0" fontId="21" fillId="0" borderId="1" xfId="0" applyFont="1" applyBorder="1" applyAlignment="1">
      <alignment horizontal="right" vertical="top" wrapText="1"/>
    </xf>
    <xf numFmtId="0" fontId="21" fillId="0" borderId="2" xfId="0" applyFont="1" applyBorder="1" applyAlignment="1">
      <alignment horizontal="right" vertical="top" wrapText="1"/>
    </xf>
    <xf numFmtId="0" fontId="21"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0" fillId="0" borderId="0" xfId="0" applyFont="1" applyAlignment="1">
      <alignment vertical="top" wrapText="1"/>
    </xf>
    <xf numFmtId="0" fontId="10" fillId="0" borderId="0" xfId="0" applyFont="1" applyAlignment="1">
      <alignment horizontal="left" vertical="top" wrapText="1"/>
    </xf>
    <xf numFmtId="164" fontId="15" fillId="0" borderId="0" xfId="0" applyNumberFormat="1" applyFont="1" applyAlignment="1">
      <alignment horizontal="center" vertical="top"/>
    </xf>
    <xf numFmtId="0" fontId="12" fillId="0" borderId="0" xfId="0" applyFont="1" applyBorder="1" applyAlignment="1" applyProtection="1">
      <alignment horizontal="center" vertical="top"/>
      <protection locked="0"/>
    </xf>
    <xf numFmtId="0" fontId="12" fillId="0" borderId="0" xfId="0" applyFont="1" applyAlignment="1">
      <alignment vertical="top" wrapText="1"/>
    </xf>
    <xf numFmtId="0" fontId="12" fillId="0" borderId="0" xfId="0" applyFont="1" applyFill="1" applyAlignment="1" applyProtection="1">
      <alignment horizontal="left" vertical="top" wrapText="1"/>
      <protection locked="0"/>
    </xf>
    <xf numFmtId="15" fontId="12" fillId="0" borderId="0" xfId="0" applyNumberFormat="1" applyFont="1" applyFill="1" applyAlignment="1" applyProtection="1">
      <alignment horizontal="left" vertical="top" wrapText="1"/>
      <protection locked="0"/>
    </xf>
    <xf numFmtId="0" fontId="13" fillId="0" borderId="0" xfId="0" applyFont="1" applyBorder="1" applyAlignment="1">
      <alignment vertical="top" wrapText="1"/>
    </xf>
    <xf numFmtId="0" fontId="21" fillId="0" borderId="0" xfId="0" applyFont="1" applyBorder="1" applyAlignment="1">
      <alignment horizontal="left" vertical="top" wrapText="1"/>
    </xf>
    <xf numFmtId="0" fontId="13" fillId="0" borderId="0" xfId="0" applyFont="1" applyBorder="1" applyAlignment="1" applyProtection="1">
      <alignment horizontal="center" vertical="top" wrapText="1"/>
      <protection locked="0"/>
    </xf>
    <xf numFmtId="0" fontId="10" fillId="0" borderId="0" xfId="0" applyFont="1" applyAlignment="1">
      <alignment horizontal="center" vertical="top" wrapText="1"/>
    </xf>
    <xf numFmtId="0" fontId="0" fillId="0" borderId="4" xfId="0" applyBorder="1" applyAlignment="1">
      <alignment vertical="top"/>
    </xf>
    <xf numFmtId="0" fontId="12" fillId="0" borderId="5" xfId="0" applyFont="1" applyBorder="1" applyAlignment="1" applyProtection="1">
      <alignment horizontal="center" vertical="top"/>
      <protection locked="0"/>
    </xf>
    <xf numFmtId="0" fontId="0" fillId="0" borderId="5" xfId="0" applyFont="1" applyBorder="1" applyAlignment="1">
      <alignment vertical="top"/>
    </xf>
    <xf numFmtId="0" fontId="21" fillId="0" borderId="5" xfId="0" applyFont="1" applyBorder="1" applyAlignment="1" applyProtection="1">
      <alignment horizontal="left" vertical="top"/>
      <protection locked="0"/>
    </xf>
    <xf numFmtId="0" fontId="21" fillId="0" borderId="5" xfId="0" applyFont="1" applyBorder="1" applyAlignment="1">
      <alignment horizontal="left" vertical="top"/>
    </xf>
    <xf numFmtId="0" fontId="13" fillId="0" borderId="6" xfId="0" applyFont="1" applyFill="1" applyBorder="1" applyAlignment="1" applyProtection="1">
      <alignment horizontal="center" vertical="top" wrapText="1"/>
      <protection locked="0"/>
    </xf>
    <xf numFmtId="0" fontId="0" fillId="0" borderId="6" xfId="0" applyFont="1" applyFill="1" applyBorder="1" applyAlignment="1">
      <alignment vertical="top" wrapText="1"/>
    </xf>
    <xf numFmtId="0" fontId="0" fillId="0" borderId="4" xfId="0" applyFont="1" applyFill="1" applyBorder="1" applyAlignment="1">
      <alignment vertical="top" wrapText="1"/>
    </xf>
    <xf numFmtId="0" fontId="13" fillId="0" borderId="0" xfId="0" applyFont="1" applyBorder="1" applyAlignment="1" applyProtection="1">
      <alignment horizontal="center" vertical="top"/>
      <protection locked="0"/>
    </xf>
    <xf numFmtId="0" fontId="0" fillId="0" borderId="0" xfId="0" applyFont="1" applyBorder="1" applyAlignment="1">
      <alignment vertical="top"/>
    </xf>
    <xf numFmtId="0" fontId="0" fillId="0" borderId="7" xfId="0" applyFont="1" applyBorder="1" applyAlignment="1">
      <alignment vertical="top"/>
    </xf>
    <xf numFmtId="9" fontId="13" fillId="0" borderId="0" xfId="0" applyNumberFormat="1"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0" fillId="0" borderId="6" xfId="0" applyFont="1" applyBorder="1" applyAlignment="1">
      <alignment vertical="top"/>
    </xf>
    <xf numFmtId="0" fontId="0" fillId="0" borderId="4" xfId="0" applyFont="1" applyBorder="1" applyAlignment="1">
      <alignment vertical="top"/>
    </xf>
    <xf numFmtId="0" fontId="13" fillId="0" borderId="7" xfId="0" applyFont="1" applyBorder="1" applyAlignment="1" applyProtection="1">
      <alignment horizontal="center" vertical="top"/>
      <protection locked="0"/>
    </xf>
    <xf numFmtId="0" fontId="13" fillId="0" borderId="4" xfId="0" applyFont="1" applyBorder="1" applyAlignment="1" applyProtection="1">
      <alignment horizontal="center" vertical="top"/>
      <protection locked="0"/>
    </xf>
    <xf numFmtId="0" fontId="13" fillId="0" borderId="0" xfId="0" applyFont="1" applyFill="1" applyBorder="1" applyAlignment="1" applyProtection="1">
      <alignment horizontal="center" vertical="top"/>
      <protection locked="0"/>
    </xf>
    <xf numFmtId="0" fontId="0" fillId="0" borderId="0" xfId="0" applyFont="1" applyFill="1" applyBorder="1" applyAlignment="1">
      <alignment vertical="top"/>
    </xf>
    <xf numFmtId="0" fontId="0" fillId="0" borderId="7" xfId="0" applyFont="1" applyFill="1" applyBorder="1" applyAlignment="1">
      <alignment vertical="top"/>
    </xf>
    <xf numFmtId="0" fontId="13" fillId="0" borderId="5" xfId="0" applyFont="1" applyBorder="1" applyAlignment="1" applyProtection="1">
      <alignment horizontal="center" vertical="top"/>
      <protection locked="0"/>
    </xf>
    <xf numFmtId="0" fontId="13" fillId="0" borderId="8" xfId="0" applyFont="1" applyBorder="1" applyAlignment="1" applyProtection="1">
      <alignment horizontal="center" vertical="top"/>
      <protection locked="0"/>
    </xf>
    <xf numFmtId="9" fontId="12" fillId="0" borderId="6" xfId="0" applyNumberFormat="1" applyFont="1" applyBorder="1" applyAlignment="1" applyProtection="1">
      <alignment horizontal="center" vertical="top"/>
      <protection locked="0"/>
    </xf>
    <xf numFmtId="0" fontId="0" fillId="0" borderId="6" xfId="0" applyBorder="1" applyAlignment="1">
      <alignment vertical="top"/>
    </xf>
    <xf numFmtId="0" fontId="0" fillId="0" borderId="8" xfId="0" applyFont="1" applyBorder="1" applyAlignment="1">
      <alignment vertical="top"/>
    </xf>
    <xf numFmtId="0" fontId="12" fillId="0" borderId="0" xfId="0" applyFont="1" applyBorder="1" applyAlignment="1" applyProtection="1">
      <alignment horizontal="center" vertical="top"/>
      <protection locked="0"/>
    </xf>
    <xf numFmtId="0" fontId="0" fillId="0" borderId="0" xfId="0" applyFont="1" applyAlignment="1">
      <alignment vertical="top"/>
    </xf>
    <xf numFmtId="0" fontId="12" fillId="0" borderId="6" xfId="0" applyFont="1" applyBorder="1" applyAlignment="1" applyProtection="1">
      <alignment horizontal="center" vertical="top"/>
      <protection locked="0"/>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0" fillId="0" borderId="0" xfId="0" applyBorder="1" applyAlignment="1">
      <alignment vertical="top"/>
    </xf>
    <xf numFmtId="0" fontId="0" fillId="0" borderId="0" xfId="0" applyAlignment="1">
      <alignment vertical="top"/>
    </xf>
    <xf numFmtId="0" fontId="0" fillId="0" borderId="7" xfId="0" applyBorder="1" applyAlignment="1">
      <alignment vertical="top"/>
    </xf>
    <xf numFmtId="0" fontId="0" fillId="0" borderId="5" xfId="0" applyBorder="1" applyAlignment="1">
      <alignment vertical="top"/>
    </xf>
    <xf numFmtId="0" fontId="0" fillId="0" borderId="8" xfId="0"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75" zoomScaleNormal="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4" width="32.00390625" style="0" customWidth="1"/>
    <col min="5" max="5" width="29.140625" style="0" customWidth="1"/>
    <col min="6" max="6" width="11.8515625" style="0" customWidth="1"/>
    <col min="7" max="7" width="26.57421875" style="0" customWidth="1"/>
  </cols>
  <sheetData>
    <row r="1" spans="1:7" ht="33.75" customHeight="1">
      <c r="A1" s="87" t="s">
        <v>9</v>
      </c>
      <c r="B1" s="87"/>
      <c r="C1" s="88"/>
      <c r="D1" s="88"/>
      <c r="E1" s="88"/>
      <c r="F1" s="88"/>
      <c r="G1" s="88"/>
    </row>
    <row r="2" spans="1:7" ht="27" customHeight="1">
      <c r="A2" s="90" t="s">
        <v>40</v>
      </c>
      <c r="B2" s="90"/>
      <c r="C2" s="91"/>
      <c r="D2" s="91"/>
      <c r="E2" s="91"/>
      <c r="F2" s="91"/>
      <c r="G2" s="91"/>
    </row>
    <row r="3" spans="1:7" ht="31.5" customHeight="1">
      <c r="A3" s="92" t="s">
        <v>141</v>
      </c>
      <c r="B3" s="93"/>
      <c r="C3" s="93"/>
      <c r="D3" s="93"/>
      <c r="E3" s="93"/>
      <c r="F3" s="93"/>
      <c r="G3" s="93"/>
    </row>
    <row r="4" spans="1:7" ht="24" customHeight="1">
      <c r="A4" s="25" t="s">
        <v>33</v>
      </c>
      <c r="B4" s="26"/>
      <c r="C4" s="27"/>
      <c r="D4" s="28"/>
      <c r="E4" s="28"/>
      <c r="F4" s="29"/>
      <c r="G4" s="29"/>
    </row>
    <row r="5" spans="1:7" ht="30.75" customHeight="1">
      <c r="A5" s="89" t="s">
        <v>1</v>
      </c>
      <c r="B5" s="89"/>
      <c r="C5" s="3" t="s">
        <v>2</v>
      </c>
      <c r="D5" s="3" t="s">
        <v>34</v>
      </c>
      <c r="E5" s="3" t="s">
        <v>35</v>
      </c>
      <c r="F5" s="2" t="s">
        <v>28</v>
      </c>
      <c r="G5" s="2" t="s">
        <v>0</v>
      </c>
    </row>
    <row r="6" spans="1:7" ht="111" customHeight="1">
      <c r="A6" s="4">
        <v>1</v>
      </c>
      <c r="B6" s="5" t="s">
        <v>3</v>
      </c>
      <c r="C6" s="17" t="s">
        <v>59</v>
      </c>
      <c r="D6" s="18" t="s">
        <v>63</v>
      </c>
      <c r="E6" s="18" t="s">
        <v>95</v>
      </c>
      <c r="F6" s="19">
        <v>0.2</v>
      </c>
      <c r="G6" s="6">
        <f>IF(C6="yes",(1*F6),IF(C6="no",(0*F6),""))</f>
        <v>0.2</v>
      </c>
    </row>
    <row r="7" spans="1:7" ht="112.5" customHeight="1">
      <c r="A7" s="4">
        <v>2</v>
      </c>
      <c r="B7" s="5" t="s">
        <v>36</v>
      </c>
      <c r="C7" s="17" t="s">
        <v>59</v>
      </c>
      <c r="D7" s="18" t="s">
        <v>106</v>
      </c>
      <c r="E7" s="18" t="s">
        <v>107</v>
      </c>
      <c r="F7" s="19">
        <v>0.2</v>
      </c>
      <c r="G7" s="6">
        <f>IF(C7="yes",(1*F7),IF(C7="no",(0*F7),""))</f>
        <v>0.2</v>
      </c>
    </row>
    <row r="8" spans="1:7" ht="61.5" customHeight="1">
      <c r="A8" s="4">
        <v>3</v>
      </c>
      <c r="B8" s="5" t="s">
        <v>37</v>
      </c>
      <c r="C8" s="17" t="s">
        <v>59</v>
      </c>
      <c r="D8" s="18" t="s">
        <v>64</v>
      </c>
      <c r="E8" s="18" t="s">
        <v>108</v>
      </c>
      <c r="F8" s="19">
        <v>0.2</v>
      </c>
      <c r="G8" s="6">
        <f>IF(C8="yes",(1*F8),IF(C8="no",(0*F8),""))</f>
        <v>0.2</v>
      </c>
    </row>
    <row r="9" spans="1:7" ht="93" customHeight="1">
      <c r="A9" s="4">
        <v>4</v>
      </c>
      <c r="B9" s="5" t="s">
        <v>38</v>
      </c>
      <c r="C9" s="17" t="s">
        <v>59</v>
      </c>
      <c r="D9" s="18" t="s">
        <v>65</v>
      </c>
      <c r="E9" s="18" t="s">
        <v>60</v>
      </c>
      <c r="F9" s="19">
        <v>0.2</v>
      </c>
      <c r="G9" s="6">
        <f>IF(C9="yes",(1*F9),IF(C9="no",(0*F9),""))</f>
        <v>0.2</v>
      </c>
    </row>
    <row r="10" spans="1:7" ht="199.5" customHeight="1">
      <c r="A10" s="4">
        <v>5</v>
      </c>
      <c r="B10" s="49" t="s">
        <v>39</v>
      </c>
      <c r="C10" s="17" t="s">
        <v>59</v>
      </c>
      <c r="D10" s="52" t="s">
        <v>109</v>
      </c>
      <c r="E10" s="52" t="s">
        <v>110</v>
      </c>
      <c r="F10" s="19">
        <v>0.2</v>
      </c>
      <c r="G10" s="50">
        <f>IF(C10="yes",(1*F10),IF(C10="no",(0*F10),""))</f>
        <v>0.2</v>
      </c>
    </row>
    <row r="11" spans="1:7" ht="12.75">
      <c r="A11" s="7"/>
      <c r="B11" s="8"/>
      <c r="C11" s="9"/>
      <c r="D11" s="10"/>
      <c r="E11" s="7"/>
      <c r="F11" s="11"/>
      <c r="G11" s="11"/>
    </row>
    <row r="12" spans="1:7" ht="15">
      <c r="A12" s="30" t="s">
        <v>4</v>
      </c>
      <c r="B12" s="31"/>
      <c r="C12" s="32"/>
      <c r="D12" s="33"/>
      <c r="E12" s="33"/>
      <c r="F12" s="34" t="str">
        <f>IF(SUM(F6:F10)&lt;&gt;100%,"ERROR","100%")</f>
        <v>100%</v>
      </c>
      <c r="G12" s="34">
        <f>SUM(G6:G10)</f>
        <v>1</v>
      </c>
    </row>
    <row r="13" spans="1:7" ht="14.25">
      <c r="A13" s="12"/>
      <c r="B13" s="13"/>
      <c r="C13" s="1"/>
      <c r="D13" s="14"/>
      <c r="E13" s="14"/>
      <c r="F13" s="12"/>
      <c r="G13" s="12"/>
    </row>
    <row r="14" spans="1:7" ht="24" customHeight="1">
      <c r="A14" s="25" t="s">
        <v>41</v>
      </c>
      <c r="B14" s="35"/>
      <c r="C14" s="36"/>
      <c r="D14" s="37"/>
      <c r="E14" s="37"/>
      <c r="F14" s="38"/>
      <c r="G14" s="38"/>
    </row>
    <row r="15" spans="1:7" ht="30.75" customHeight="1">
      <c r="A15" s="89" t="s">
        <v>1</v>
      </c>
      <c r="B15" s="89"/>
      <c r="C15" s="3" t="s">
        <v>2</v>
      </c>
      <c r="D15" s="3" t="s">
        <v>34</v>
      </c>
      <c r="E15" s="3" t="s">
        <v>35</v>
      </c>
      <c r="F15" s="2" t="s">
        <v>28</v>
      </c>
      <c r="G15" s="2" t="s">
        <v>0</v>
      </c>
    </row>
    <row r="16" spans="1:7" ht="93" customHeight="1">
      <c r="A16" s="4">
        <v>1</v>
      </c>
      <c r="B16" s="5" t="s">
        <v>20</v>
      </c>
      <c r="C16" s="17" t="s">
        <v>59</v>
      </c>
      <c r="D16" s="18" t="s">
        <v>111</v>
      </c>
      <c r="E16" s="18" t="s">
        <v>112</v>
      </c>
      <c r="F16" s="19">
        <v>0.14</v>
      </c>
      <c r="G16" s="6">
        <f aca="true" t="shared" si="0" ref="G16:G24">IF(C16="yes",(1*F16),IF(C16="no",(0*F16),""))</f>
        <v>0.14</v>
      </c>
    </row>
    <row r="17" spans="1:7" ht="154.5" customHeight="1">
      <c r="A17" s="4">
        <v>2</v>
      </c>
      <c r="B17" s="49" t="s">
        <v>29</v>
      </c>
      <c r="C17" s="17" t="s">
        <v>59</v>
      </c>
      <c r="D17" s="18" t="s">
        <v>133</v>
      </c>
      <c r="E17" s="18" t="s">
        <v>134</v>
      </c>
      <c r="F17" s="19">
        <v>0.14</v>
      </c>
      <c r="G17" s="6">
        <f t="shared" si="0"/>
        <v>0.14</v>
      </c>
    </row>
    <row r="18" spans="1:7" ht="82.5" customHeight="1">
      <c r="A18" s="4">
        <v>3</v>
      </c>
      <c r="B18" s="5" t="s">
        <v>42</v>
      </c>
      <c r="C18" s="17" t="s">
        <v>62</v>
      </c>
      <c r="D18" s="18" t="s">
        <v>74</v>
      </c>
      <c r="E18" s="18" t="s">
        <v>66</v>
      </c>
      <c r="F18" s="19">
        <v>0</v>
      </c>
      <c r="G18" s="6">
        <f t="shared" si="0"/>
      </c>
    </row>
    <row r="19" spans="1:7" ht="71.25" customHeight="1">
      <c r="A19" s="4">
        <v>4</v>
      </c>
      <c r="B19" s="5" t="s">
        <v>43</v>
      </c>
      <c r="C19" s="17" t="s">
        <v>62</v>
      </c>
      <c r="D19" s="18" t="s">
        <v>67</v>
      </c>
      <c r="E19" s="18"/>
      <c r="F19" s="19">
        <v>0</v>
      </c>
      <c r="G19" s="6">
        <f t="shared" si="0"/>
      </c>
    </row>
    <row r="20" spans="1:7" ht="193.5" customHeight="1">
      <c r="A20" s="4">
        <v>5</v>
      </c>
      <c r="B20" s="5" t="s">
        <v>44</v>
      </c>
      <c r="C20" s="17" t="s">
        <v>68</v>
      </c>
      <c r="D20" s="18" t="s">
        <v>113</v>
      </c>
      <c r="E20" s="18" t="s">
        <v>135</v>
      </c>
      <c r="F20" s="19">
        <v>0.15</v>
      </c>
      <c r="G20" s="6">
        <v>0.1</v>
      </c>
    </row>
    <row r="21" spans="1:7" ht="84" customHeight="1">
      <c r="A21" s="4">
        <v>6</v>
      </c>
      <c r="B21" s="5" t="s">
        <v>5</v>
      </c>
      <c r="C21" s="17" t="s">
        <v>59</v>
      </c>
      <c r="D21" s="18" t="s">
        <v>114</v>
      </c>
      <c r="E21" s="18" t="s">
        <v>96</v>
      </c>
      <c r="F21" s="19">
        <v>0.15</v>
      </c>
      <c r="G21" s="6">
        <f t="shared" si="0"/>
        <v>0.15</v>
      </c>
    </row>
    <row r="22" spans="1:7" ht="78" customHeight="1">
      <c r="A22" s="4">
        <v>7</v>
      </c>
      <c r="B22" s="5" t="s">
        <v>11</v>
      </c>
      <c r="C22" s="17" t="s">
        <v>59</v>
      </c>
      <c r="D22" s="18" t="s">
        <v>115</v>
      </c>
      <c r="E22" s="18" t="s">
        <v>116</v>
      </c>
      <c r="F22" s="19">
        <v>0.14</v>
      </c>
      <c r="G22" s="6">
        <f t="shared" si="0"/>
        <v>0.14</v>
      </c>
    </row>
    <row r="23" spans="1:7" ht="84" customHeight="1">
      <c r="A23" s="4" t="s">
        <v>14</v>
      </c>
      <c r="B23" s="5" t="s">
        <v>30</v>
      </c>
      <c r="C23" s="17" t="s">
        <v>59</v>
      </c>
      <c r="D23" s="18" t="s">
        <v>118</v>
      </c>
      <c r="E23" s="18" t="s">
        <v>117</v>
      </c>
      <c r="F23" s="19">
        <v>0.14</v>
      </c>
      <c r="G23" s="6">
        <f t="shared" si="0"/>
        <v>0.14</v>
      </c>
    </row>
    <row r="24" spans="1:7" ht="160.5" customHeight="1">
      <c r="A24" s="4" t="s">
        <v>16</v>
      </c>
      <c r="B24" s="49" t="s">
        <v>8</v>
      </c>
      <c r="C24" s="17" t="s">
        <v>76</v>
      </c>
      <c r="D24" s="52" t="s">
        <v>136</v>
      </c>
      <c r="E24" s="18" t="s">
        <v>119</v>
      </c>
      <c r="F24" s="19">
        <v>0.14</v>
      </c>
      <c r="G24" s="6">
        <f t="shared" si="0"/>
        <v>0.14</v>
      </c>
    </row>
    <row r="25" spans="1:7" ht="13.5" customHeight="1">
      <c r="A25" s="11"/>
      <c r="B25" s="15"/>
      <c r="C25" s="9"/>
      <c r="D25" s="10"/>
      <c r="E25" s="10"/>
      <c r="F25" s="11"/>
      <c r="G25" s="11"/>
    </row>
    <row r="26" spans="1:7" ht="15" customHeight="1">
      <c r="A26" s="30" t="s">
        <v>4</v>
      </c>
      <c r="B26" s="31"/>
      <c r="C26" s="32"/>
      <c r="D26" s="33"/>
      <c r="E26" s="33"/>
      <c r="F26" s="34" t="str">
        <f>IF(SUM(F16:F24)&lt;&gt;100%,"ERROR","100%")</f>
        <v>100%</v>
      </c>
      <c r="G26" s="34">
        <f>SUM(G16:G24)</f>
        <v>0.9500000000000001</v>
      </c>
    </row>
    <row r="27" spans="1:7" ht="9.75" customHeight="1">
      <c r="A27" s="12"/>
      <c r="B27" s="13"/>
      <c r="C27" s="1"/>
      <c r="D27" s="14"/>
      <c r="E27" s="14"/>
      <c r="F27" s="12"/>
      <c r="G27" s="12"/>
    </row>
    <row r="28" spans="1:7" ht="24" customHeight="1">
      <c r="A28" s="25" t="s">
        <v>45</v>
      </c>
      <c r="B28" s="35"/>
      <c r="C28" s="36"/>
      <c r="D28" s="37"/>
      <c r="E28" s="37"/>
      <c r="F28" s="38"/>
      <c r="G28" s="38"/>
    </row>
    <row r="29" spans="1:7" ht="31.5" customHeight="1">
      <c r="A29" s="89" t="s">
        <v>1</v>
      </c>
      <c r="B29" s="89"/>
      <c r="C29" s="3" t="s">
        <v>2</v>
      </c>
      <c r="D29" s="3" t="s">
        <v>34</v>
      </c>
      <c r="E29" s="3" t="s">
        <v>35</v>
      </c>
      <c r="F29" s="2" t="s">
        <v>28</v>
      </c>
      <c r="G29" s="2" t="s">
        <v>0</v>
      </c>
    </row>
    <row r="30" spans="1:7" ht="135.75" customHeight="1">
      <c r="A30" s="4">
        <v>1</v>
      </c>
      <c r="B30" s="5" t="s">
        <v>46</v>
      </c>
      <c r="C30" s="17" t="s">
        <v>59</v>
      </c>
      <c r="D30" s="18" t="s">
        <v>120</v>
      </c>
      <c r="E30" s="18" t="s">
        <v>139</v>
      </c>
      <c r="F30" s="19">
        <v>0.12</v>
      </c>
      <c r="G30" s="6">
        <f aca="true" t="shared" si="1" ref="G30:G35">IF(C30="yes",(1*F30),IF(C30="no",(0*F30),""))</f>
        <v>0.12</v>
      </c>
    </row>
    <row r="31" spans="1:7" ht="150" customHeight="1">
      <c r="A31" s="4">
        <v>2</v>
      </c>
      <c r="B31" s="49" t="s">
        <v>47</v>
      </c>
      <c r="C31" s="17" t="s">
        <v>59</v>
      </c>
      <c r="D31" s="53" t="s">
        <v>77</v>
      </c>
      <c r="E31" s="54" t="s">
        <v>84</v>
      </c>
      <c r="F31" s="19">
        <v>0.12</v>
      </c>
      <c r="G31" s="6">
        <f t="shared" si="1"/>
        <v>0.12</v>
      </c>
    </row>
    <row r="32" spans="1:7" ht="60.75" customHeight="1">
      <c r="A32" s="4">
        <v>3</v>
      </c>
      <c r="B32" s="5" t="s">
        <v>12</v>
      </c>
      <c r="C32" s="17" t="s">
        <v>59</v>
      </c>
      <c r="D32" s="18" t="s">
        <v>69</v>
      </c>
      <c r="E32" s="18" t="s">
        <v>121</v>
      </c>
      <c r="F32" s="19">
        <v>0.08</v>
      </c>
      <c r="G32" s="6">
        <f t="shared" si="1"/>
        <v>0.08</v>
      </c>
    </row>
    <row r="33" spans="1:7" ht="163.5" customHeight="1">
      <c r="A33" s="4">
        <v>4</v>
      </c>
      <c r="B33" s="5" t="s">
        <v>48</v>
      </c>
      <c r="C33" s="17" t="s">
        <v>61</v>
      </c>
      <c r="D33" s="18" t="s">
        <v>132</v>
      </c>
      <c r="E33" s="18" t="s">
        <v>131</v>
      </c>
      <c r="F33" s="19">
        <v>0.05</v>
      </c>
      <c r="G33" s="6">
        <f t="shared" si="1"/>
        <v>0</v>
      </c>
    </row>
    <row r="34" spans="1:7" ht="114" customHeight="1">
      <c r="A34" s="4">
        <v>5</v>
      </c>
      <c r="B34" s="5" t="s">
        <v>31</v>
      </c>
      <c r="C34" s="17" t="s">
        <v>59</v>
      </c>
      <c r="D34" s="18" t="s">
        <v>122</v>
      </c>
      <c r="E34" s="18" t="s">
        <v>123</v>
      </c>
      <c r="F34" s="19">
        <v>0.04</v>
      </c>
      <c r="G34" s="6">
        <f t="shared" si="1"/>
        <v>0.04</v>
      </c>
    </row>
    <row r="35" spans="1:7" ht="63" customHeight="1">
      <c r="A35" s="4">
        <v>6</v>
      </c>
      <c r="B35" s="5" t="s">
        <v>6</v>
      </c>
      <c r="C35" s="17" t="s">
        <v>61</v>
      </c>
      <c r="D35" s="18" t="s">
        <v>137</v>
      </c>
      <c r="E35" s="18"/>
      <c r="F35" s="19">
        <v>0.12</v>
      </c>
      <c r="G35" s="6">
        <f t="shared" si="1"/>
        <v>0</v>
      </c>
    </row>
    <row r="36" spans="1:7" ht="76.5" customHeight="1">
      <c r="A36" s="4">
        <v>7</v>
      </c>
      <c r="B36" s="5" t="s">
        <v>13</v>
      </c>
      <c r="C36" s="17" t="s">
        <v>59</v>
      </c>
      <c r="D36" s="18" t="s">
        <v>129</v>
      </c>
      <c r="E36" s="18" t="s">
        <v>97</v>
      </c>
      <c r="F36" s="19">
        <v>0.12</v>
      </c>
      <c r="G36" s="6">
        <v>0</v>
      </c>
    </row>
    <row r="37" spans="1:7" ht="75" customHeight="1">
      <c r="A37" s="4" t="s">
        <v>14</v>
      </c>
      <c r="B37" s="5" t="s">
        <v>15</v>
      </c>
      <c r="C37" s="17" t="s">
        <v>59</v>
      </c>
      <c r="D37" s="18" t="s">
        <v>98</v>
      </c>
      <c r="E37" s="18" t="s">
        <v>138</v>
      </c>
      <c r="F37" s="19">
        <v>0.12</v>
      </c>
      <c r="G37" s="6">
        <f>IF(C37="yes",(1*F37),IF(C37="no",(0*F37),""))</f>
        <v>0.12</v>
      </c>
    </row>
    <row r="38" spans="1:7" ht="87" customHeight="1">
      <c r="A38" s="4" t="s">
        <v>16</v>
      </c>
      <c r="B38" s="5" t="s">
        <v>19</v>
      </c>
      <c r="C38" s="17" t="s">
        <v>59</v>
      </c>
      <c r="D38" s="18" t="s">
        <v>75</v>
      </c>
      <c r="E38" s="18" t="s">
        <v>140</v>
      </c>
      <c r="F38" s="19">
        <v>0.12</v>
      </c>
      <c r="G38" s="6">
        <f>IF(C38="yes",(1*F38),IF(C38="no",(0*F38),""))</f>
        <v>0.12</v>
      </c>
    </row>
    <row r="39" spans="1:7" ht="54" customHeight="1">
      <c r="A39" s="4" t="s">
        <v>17</v>
      </c>
      <c r="B39" s="5" t="s">
        <v>7</v>
      </c>
      <c r="C39" s="17" t="s">
        <v>62</v>
      </c>
      <c r="D39" s="18" t="s">
        <v>99</v>
      </c>
      <c r="E39" s="18"/>
      <c r="F39" s="19">
        <v>0</v>
      </c>
      <c r="G39" s="6">
        <f>IF(C39="yes",(1*F39),IF(C39="no",(0*F39),""))</f>
      </c>
    </row>
    <row r="40" spans="1:7" ht="113.25" customHeight="1">
      <c r="A40" s="4" t="s">
        <v>18</v>
      </c>
      <c r="B40" s="5" t="s">
        <v>10</v>
      </c>
      <c r="C40" s="17" t="s">
        <v>59</v>
      </c>
      <c r="D40" s="18" t="s">
        <v>124</v>
      </c>
      <c r="E40" s="18" t="s">
        <v>100</v>
      </c>
      <c r="F40" s="19">
        <v>0.11</v>
      </c>
      <c r="G40" s="6">
        <f>IF(C40="yes",(1*F40),IF(C40="no",(0*F40),""))</f>
        <v>0.11</v>
      </c>
    </row>
    <row r="41" spans="1:7" ht="12.75">
      <c r="A41" s="11"/>
      <c r="B41" s="15"/>
      <c r="C41" s="17"/>
      <c r="D41" s="18"/>
      <c r="E41" s="18"/>
      <c r="F41" s="11"/>
      <c r="G41" s="11"/>
    </row>
    <row r="42" spans="1:7" ht="15">
      <c r="A42" s="30" t="s">
        <v>4</v>
      </c>
      <c r="B42" s="31"/>
      <c r="C42" s="17"/>
      <c r="D42" s="18"/>
      <c r="E42" s="18"/>
      <c r="F42" s="34" t="str">
        <f>IF(SUM(F30:F40)&lt;&gt;100%,"ERROR","100%")</f>
        <v>100%</v>
      </c>
      <c r="G42" s="34">
        <f>SUM(G30:G40)</f>
        <v>0.71</v>
      </c>
    </row>
    <row r="43" spans="1:7" ht="14.25">
      <c r="A43" s="12"/>
      <c r="B43" s="13"/>
      <c r="C43" s="1"/>
      <c r="D43" s="14"/>
      <c r="E43" s="14"/>
      <c r="F43" s="16"/>
      <c r="G43" s="12"/>
    </row>
    <row r="44" spans="1:7" ht="24" customHeight="1">
      <c r="A44" s="25" t="s">
        <v>49</v>
      </c>
      <c r="B44" s="35"/>
      <c r="C44" s="39"/>
      <c r="D44" s="40"/>
      <c r="E44" s="37"/>
      <c r="F44" s="38"/>
      <c r="G44" s="38"/>
    </row>
    <row r="45" spans="1:7" ht="30.75" customHeight="1">
      <c r="A45" s="89" t="s">
        <v>1</v>
      </c>
      <c r="B45" s="89"/>
      <c r="C45" s="3" t="s">
        <v>2</v>
      </c>
      <c r="D45" s="3" t="s">
        <v>34</v>
      </c>
      <c r="E45" s="3" t="s">
        <v>35</v>
      </c>
      <c r="F45" s="2" t="s">
        <v>28</v>
      </c>
      <c r="G45" s="2" t="s">
        <v>0</v>
      </c>
    </row>
    <row r="46" spans="1:7" ht="165" customHeight="1">
      <c r="A46" s="4">
        <v>1</v>
      </c>
      <c r="B46" s="20" t="s">
        <v>21</v>
      </c>
      <c r="C46" s="17" t="s">
        <v>59</v>
      </c>
      <c r="D46" s="18" t="s">
        <v>125</v>
      </c>
      <c r="E46" s="18" t="s">
        <v>101</v>
      </c>
      <c r="F46" s="19">
        <v>0.25</v>
      </c>
      <c r="G46" s="6">
        <v>0.25</v>
      </c>
    </row>
    <row r="47" spans="1:7" ht="12.75">
      <c r="A47" s="4"/>
      <c r="B47" s="41" t="s">
        <v>50</v>
      </c>
      <c r="C47" s="60" t="s">
        <v>71</v>
      </c>
      <c r="D47" s="97"/>
      <c r="E47" s="97"/>
      <c r="F47" s="97"/>
      <c r="G47" s="98"/>
    </row>
    <row r="48" spans="1:7" ht="12.75">
      <c r="A48" s="4"/>
      <c r="B48" s="42" t="s">
        <v>22</v>
      </c>
      <c r="C48" s="84" t="s">
        <v>86</v>
      </c>
      <c r="D48" s="94"/>
      <c r="E48" s="94"/>
      <c r="F48" s="95"/>
      <c r="G48" s="96"/>
    </row>
    <row r="49" spans="1:7" ht="22.5">
      <c r="A49" s="4"/>
      <c r="B49" s="43" t="s">
        <v>51</v>
      </c>
      <c r="C49" s="81">
        <v>0.9</v>
      </c>
      <c r="D49" s="82"/>
      <c r="E49" s="82"/>
      <c r="F49" s="82"/>
      <c r="G49" s="59"/>
    </row>
    <row r="50" spans="1:7" ht="12.75" customHeight="1">
      <c r="A50" s="4"/>
      <c r="B50" s="41" t="s">
        <v>52</v>
      </c>
      <c r="C50" s="60" t="s">
        <v>79</v>
      </c>
      <c r="D50" s="61"/>
      <c r="E50" s="61"/>
      <c r="F50" s="61"/>
      <c r="G50" s="83"/>
    </row>
    <row r="51" spans="1:7" ht="15" customHeight="1">
      <c r="A51" s="4"/>
      <c r="B51" s="42" t="s">
        <v>22</v>
      </c>
      <c r="C51" s="84" t="s">
        <v>80</v>
      </c>
      <c r="D51" s="68"/>
      <c r="E51" s="68"/>
      <c r="F51" s="85"/>
      <c r="G51" s="69"/>
    </row>
    <row r="52" spans="1:7" ht="22.5">
      <c r="A52" s="4"/>
      <c r="B52" s="43" t="s">
        <v>51</v>
      </c>
      <c r="C52" s="86" t="s">
        <v>87</v>
      </c>
      <c r="D52" s="72"/>
      <c r="E52" s="72"/>
      <c r="F52" s="72"/>
      <c r="G52" s="73"/>
    </row>
    <row r="53" spans="1:7" ht="12.75">
      <c r="A53" s="4"/>
      <c r="B53" s="41" t="s">
        <v>53</v>
      </c>
      <c r="C53" s="67" t="s">
        <v>126</v>
      </c>
      <c r="D53" s="68"/>
      <c r="E53" s="68"/>
      <c r="F53" s="68"/>
      <c r="G53" s="69"/>
    </row>
    <row r="54" spans="1:7" ht="12.75">
      <c r="A54" s="4"/>
      <c r="B54" s="42" t="s">
        <v>22</v>
      </c>
      <c r="C54" s="76" t="s">
        <v>94</v>
      </c>
      <c r="D54" s="77"/>
      <c r="E54" s="77"/>
      <c r="F54" s="77"/>
      <c r="G54" s="78"/>
    </row>
    <row r="55" spans="1:7" ht="22.5">
      <c r="A55" s="4"/>
      <c r="B55" s="43" t="s">
        <v>51</v>
      </c>
      <c r="C55" s="64" t="s">
        <v>85</v>
      </c>
      <c r="D55" s="65"/>
      <c r="E55" s="65"/>
      <c r="F55" s="65"/>
      <c r="G55" s="66"/>
    </row>
    <row r="56" spans="1:7" ht="95.25" customHeight="1">
      <c r="A56" s="21">
        <v>2</v>
      </c>
      <c r="B56" s="56" t="s">
        <v>23</v>
      </c>
      <c r="C56" s="51" t="s">
        <v>76</v>
      </c>
      <c r="D56" s="55" t="s">
        <v>88</v>
      </c>
      <c r="E56" s="55" t="s">
        <v>89</v>
      </c>
      <c r="F56" s="19">
        <v>0.25</v>
      </c>
      <c r="G56" s="6">
        <v>0.25</v>
      </c>
    </row>
    <row r="57" spans="1:7" ht="12.75">
      <c r="A57" s="4"/>
      <c r="B57" s="41" t="s">
        <v>54</v>
      </c>
      <c r="C57" s="79" t="s">
        <v>83</v>
      </c>
      <c r="D57" s="79"/>
      <c r="E57" s="79"/>
      <c r="F57" s="79"/>
      <c r="G57" s="80"/>
    </row>
    <row r="58" spans="1:7" ht="12.75">
      <c r="A58" s="4"/>
      <c r="B58" s="42" t="s">
        <v>24</v>
      </c>
      <c r="C58" s="67" t="s">
        <v>81</v>
      </c>
      <c r="D58" s="67"/>
      <c r="E58" s="67"/>
      <c r="F58" s="67"/>
      <c r="G58" s="74"/>
    </row>
    <row r="59" spans="1:7" ht="12.75">
      <c r="A59" s="4"/>
      <c r="B59" s="43" t="s">
        <v>27</v>
      </c>
      <c r="C59" s="71" t="s">
        <v>82</v>
      </c>
      <c r="D59" s="71"/>
      <c r="E59" s="71"/>
      <c r="F59" s="71"/>
      <c r="G59" s="75"/>
    </row>
    <row r="60" spans="1:7" ht="12.75">
      <c r="A60" s="4"/>
      <c r="B60" s="42" t="s">
        <v>55</v>
      </c>
      <c r="C60" s="67" t="s">
        <v>92</v>
      </c>
      <c r="D60" s="68"/>
      <c r="E60" s="68"/>
      <c r="F60" s="68"/>
      <c r="G60" s="69"/>
    </row>
    <row r="61" spans="1:7" ht="12.75">
      <c r="A61" s="4"/>
      <c r="B61" s="42" t="s">
        <v>24</v>
      </c>
      <c r="C61" s="76" t="s">
        <v>127</v>
      </c>
      <c r="D61" s="77"/>
      <c r="E61" s="77"/>
      <c r="F61" s="77"/>
      <c r="G61" s="78"/>
    </row>
    <row r="62" spans="1:7" ht="12.75">
      <c r="A62" s="4"/>
      <c r="B62" s="43" t="s">
        <v>27</v>
      </c>
      <c r="C62" s="64" t="s">
        <v>93</v>
      </c>
      <c r="D62" s="65"/>
      <c r="E62" s="65"/>
      <c r="F62" s="65"/>
      <c r="G62" s="66"/>
    </row>
    <row r="63" spans="1:7" ht="12.75">
      <c r="A63" s="4"/>
      <c r="B63" s="42" t="s">
        <v>56</v>
      </c>
      <c r="C63" s="67" t="s">
        <v>90</v>
      </c>
      <c r="D63" s="68"/>
      <c r="E63" s="68"/>
      <c r="F63" s="68"/>
      <c r="G63" s="69"/>
    </row>
    <row r="64" spans="1:7" ht="12.75">
      <c r="A64" s="4"/>
      <c r="B64" s="42" t="s">
        <v>24</v>
      </c>
      <c r="C64" s="70" t="s">
        <v>130</v>
      </c>
      <c r="D64" s="68"/>
      <c r="E64" s="68"/>
      <c r="F64" s="68"/>
      <c r="G64" s="69"/>
    </row>
    <row r="65" spans="1:7" ht="12.75">
      <c r="A65" s="4"/>
      <c r="B65" s="43" t="s">
        <v>27</v>
      </c>
      <c r="C65" s="71" t="s">
        <v>91</v>
      </c>
      <c r="D65" s="72"/>
      <c r="E65" s="72"/>
      <c r="F65" s="72"/>
      <c r="G65" s="73"/>
    </row>
    <row r="66" spans="1:7" ht="30" customHeight="1">
      <c r="A66" s="4"/>
      <c r="B66" s="44"/>
      <c r="C66" s="62" t="s">
        <v>102</v>
      </c>
      <c r="D66" s="63"/>
      <c r="E66" s="63"/>
      <c r="F66" s="63"/>
      <c r="G66" s="63"/>
    </row>
    <row r="67" spans="1:7" ht="123" customHeight="1">
      <c r="A67" s="4">
        <v>3</v>
      </c>
      <c r="B67" s="5" t="s">
        <v>57</v>
      </c>
      <c r="C67" s="57" t="s">
        <v>70</v>
      </c>
      <c r="D67" s="55" t="s">
        <v>128</v>
      </c>
      <c r="E67" s="55" t="s">
        <v>103</v>
      </c>
      <c r="F67" s="19">
        <v>0.25</v>
      </c>
      <c r="G67" s="6">
        <v>0</v>
      </c>
    </row>
    <row r="68" spans="1:7" ht="54.75" customHeight="1">
      <c r="A68" s="4">
        <v>4</v>
      </c>
      <c r="B68" s="5" t="s">
        <v>25</v>
      </c>
      <c r="C68" s="17" t="s">
        <v>62</v>
      </c>
      <c r="D68" s="18" t="s">
        <v>72</v>
      </c>
      <c r="E68" s="18"/>
      <c r="F68" s="19">
        <v>0</v>
      </c>
      <c r="G68" s="6">
        <f>IF(C68="yes",(1*F68),IF(C68="no",(0*F68),IF(C68="small extent",(0.33*F68),IF(C68="large extent",(0.67*F68),""))))</f>
      </c>
    </row>
    <row r="69" spans="1:7" ht="338.25" customHeight="1">
      <c r="A69" s="22">
        <v>5</v>
      </c>
      <c r="B69" s="49" t="s">
        <v>26</v>
      </c>
      <c r="C69" s="17" t="s">
        <v>62</v>
      </c>
      <c r="D69" s="52" t="s">
        <v>104</v>
      </c>
      <c r="E69" s="52" t="s">
        <v>78</v>
      </c>
      <c r="F69" s="19">
        <v>0</v>
      </c>
      <c r="G69" s="6">
        <f>IF(C69="yes",(1*F69),IF(C69="no",(0*F69),IF(C69="small extent",(0.33*F69),IF(C69="large extent",(0.67*F69),""))))</f>
      </c>
    </row>
    <row r="70" spans="1:7" ht="73.5" customHeight="1">
      <c r="A70" s="24" t="s">
        <v>58</v>
      </c>
      <c r="B70" s="5" t="s">
        <v>32</v>
      </c>
      <c r="C70" s="58" t="s">
        <v>70</v>
      </c>
      <c r="D70" s="48" t="s">
        <v>73</v>
      </c>
      <c r="E70" s="49" t="s">
        <v>105</v>
      </c>
      <c r="F70" s="23">
        <v>0.25</v>
      </c>
      <c r="G70" s="6">
        <f>IF(C70="yes",(1*F70),IF(C70="no",(0*F70),IF(C70="small extent",(0.33*F70),IF(C70="large extent",(0.67*F70),""))))</f>
        <v>0.1675</v>
      </c>
    </row>
    <row r="71" spans="1:7" ht="12.75">
      <c r="A71" s="11"/>
      <c r="B71" s="5"/>
      <c r="C71" s="9"/>
      <c r="D71" s="10"/>
      <c r="E71" s="10"/>
      <c r="F71" s="11"/>
      <c r="G71" s="11"/>
    </row>
    <row r="72" spans="1:7" ht="15">
      <c r="A72" s="30" t="s">
        <v>4</v>
      </c>
      <c r="B72" s="45"/>
      <c r="C72" s="46"/>
      <c r="D72" s="47"/>
      <c r="E72" s="47"/>
      <c r="F72" s="34" t="str">
        <f>IF(SUM(F46:F70)&lt;&gt;100%,"ERROR","100%")</f>
        <v>100%</v>
      </c>
      <c r="G72" s="34">
        <f>SUM(G46:G70)</f>
        <v>0.6675</v>
      </c>
    </row>
  </sheetData>
  <mergeCells count="26">
    <mergeCell ref="C48:G48"/>
    <mergeCell ref="A15:B15"/>
    <mergeCell ref="A29:B29"/>
    <mergeCell ref="A45:B45"/>
    <mergeCell ref="C47:G47"/>
    <mergeCell ref="A1:G1"/>
    <mergeCell ref="A5:B5"/>
    <mergeCell ref="A2:G2"/>
    <mergeCell ref="A3:G3"/>
    <mergeCell ref="C49:G49"/>
    <mergeCell ref="C50:G50"/>
    <mergeCell ref="C51:G51"/>
    <mergeCell ref="C52:G52"/>
    <mergeCell ref="C53:G53"/>
    <mergeCell ref="C54:G54"/>
    <mergeCell ref="C55:G55"/>
    <mergeCell ref="C57:G57"/>
    <mergeCell ref="C58:G58"/>
    <mergeCell ref="C59:G59"/>
    <mergeCell ref="C60:G60"/>
    <mergeCell ref="C61:G61"/>
    <mergeCell ref="C66:G66"/>
    <mergeCell ref="C62:G62"/>
    <mergeCell ref="C63:G63"/>
    <mergeCell ref="C64:G64"/>
    <mergeCell ref="C65:G65"/>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2002-12-11T19:14:26Z</cp:lastPrinted>
  <dcterms:created xsi:type="dcterms:W3CDTF">2002-04-18T17:14:40Z</dcterms:created>
  <dcterms:modified xsi:type="dcterms:W3CDTF">2003-01-24T22:03:33Z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1445849464</vt:i4>
  </property>
  <property fmtid="{D5CDD505-2E9C-101B-9397-08002B2CF9AE}" pid="3" name="_EmailSubject">
    <vt:lpwstr>Revised PARTs</vt:lpwstr>
  </property>
  <property fmtid="{D5CDD505-2E9C-101B-9397-08002B2CF9AE}" pid="4" name="_AuthorEmail">
    <vt:lpwstr>Stan.Azebu@osd.mil</vt:lpwstr>
  </property>
  <property fmtid="{D5CDD505-2E9C-101B-9397-08002B2CF9AE}" pid="5" name="_AuthorEmailDisplayName">
    <vt:lpwstr>Azebu, Stan, Mr, OSD-ATL</vt:lpwstr>
  </property>
  <property fmtid="{D5CDD505-2E9C-101B-9397-08002B2CF9AE}" pid="6" name="_ReviewingToolsShownOnce">
    <vt:lpwstr/>
  </property>
</Properties>
</file>