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Scoring'!$G$72</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<sst xmlns="http://schemas.openxmlformats.org/spreadsheetml/2006/main" count="194" uniqueCount="133">
  <si>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</si>
  <si>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</si>
  <si>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</si>
  <si>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</si>
  <si>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</si>
  <si>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</si>
  <si>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</si>
  <si>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</si>
  <si>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</si>
  <si>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</si>
  <si>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</si>
  <si>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</si>
  <si>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</si>
  <si>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</si>
  <si>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</si>
  <si>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</si>
  <si>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</si>
  <si>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</si>
  <si>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</si>
  <si>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</si>
  <si>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</si>
  <si>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</si>
  <si>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</si>
  <si>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</si>
  <si>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</si>
  <si>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</si>
  <si>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</si>
  <si>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</si>
  <si>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</si>
  <si>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</si>
  <si>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</si>
  <si>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</si>
  <si>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</si>
  <si>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</si>
  <si>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</si>
  <si>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</si>
  <si>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</si>
  <si>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</si>
  <si>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</si>
  <si>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</si>
  <si>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</si>
  <si>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</si>
  <si>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</si>
  <si>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</si>
  <si>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</si>
  <si>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</si>
  <si>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</si>
  <si>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</si>
  <si>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</si>
  <si>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</si>
  <si>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</si>
  <si>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</si>
  <si>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</si>
  <si>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</si>
  <si>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</si>
  <si>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</si>
  <si>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</si>
  <si>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t>6 (Cap 1.)</t>
  </si>
  <si>
    <t>Yes</t>
  </si>
  <si>
    <t>Recent crises have shown the vital need for air combat forces, both to protect American forces and to defeat enemy forces.</t>
  </si>
  <si>
    <t>The individual acquisition programs within the Air Combat program all contribute to US air combat capabilities.</t>
  </si>
  <si>
    <t>Over $15.7 billion is devoted to investment in tactical combat aircraft in FY2003.  Specific program detail can be obtained from budget documents.</t>
  </si>
  <si>
    <t>The program is not redundant or duplicative of other Federal or non-federal efforts.</t>
  </si>
  <si>
    <t>Air combat  capability is seen as a vital component of the US' ability to project force and respond to the full spectrum of international crises .</t>
  </si>
  <si>
    <t>There is no evidence of duplicative efforts.</t>
  </si>
  <si>
    <t>No</t>
  </si>
  <si>
    <t>The role of air forces in recent crises has been documented in numerous Congressional testimonies and in the 2002 Air Force Posture Statement.  The need for this capability has also been stated in the Secretary of Defense's Annual Report to the President and the Congress, 2002.</t>
  </si>
  <si>
    <t>N/A</t>
  </si>
  <si>
    <t>This program does not share a common purpose or goal with any other program.</t>
  </si>
  <si>
    <t>The DoD program planning and budgeting system requires budgeting based on a determination of the resources needed to achieve the acquisition goals of the program elements within the overall air combat program.</t>
  </si>
  <si>
    <t>DoD budget reviews include a review of obligation and expediture data to ensure that funds are obligated in accordance with DoD standards.</t>
  </si>
  <si>
    <t>Small extent</t>
  </si>
  <si>
    <t>Several of the elements within the air combat program have experienced schedule delays and cost overruns.  Others have had changes made to their targets, but some are progressing well.</t>
  </si>
  <si>
    <t xml:space="preserve">For example, the Army recently had to add $3.5 billion over the life of the Comanche program in order to meet revised program goals and objectives.  Also, the F-22 program has experienced cost increases and is now "building to budget", that is, building as many, or as few, aircraft as can be built within its budget instead of setting a target cost for each aircraft and requesting the appropriate budget for the number of aircraft that it wishes to build. </t>
  </si>
  <si>
    <t xml:space="preserve">Does the program have a limited number of specific, ambitious long-term performance goals that focus on outcomes and meaningfully reflect the purpose of the program?  </t>
  </si>
  <si>
    <t>Selected Acquisition Reports for weapon systems identify specific, ambitious performance goals that must be accomplished in order for the system to address the threat.</t>
  </si>
  <si>
    <t>Deliver annual planned aircraft</t>
  </si>
  <si>
    <t>2 F-22, 36 F/A-18E/F in FY 02</t>
  </si>
  <si>
    <t>2 F-22, 36 F/A-18E/F delivered</t>
  </si>
  <si>
    <t>Minimize cost variances from Acquisition Program Baseline</t>
  </si>
  <si>
    <t>Annual performance goals relate to cost, schedule, and performance parameters.  These goals must be met in order for the programs to efficiently attain the long-term outcome goals.</t>
  </si>
  <si>
    <t>Attain Acquisition Program Baseline Performance Objectives/Thresholds</t>
  </si>
  <si>
    <t>No Breaches of Objectives/Thresholds</t>
  </si>
  <si>
    <t>Comanche: No/F/A-18E/F: No/JSF: No/F-22: No</t>
  </si>
  <si>
    <t>DoD budget documents lay out the required funding and programmatic objectives to be achieved for each year.</t>
  </si>
  <si>
    <t xml:space="preserve">The DoD budget documents include estimates for all programatic costs. </t>
  </si>
  <si>
    <t>DoD management receives quarterly reports showing how air combat programs are progressing.</t>
  </si>
  <si>
    <t>All elements of the air combat program have well defined key performance parameters.</t>
  </si>
  <si>
    <t>Selected acquisition reports and program requirements documents lay out the performance objectives of each program in detail.</t>
  </si>
  <si>
    <t>A cost benefit analysis is not normally done for DoD capital programs.</t>
  </si>
  <si>
    <t xml:space="preserve">Quarterly management reports and specific contract language describe the extent of risk and how it is shared between the government and contractor.  </t>
  </si>
  <si>
    <t>The overall, primary goal is to maintain theater air dominance.  Current fielded aircraft are superior to current threats.  To maintain this edge, newer aircraft must be developed and fielded.  The F/A-18E/F is in the early stages of fielding; other aircraft programs are still in various research and development stages, with fielding projected in the next few years.  Progress towards the long term goals is adequate.</t>
  </si>
  <si>
    <t>Selected Acquisition Reports, various Service fact sheets on current and future combat aircraft capabilities, describe program goals.</t>
  </si>
  <si>
    <t xml:space="preserve">Footnote: Performance targets should reference the performance baseline and years, e.g. achieve a 5% increase over base of X in 2000.  </t>
  </si>
  <si>
    <t>Selected Acquisition Reports, President's Budget Procurement and research and development justification materials lay out program goals.</t>
  </si>
  <si>
    <t>These data are included in the Selected Acquisition Reports.</t>
  </si>
  <si>
    <t>There have been numerous recent General Accounting Office (GAO) reports evaluating JSF, F-22, Comanche, and F/A-18E/F.  While most of these reports address management issues, some also address performance.  The purpose of the programs is to provide a specific air combat capability.  The programs are effective and are progressing towards providing this capability.  Besides these GAO reports, DoD conducts regular reviews of each program to assess progress against specific cost and performance goals.  Issues raised during these reviews must be addressed in order for the programs to proceed.  These reviews include input from both functional and financial representatives, to ensure that all appropriate issues are examined.</t>
  </si>
  <si>
    <t>By statute and regulation, DoD conducts evaluations of programs on a regular basis to monitor program progress against cost, schedule, and performance criteria.</t>
  </si>
  <si>
    <t>The overall goal of the air combat program is to be able to achieve air dominance over any expected threat aircraft.  The program strives to achieve this goal through the construction of new and more capable air combat aircraft.</t>
  </si>
  <si>
    <t xml:space="preserve">DoD conducts an analysis of alternatives at the start of an acquisition program or when there is a fundamental change to a program.  In addition, in response to the Secretary of Defense's Planning Guidance for FY 2004, the department conducted a combat air forces study to evaluate overall air combat capabilities. This process was used by both requirements and acquisition to determine the appropriate aircraft mix and quantities of DoD combat aircraft for the FY2004 program.  </t>
  </si>
  <si>
    <t>An Analysis of Alternatives was conducted for the Joint Strike Fighter October 2001, and for the Comanche April 2000, recently updated in October 2002.  In addition, the combat air forces study was completed in August 2002.</t>
  </si>
  <si>
    <t>DoD regularly collects performance information on the elements of the air combat program and uses the data to inform senior leadership and to make program decisions.  Program progress reflecting performance in cost, schedule, and attainment of system performance parameters by both the program office and the contractor(s) is regularly collected and reported.</t>
  </si>
  <si>
    <t>Expenditure data are reported monthly on standard form 1002 by the Defense Finance and Accounting Service.</t>
  </si>
  <si>
    <t>DoD uses an earned value management system to track program performance. For example, for the F-22 program the summary report shows developmental testing as an area of concern.  Changes have now been made in management of the testing program, specifically giving the contractor more responsibility for conducting aerodynamic testing.</t>
  </si>
  <si>
    <t>DoD uses an earned value management system to track program performance and, in addition, cost plus type contracts are used by DoD for highly risky programs.  Each aircraft acquisition element within the air combat program normally also includes a risk mitigation plan.  For example, the Joint Strike Fighter program has a risk management plan specifically identifying areas of concern and the mitigation steps required to reduce risk.</t>
  </si>
  <si>
    <t>&lt;10% variance</t>
  </si>
  <si>
    <t>Various elements of the F/A-18E/F Airframe contract are performing under cost.</t>
  </si>
  <si>
    <t>Deliver planned aircraft</t>
  </si>
  <si>
    <t>In response to the Secretary of Defense's FY2004 Planning Guidance, the department conducted a combat air forces study to evaluate overall air combat capabilities. This process determined the appropriate aircraft mix and quantities of DoD combat aircraft for the planned 2004 program.  However, due to other factors, such as industrial base capacity and budgetary pressures, DoD is not always able to procure aircraft in the quantities required.  The Department, in developing its Future Years Defense Program, assesses requirements in all mission areas and allocates resources in order to best ensure accomplishment of its National Security missions.</t>
  </si>
  <si>
    <t>There are many different elements in this Air Combat program and many possible combinations of these elements could provide air combat capabilities to the United States.  Although there has not been a recent, careful overall analysis of capabilities trade-offs that could inform on the optimal mix of these elements, there is no evidence that the planned future mix will not be optimal.</t>
  </si>
  <si>
    <t xml:space="preserve">There are no true "partners" for this program, given its unique governmental nature.  Contractors are fully commited to the program through their contractual obligations. </t>
  </si>
  <si>
    <t xml:space="preserve">DoD conducts regular reviews of acquisition programs when changes to programs can be,and sometimes are, made.  For example, based on a review of problems in the Army's Comanche program, DoD restructured the program, added more test aircraft and changed the total number of aircraft that would be procured in the program. </t>
  </si>
  <si>
    <t>Several documents are produced by DoD giving performance information on combat aircraft investment programs including the annual Selected Acquisition Reports, Analyses of Alternatives and Defense Acquisition Executive Summaries contain performance information on air combat programs.</t>
  </si>
  <si>
    <t>An Oct 30, 2002 memorandum from the Deputy Secretary of Defense entitled "The Defense Acquisition System" provides guidance on program manager (PM) accountability.  PMs receive charters upon assignment, giving authority, responsibility, and accountability.</t>
  </si>
  <si>
    <t>DoD budget documents lay out the costs for each program on an annual basis.  Moreover, the Selected Acquisition Reports for each major acquisition program show total cost estimates for the program.</t>
  </si>
  <si>
    <t>Comanche: +3.3%; F/A-18E/F: +4.1%; JSF: +.02%; F-22: +1.6%</t>
  </si>
  <si>
    <t>Comanche: No; F/A-18E/F: No; JSF: No; F-22: No</t>
  </si>
  <si>
    <t>Recent GAO reports review the progress of many aircraft programs, including: 1) NSIAD-00-132:  Joint Strike Fighter Acquisition: Development Schedule Should be Changed to Reduce Risks; 2) NSIAD-00-58:  Defense Acquisitions: Progress in Meeting F-22 Cost and Schedule Goals; 3) NSIAD-99-127:  Defense Acquisitions: Progress of the F/A-18E/F EMD Program; 4) GAO-01-450:  Comanche Program Objectives Need to be Revised to More Achievable Levels.  In addition, there are frequent independent DoD reviews of programs, including Defense Acquisition Executive Summary.</t>
  </si>
  <si>
    <t>The FY2003 budget documents, and selected acquisition reports, lay out the cost and schedule goals and aircraft delivery numbers for the air combat programs.</t>
  </si>
  <si>
    <t xml:space="preserve">DoD's financial management system is being improved, but slowly.  DoD has no audit reports showing that the air combat program is free of internal control weaknesses have been provided. Nor are there any reports showing showing a lack of internal controls. </t>
  </si>
  <si>
    <t>Acquisition directives assign accountability to program managers for cost, schedule, and performance.  Contractual requirements are stated in performance terms.  An example of the seriousness of accountability is the recent change of program managers for a major aircraft program because of cost overruns.</t>
  </si>
  <si>
    <t>Periodic management reports, such as the Selected Acquisition Reports, Defense Acquisition Executive Summary, and program performance plans are developed and evaluated periodically to ensure adherence to cost, schedule, and performance.  When deviations occur, DoD management makes adjustments to ensure the most effective use of resources.</t>
  </si>
  <si>
    <t>While there are no efficiency targets, before programs are initiated, analyses of alternatives are conducted to ensure selection of the best solution for the requirement.  Program performance plans contain performance metrics that focus on cost schedule, and performance.  Application of Earned Value Management also helps to ensure efficiency and effectiveness in program execution.  Selected Acquisition Reports monitor total and unit costs.</t>
  </si>
  <si>
    <t>The annual performance 2002 Government Performance and Results Act (GPRA) goal for DoD is to maintain trained and ready forces with the ability to respond to the full spectrum of crises.  This capability is also one of the Department's core competencies.</t>
  </si>
  <si>
    <t>The overall goal of the air combat program is to be able to achieve air dominance over any expected threat aircraft.  The program strives to achieve this goal by acquiring new and more capable aircraft that meet strict performance criteria.  The DoD acquisition process is designed to ensure that all new weapon systems adhere to performance goals established in the Operational Requirements Document, Acquisition strategy, and other relevant documents.</t>
  </si>
  <si>
    <t>DoD establishes performance goals for each aircraft program.  These include cost, schedule and capability goals that DoD tracks on an annual basis.</t>
  </si>
  <si>
    <t>The President's Budget documentation provides details on program estimated costs, contract award dates, delivery schedules, construction dates.  Comparisons of one fiscal year budget to the next reveals variances.  Selected Acquisition Reports, which are provided by DoD to Congress at least annually, show deviations from the program baselines.</t>
  </si>
  <si>
    <t>Prior to establishing a new program, or approving the continuation of an aircraft program, DoD develops an acquisition program baseline (APB) that sets out the cost, schedule and performance goals for the program.  This process requires an extensive analysis of each program and its potential contribution to the overall mission. Two examples of reports that include this information are the Annual Selected Acquisition Reports, which are sent to Congress, and the quarterly Defense Acquisition Executive Summary reports.</t>
  </si>
  <si>
    <t>DoD's FY2003 budget documents for the F-22, Joint Strike Fighter and F/A-18E/F aircraft programs describe how each will meet its goals and thereby meet the overall air combat capability program objective.</t>
  </si>
  <si>
    <t xml:space="preserve">DoD Defense Acquisition Directives describe milestones when reviews should be undertaken, and goals that should be achieved.   </t>
  </si>
  <si>
    <t xml:space="preserve">A major challenage for DoD in managing all of its major acquisition programs is ensuring that programs meet cost and schedule goals.   DoD experiences cost growth and schedule delays on many programs, including combat aircraft, due to a variety of factors including unanticipated technical problems.  GAO has placed management of the acquisition system on its high risk list.  </t>
  </si>
  <si>
    <t>333 F-22; 548 F/A-18E/F;</t>
  </si>
  <si>
    <t>Name of Program: Air Combat Program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</si>
</sst>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b/>
      <i/>
      <sz val="8.5"/>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0" fillId="0" borderId="0" xfId="0" applyFont="1" applyBorder="1" applyAlignment="1">
      <alignment horizontal="center" vertical="top"/>
    </xf>
    <xf numFmtId="0" fontId="0" fillId="0" borderId="0" xfId="0" applyFont="1" applyAlignment="1">
      <alignment horizontal="center" vertical="top"/>
    </xf>
    <xf numFmtId="9" fontId="13" fillId="0" borderId="0" xfId="0" applyNumberFormat="1" applyFont="1" applyAlignment="1">
      <alignment horizontal="center" vertical="top"/>
    </xf>
    <xf numFmtId="0" fontId="0" fillId="0" borderId="0" xfId="0" applyFont="1" applyAlignment="1">
      <alignment horizontal="center" vertical="top" wrapText="1"/>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8" fillId="0" borderId="1" xfId="0" applyFont="1" applyBorder="1" applyAlignment="1">
      <alignment horizontal="right" vertical="top" wrapText="1"/>
    </xf>
    <xf numFmtId="0" fontId="18" fillId="0" borderId="2" xfId="0" applyFont="1" applyBorder="1" applyAlignment="1">
      <alignment horizontal="right" vertical="top" wrapText="1"/>
    </xf>
    <xf numFmtId="0" fontId="18"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0" fillId="0" borderId="0" xfId="0" applyFont="1" applyAlignment="1">
      <alignment vertical="top" wrapText="1"/>
    </xf>
    <xf numFmtId="0" fontId="29" fillId="0" borderId="0" xfId="0" applyFont="1" applyBorder="1" applyAlignment="1">
      <alignment horizontal="left" vertical="top" wrapText="1"/>
    </xf>
    <xf numFmtId="0" fontId="10" fillId="0" borderId="0" xfId="0" applyFont="1" applyAlignment="1">
      <alignment horizontal="left" vertical="top" wrapText="1"/>
    </xf>
    <xf numFmtId="0" fontId="12" fillId="0" borderId="0" xfId="0" applyFont="1" applyAlignment="1">
      <alignment vertical="top" wrapText="1"/>
    </xf>
    <xf numFmtId="0" fontId="12" fillId="0" borderId="0" xfId="0" applyFont="1" applyFill="1" applyAlignment="1" applyProtection="1">
      <alignment horizontal="left" vertical="top" wrapText="1"/>
      <protection locked="0"/>
    </xf>
    <xf numFmtId="15" fontId="12" fillId="0" borderId="0" xfId="0" applyNumberFormat="1" applyFont="1" applyFill="1" applyAlignment="1" applyProtection="1">
      <alignment horizontal="left" vertical="top" wrapText="1"/>
      <protection locked="0"/>
    </xf>
    <xf numFmtId="0" fontId="18"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3" fillId="0" borderId="0" xfId="0" applyFont="1" applyBorder="1" applyAlignment="1">
      <alignment vertical="top" wrapText="1"/>
    </xf>
    <xf numFmtId="0" fontId="13" fillId="0" borderId="0" xfId="0" applyFont="1" applyBorder="1" applyAlignment="1" applyProtection="1">
      <alignment horizontal="center" vertical="top" wrapText="1"/>
      <protection locked="0"/>
    </xf>
    <xf numFmtId="0" fontId="10" fillId="0" borderId="0" xfId="0" applyFont="1" applyAlignment="1">
      <alignment horizontal="center" vertical="top" wrapText="1"/>
    </xf>
    <xf numFmtId="0" fontId="2" fillId="0" borderId="0" xfId="0" applyFont="1" applyAlignment="1">
      <alignment horizontal="center" wrapText="1"/>
    </xf>
    <xf numFmtId="0" fontId="3" fillId="2" borderId="0" xfId="0" applyFont="1" applyFill="1" applyAlignment="1">
      <alignment horizontal="center" wrapText="1"/>
    </xf>
    <xf numFmtId="0" fontId="13" fillId="0" borderId="0" xfId="0" applyFont="1" applyBorder="1" applyAlignment="1" applyProtection="1">
      <alignment horizontal="center" vertical="top"/>
      <protection locked="0"/>
    </xf>
    <xf numFmtId="0" fontId="0" fillId="0" borderId="0" xfId="0" applyFont="1" applyBorder="1" applyAlignment="1">
      <alignment vertical="top"/>
    </xf>
    <xf numFmtId="0" fontId="0" fillId="0" borderId="4" xfId="0" applyFont="1" applyBorder="1" applyAlignment="1">
      <alignment vertical="top"/>
    </xf>
    <xf numFmtId="0" fontId="13" fillId="0" borderId="5" xfId="0" applyFont="1" applyBorder="1" applyAlignment="1" applyProtection="1">
      <alignment horizontal="center" vertical="top"/>
      <protection locked="0"/>
    </xf>
    <xf numFmtId="0" fontId="0" fillId="0" borderId="5" xfId="0" applyFont="1" applyBorder="1" applyAlignment="1">
      <alignment vertical="top"/>
    </xf>
    <xf numFmtId="0" fontId="0" fillId="0" borderId="6" xfId="0" applyFont="1" applyBorder="1" applyAlignment="1">
      <alignment vertical="top"/>
    </xf>
    <xf numFmtId="0" fontId="18" fillId="0" borderId="7" xfId="0" applyFont="1" applyBorder="1" applyAlignment="1" applyProtection="1">
      <alignment horizontal="left" vertical="top"/>
      <protection locked="0"/>
    </xf>
    <xf numFmtId="0" fontId="18" fillId="0" borderId="7" xfId="0" applyFont="1" applyBorder="1" applyAlignment="1">
      <alignment horizontal="left" vertical="top"/>
    </xf>
    <xf numFmtId="0" fontId="13" fillId="0" borderId="7" xfId="0" applyFont="1" applyBorder="1" applyAlignment="1" applyProtection="1">
      <alignment horizontal="center" vertical="top"/>
      <protection locked="0"/>
    </xf>
    <xf numFmtId="0" fontId="0" fillId="0" borderId="7" xfId="0" applyFont="1" applyBorder="1" applyAlignment="1">
      <alignment vertical="top"/>
    </xf>
    <xf numFmtId="0" fontId="0" fillId="0" borderId="8" xfId="0" applyFont="1" applyBorder="1" applyAlignment="1">
      <alignment vertical="top"/>
    </xf>
    <xf numFmtId="0" fontId="1"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2"/>
  <sheetViews>
    <sheetView tabSelected="1" zoomScale="75" zoomScaleNormal="75" workbookViewId="0" topLeftCell="A1">
      <selection activeCell="A1" sqref="A1:G1"/>
    </sheetView>
  </sheetViews>
  <sheetFormatPr defaultColWidth="9.140625" defaultRowHeight="12.75"/>
  <cols>
    <col min="1" max="1" width="8.140625" style="0" customWidth="1"/>
    <col min="2" max="2" width="24.8515625" style="0" customWidth="1"/>
    <col min="3" max="3" width="8.421875" style="0" customWidth="1"/>
    <col min="4" max="4" width="32.00390625" style="0" customWidth="1"/>
    <col min="5" max="5" width="29.140625" style="0" customWidth="1"/>
    <col min="6" max="6" width="11.8515625" style="0" customWidth="1"/>
    <col min="7" max="7" width="26.57421875" style="0" customWidth="1"/>
  </cols>
  <sheetData>
    <row r="1" spans="1:7" ht="33.75" customHeight="1">
      <c r="A1" s="71" t="s">
        <v>9</v>
      </c>
      <c r="B1" s="71"/>
      <c r="C1" s="58"/>
      <c r="D1" s="58"/>
      <c r="E1" s="58"/>
      <c r="F1" s="58"/>
      <c r="G1" s="58"/>
    </row>
    <row r="2" spans="1:7" ht="27" customHeight="1">
      <c r="A2" s="72" t="s">
        <v>39</v>
      </c>
      <c r="B2" s="72"/>
      <c r="C2" s="73"/>
      <c r="D2" s="73"/>
      <c r="E2" s="73"/>
      <c r="F2" s="73"/>
      <c r="G2" s="73"/>
    </row>
    <row r="3" spans="1:7" ht="31.5" customHeight="1">
      <c r="A3" s="74" t="s">
        <v>132</v>
      </c>
      <c r="B3" s="75"/>
      <c r="C3" s="75"/>
      <c r="D3" s="75"/>
      <c r="E3" s="75"/>
      <c r="F3" s="75"/>
      <c r="G3" s="75"/>
    </row>
    <row r="4" spans="1:7" ht="24" customHeight="1">
      <c r="A4" s="24" t="s">
        <v>32</v>
      </c>
      <c r="B4" s="25"/>
      <c r="C4" s="26"/>
      <c r="D4" s="27"/>
      <c r="E4" s="27"/>
      <c r="F4" s="28"/>
      <c r="G4" s="28"/>
    </row>
    <row r="5" spans="1:7" ht="30.75" customHeight="1">
      <c r="A5" s="59" t="s">
        <v>1</v>
      </c>
      <c r="B5" s="59"/>
      <c r="C5" s="3" t="s">
        <v>2</v>
      </c>
      <c r="D5" s="3" t="s">
        <v>33</v>
      </c>
      <c r="E5" s="3" t="s">
        <v>34</v>
      </c>
      <c r="F5" s="2" t="s">
        <v>27</v>
      </c>
      <c r="G5" s="2" t="s">
        <v>0</v>
      </c>
    </row>
    <row r="6" spans="1:7" ht="104.25" customHeight="1">
      <c r="A6" s="4">
        <v>1</v>
      </c>
      <c r="B6" s="5" t="s">
        <v>3</v>
      </c>
      <c r="C6" s="17" t="s">
        <v>58</v>
      </c>
      <c r="D6" s="18" t="s">
        <v>63</v>
      </c>
      <c r="E6" s="18" t="s">
        <v>123</v>
      </c>
      <c r="F6" s="19">
        <v>0.2</v>
      </c>
      <c r="G6" s="6">
        <f>IF(C6="yes",(1*F6),IF(C6="no",(0*F6),""))</f>
        <v>0.2</v>
      </c>
    </row>
    <row r="7" spans="1:7" ht="112.5" customHeight="1">
      <c r="A7" s="4">
        <v>2</v>
      </c>
      <c r="B7" s="5" t="s">
        <v>35</v>
      </c>
      <c r="C7" s="17" t="s">
        <v>58</v>
      </c>
      <c r="D7" s="18" t="s">
        <v>59</v>
      </c>
      <c r="E7" s="18" t="s">
        <v>66</v>
      </c>
      <c r="F7" s="19">
        <v>0.2</v>
      </c>
      <c r="G7" s="6">
        <f>IF(C7="yes",(1*F7),IF(C7="no",(0*F7),""))</f>
        <v>0.2</v>
      </c>
    </row>
    <row r="8" spans="1:7" ht="63" customHeight="1">
      <c r="A8" s="4">
        <v>3</v>
      </c>
      <c r="B8" s="5" t="s">
        <v>36</v>
      </c>
      <c r="C8" s="17" t="s">
        <v>58</v>
      </c>
      <c r="D8" s="18" t="s">
        <v>60</v>
      </c>
      <c r="E8" s="18" t="s">
        <v>61</v>
      </c>
      <c r="F8" s="19">
        <v>0.2</v>
      </c>
      <c r="G8" s="6">
        <f>IF(C8="yes",(1*F8),IF(C8="no",(0*F8),""))</f>
        <v>0.2</v>
      </c>
    </row>
    <row r="9" spans="1:7" ht="93" customHeight="1">
      <c r="A9" s="4">
        <v>4</v>
      </c>
      <c r="B9" s="5" t="s">
        <v>37</v>
      </c>
      <c r="C9" s="17" t="s">
        <v>58</v>
      </c>
      <c r="D9" s="18" t="s">
        <v>62</v>
      </c>
      <c r="E9" s="18" t="s">
        <v>64</v>
      </c>
      <c r="F9" s="19">
        <v>0.2</v>
      </c>
      <c r="G9" s="6">
        <f>IF(C9="yes",(1*F9),IF(C9="no",(0*F9),""))</f>
        <v>0.2</v>
      </c>
    </row>
    <row r="10" spans="1:7" ht="259.5" customHeight="1">
      <c r="A10" s="4">
        <v>5</v>
      </c>
      <c r="B10" s="49" t="s">
        <v>38</v>
      </c>
      <c r="C10" s="17" t="s">
        <v>58</v>
      </c>
      <c r="D10" s="18" t="s">
        <v>109</v>
      </c>
      <c r="E10" s="50" t="s">
        <v>108</v>
      </c>
      <c r="F10" s="19">
        <v>0.2</v>
      </c>
      <c r="G10" s="6">
        <f>IF(C10="yes",(1*F10),IF(C10="no",(0*F10),""))</f>
        <v>0.2</v>
      </c>
    </row>
    <row r="11" spans="1:7" ht="12.75">
      <c r="A11" s="7"/>
      <c r="B11" s="8"/>
      <c r="C11" s="9"/>
      <c r="D11" s="10"/>
      <c r="E11" s="10"/>
      <c r="F11" s="11"/>
      <c r="G11" s="11"/>
    </row>
    <row r="12" spans="1:7" ht="15">
      <c r="A12" s="29" t="s">
        <v>4</v>
      </c>
      <c r="B12" s="30"/>
      <c r="C12" s="31"/>
      <c r="D12" s="32"/>
      <c r="E12" s="32"/>
      <c r="F12" s="33" t="str">
        <f>IF(SUM(F6:F10)&lt;&gt;100%,"ERROR","100%")</f>
        <v>100%</v>
      </c>
      <c r="G12" s="33">
        <f>SUM(G6:G10)</f>
        <v>1</v>
      </c>
    </row>
    <row r="13" spans="1:7" ht="14.25">
      <c r="A13" s="12"/>
      <c r="B13" s="13"/>
      <c r="C13" s="1"/>
      <c r="D13" s="14"/>
      <c r="E13" s="14"/>
      <c r="F13" s="12"/>
      <c r="G13" s="12"/>
    </row>
    <row r="14" spans="1:7" ht="24" customHeight="1">
      <c r="A14" s="24" t="s">
        <v>40</v>
      </c>
      <c r="B14" s="34"/>
      <c r="C14" s="35"/>
      <c r="D14" s="36"/>
      <c r="E14" s="36"/>
      <c r="F14" s="37"/>
      <c r="G14" s="37"/>
    </row>
    <row r="15" spans="1:7" ht="30.75" customHeight="1">
      <c r="A15" s="59" t="s">
        <v>1</v>
      </c>
      <c r="B15" s="59"/>
      <c r="C15" s="3" t="s">
        <v>2</v>
      </c>
      <c r="D15" s="3" t="s">
        <v>33</v>
      </c>
      <c r="E15" s="3" t="s">
        <v>34</v>
      </c>
      <c r="F15" s="2" t="s">
        <v>27</v>
      </c>
      <c r="G15" s="2" t="s">
        <v>0</v>
      </c>
    </row>
    <row r="16" spans="1:7" ht="171" customHeight="1">
      <c r="A16" s="4">
        <v>1</v>
      </c>
      <c r="B16" s="49" t="s">
        <v>74</v>
      </c>
      <c r="C16" s="17" t="s">
        <v>58</v>
      </c>
      <c r="D16" s="18" t="s">
        <v>124</v>
      </c>
      <c r="E16" s="18" t="s">
        <v>75</v>
      </c>
      <c r="F16" s="19">
        <v>0.14</v>
      </c>
      <c r="G16" s="6">
        <f aca="true" t="shared" si="0" ref="G16:G24">IF(C16="yes",(1*F16),IF(C16="no",(0*F16),""))</f>
        <v>0.14</v>
      </c>
    </row>
    <row r="17" spans="1:7" ht="132.75" customHeight="1">
      <c r="A17" s="4">
        <v>2</v>
      </c>
      <c r="B17" s="49" t="s">
        <v>28</v>
      </c>
      <c r="C17" s="17" t="s">
        <v>58</v>
      </c>
      <c r="D17" s="18" t="s">
        <v>125</v>
      </c>
      <c r="E17" s="18" t="s">
        <v>126</v>
      </c>
      <c r="F17" s="19">
        <v>0.14</v>
      </c>
      <c r="G17" s="6">
        <f t="shared" si="0"/>
        <v>0.14</v>
      </c>
    </row>
    <row r="18" spans="1:7" ht="82.5" customHeight="1">
      <c r="A18" s="4">
        <v>3</v>
      </c>
      <c r="B18" s="5" t="s">
        <v>41</v>
      </c>
      <c r="C18" s="17" t="s">
        <v>67</v>
      </c>
      <c r="D18" s="18" t="s">
        <v>110</v>
      </c>
      <c r="E18" s="18"/>
      <c r="F18" s="19">
        <v>0</v>
      </c>
      <c r="G18" s="6">
        <f t="shared" si="0"/>
      </c>
    </row>
    <row r="19" spans="1:7" ht="71.25" customHeight="1">
      <c r="A19" s="4">
        <v>4</v>
      </c>
      <c r="B19" s="5" t="s">
        <v>42</v>
      </c>
      <c r="C19" s="17" t="s">
        <v>67</v>
      </c>
      <c r="D19" s="18" t="s">
        <v>68</v>
      </c>
      <c r="E19" s="18"/>
      <c r="F19" s="19">
        <v>0</v>
      </c>
      <c r="G19" s="6">
        <f t="shared" si="0"/>
      </c>
    </row>
    <row r="20" spans="1:7" ht="196.5" customHeight="1">
      <c r="A20" s="4">
        <v>5</v>
      </c>
      <c r="B20" s="49" t="s">
        <v>43</v>
      </c>
      <c r="C20" s="17" t="s">
        <v>58</v>
      </c>
      <c r="D20" s="18" t="s">
        <v>97</v>
      </c>
      <c r="E20" s="18" t="s">
        <v>127</v>
      </c>
      <c r="F20" s="19">
        <v>0.14</v>
      </c>
      <c r="G20" s="6">
        <f t="shared" si="0"/>
        <v>0.14</v>
      </c>
    </row>
    <row r="21" spans="1:7" ht="87" customHeight="1">
      <c r="A21" s="4">
        <v>6</v>
      </c>
      <c r="B21" s="5" t="s">
        <v>5</v>
      </c>
      <c r="C21" s="17" t="s">
        <v>58</v>
      </c>
      <c r="D21" s="18" t="s">
        <v>69</v>
      </c>
      <c r="E21" s="18" t="s">
        <v>84</v>
      </c>
      <c r="F21" s="19">
        <v>0.15</v>
      </c>
      <c r="G21" s="6">
        <f t="shared" si="0"/>
        <v>0.15</v>
      </c>
    </row>
    <row r="22" spans="1:7" ht="90.75" customHeight="1">
      <c r="A22" s="4">
        <v>7</v>
      </c>
      <c r="B22" s="5" t="s">
        <v>11</v>
      </c>
      <c r="C22" s="17" t="s">
        <v>58</v>
      </c>
      <c r="D22" s="18" t="s">
        <v>98</v>
      </c>
      <c r="E22" s="18" t="s">
        <v>128</v>
      </c>
      <c r="F22" s="19">
        <v>0.14</v>
      </c>
      <c r="G22" s="6">
        <f t="shared" si="0"/>
        <v>0.14</v>
      </c>
    </row>
    <row r="23" spans="1:7" ht="113.25" customHeight="1">
      <c r="A23" s="4" t="s">
        <v>14</v>
      </c>
      <c r="B23" s="5" t="s">
        <v>29</v>
      </c>
      <c r="C23" s="17" t="s">
        <v>58</v>
      </c>
      <c r="D23" s="18" t="s">
        <v>111</v>
      </c>
      <c r="E23" s="18" t="s">
        <v>129</v>
      </c>
      <c r="F23" s="19">
        <v>0.14</v>
      </c>
      <c r="G23" s="6">
        <f t="shared" si="0"/>
        <v>0.14</v>
      </c>
    </row>
    <row r="24" spans="1:7" ht="167.25" customHeight="1">
      <c r="A24" s="4" t="s">
        <v>16</v>
      </c>
      <c r="B24" s="49" t="s">
        <v>8</v>
      </c>
      <c r="C24" s="17" t="s">
        <v>58</v>
      </c>
      <c r="D24" s="50" t="s">
        <v>99</v>
      </c>
      <c r="E24" s="18" t="s">
        <v>100</v>
      </c>
      <c r="F24" s="19">
        <v>0.15</v>
      </c>
      <c r="G24" s="6">
        <f t="shared" si="0"/>
        <v>0.15</v>
      </c>
    </row>
    <row r="25" spans="1:7" ht="13.5" customHeight="1">
      <c r="A25" s="11"/>
      <c r="B25" s="15"/>
      <c r="C25" s="9"/>
      <c r="D25" s="10"/>
      <c r="E25" s="10"/>
      <c r="F25" s="11"/>
      <c r="G25" s="11"/>
    </row>
    <row r="26" spans="1:7" ht="15" customHeight="1">
      <c r="A26" s="29" t="s">
        <v>4</v>
      </c>
      <c r="B26" s="30"/>
      <c r="C26" s="31"/>
      <c r="D26" s="32"/>
      <c r="E26" s="32"/>
      <c r="F26" s="33" t="str">
        <f>IF(SUM(F16:F24)&lt;&gt;100%,"ERROR","100%")</f>
        <v>100%</v>
      </c>
      <c r="G26" s="33">
        <f>SUM(G16:G24)</f>
        <v>1</v>
      </c>
    </row>
    <row r="27" spans="1:7" ht="9.75" customHeight="1">
      <c r="A27" s="12"/>
      <c r="B27" s="13"/>
      <c r="C27" s="1"/>
      <c r="D27" s="14"/>
      <c r="E27" s="14"/>
      <c r="F27" s="12"/>
      <c r="G27" s="12"/>
    </row>
    <row r="28" spans="1:7" ht="24" customHeight="1">
      <c r="A28" s="24" t="s">
        <v>44</v>
      </c>
      <c r="B28" s="34"/>
      <c r="C28" s="35"/>
      <c r="D28" s="36"/>
      <c r="E28" s="36"/>
      <c r="F28" s="37"/>
      <c r="G28" s="37"/>
    </row>
    <row r="29" spans="1:7" ht="31.5" customHeight="1">
      <c r="A29" s="59" t="s">
        <v>1</v>
      </c>
      <c r="B29" s="59"/>
      <c r="C29" s="3" t="s">
        <v>2</v>
      </c>
      <c r="D29" s="3" t="s">
        <v>33</v>
      </c>
      <c r="E29" s="3" t="s">
        <v>34</v>
      </c>
      <c r="F29" s="2" t="s">
        <v>27</v>
      </c>
      <c r="G29" s="2" t="s">
        <v>0</v>
      </c>
    </row>
    <row r="30" spans="1:7" ht="139.5" customHeight="1">
      <c r="A30" s="4">
        <v>1</v>
      </c>
      <c r="B30" s="5" t="s">
        <v>45</v>
      </c>
      <c r="C30" s="17" t="s">
        <v>58</v>
      </c>
      <c r="D30" s="18" t="s">
        <v>101</v>
      </c>
      <c r="E30" s="18" t="s">
        <v>112</v>
      </c>
      <c r="F30" s="19">
        <v>0.12</v>
      </c>
      <c r="G30" s="6">
        <f aca="true" t="shared" si="1" ref="G30:G35">IF(C30="yes",(1*F30),IF(C30="no",(0*F30),""))</f>
        <v>0.12</v>
      </c>
    </row>
    <row r="31" spans="1:7" ht="122.25" customHeight="1">
      <c r="A31" s="4">
        <v>2</v>
      </c>
      <c r="B31" s="49" t="s">
        <v>46</v>
      </c>
      <c r="C31" s="17" t="s">
        <v>58</v>
      </c>
      <c r="D31" s="51" t="s">
        <v>120</v>
      </c>
      <c r="E31" s="52" t="s">
        <v>113</v>
      </c>
      <c r="F31" s="19">
        <v>0.12</v>
      </c>
      <c r="G31" s="6">
        <f t="shared" si="1"/>
        <v>0.12</v>
      </c>
    </row>
    <row r="32" spans="1:7" ht="60.75" customHeight="1">
      <c r="A32" s="4">
        <v>3</v>
      </c>
      <c r="B32" s="5" t="s">
        <v>12</v>
      </c>
      <c r="C32" s="17" t="s">
        <v>58</v>
      </c>
      <c r="D32" s="18" t="s">
        <v>70</v>
      </c>
      <c r="E32" s="18" t="s">
        <v>102</v>
      </c>
      <c r="F32" s="19">
        <v>0.1</v>
      </c>
      <c r="G32" s="6">
        <f t="shared" si="1"/>
        <v>0.1</v>
      </c>
    </row>
    <row r="33" spans="1:7" ht="159" customHeight="1">
      <c r="A33" s="4">
        <v>4</v>
      </c>
      <c r="B33" s="5" t="s">
        <v>47</v>
      </c>
      <c r="C33" s="17" t="s">
        <v>65</v>
      </c>
      <c r="D33" s="18" t="s">
        <v>122</v>
      </c>
      <c r="E33" s="18" t="s">
        <v>121</v>
      </c>
      <c r="F33" s="19">
        <v>0.06</v>
      </c>
      <c r="G33" s="6">
        <f t="shared" si="1"/>
        <v>0</v>
      </c>
    </row>
    <row r="34" spans="1:7" ht="114" customHeight="1">
      <c r="A34" s="4">
        <v>5</v>
      </c>
      <c r="B34" s="5" t="s">
        <v>30</v>
      </c>
      <c r="C34" s="17" t="s">
        <v>58</v>
      </c>
      <c r="D34" s="18" t="s">
        <v>85</v>
      </c>
      <c r="E34" s="18" t="s">
        <v>114</v>
      </c>
      <c r="F34" s="19">
        <v>0.04</v>
      </c>
      <c r="G34" s="6">
        <f t="shared" si="1"/>
        <v>0.04</v>
      </c>
    </row>
    <row r="35" spans="1:7" ht="98.25" customHeight="1">
      <c r="A35" s="4">
        <v>6</v>
      </c>
      <c r="B35" s="5" t="s">
        <v>6</v>
      </c>
      <c r="C35" s="17" t="s">
        <v>65</v>
      </c>
      <c r="D35" s="18" t="s">
        <v>119</v>
      </c>
      <c r="E35" s="18"/>
      <c r="F35" s="19">
        <v>0.11</v>
      </c>
      <c r="G35" s="6">
        <f t="shared" si="1"/>
        <v>0</v>
      </c>
    </row>
    <row r="36" spans="1:7" ht="124.5" customHeight="1">
      <c r="A36" s="4">
        <v>7</v>
      </c>
      <c r="B36" s="5" t="s">
        <v>13</v>
      </c>
      <c r="C36" s="17" t="s">
        <v>58</v>
      </c>
      <c r="D36" s="18" t="s">
        <v>103</v>
      </c>
      <c r="E36" s="18" t="s">
        <v>86</v>
      </c>
      <c r="F36" s="19">
        <v>0.11</v>
      </c>
      <c r="G36" s="6">
        <f>IF(C36="yes",(1*F36),IF(C36="no",(0*F36),""))</f>
        <v>0.11</v>
      </c>
    </row>
    <row r="37" spans="1:7" ht="57.75" customHeight="1">
      <c r="A37" s="4" t="s">
        <v>14</v>
      </c>
      <c r="B37" s="5" t="s">
        <v>15</v>
      </c>
      <c r="C37" s="17" t="s">
        <v>58</v>
      </c>
      <c r="D37" s="18" t="s">
        <v>87</v>
      </c>
      <c r="E37" s="18" t="s">
        <v>88</v>
      </c>
      <c r="F37" s="19">
        <v>0.11</v>
      </c>
      <c r="G37" s="6">
        <f>IF(C37="yes",(1*F37),IF(C37="no",(0*F37),""))</f>
        <v>0.11</v>
      </c>
    </row>
    <row r="38" spans="1:7" ht="147" customHeight="1">
      <c r="A38" s="4" t="s">
        <v>16</v>
      </c>
      <c r="B38" s="5" t="s">
        <v>19</v>
      </c>
      <c r="C38" s="17" t="s">
        <v>65</v>
      </c>
      <c r="D38" s="18" t="s">
        <v>130</v>
      </c>
      <c r="E38" s="18" t="s">
        <v>73</v>
      </c>
      <c r="F38" s="19">
        <v>0.11</v>
      </c>
      <c r="G38" s="6">
        <f>IF(C38="yes",(1*F38),IF(C38="no",(0*F38),""))</f>
        <v>0</v>
      </c>
    </row>
    <row r="39" spans="1:7" ht="54" customHeight="1">
      <c r="A39" s="4" t="s">
        <v>17</v>
      </c>
      <c r="B39" s="5" t="s">
        <v>7</v>
      </c>
      <c r="C39" s="17" t="s">
        <v>67</v>
      </c>
      <c r="D39" s="18" t="s">
        <v>89</v>
      </c>
      <c r="E39" s="18"/>
      <c r="F39" s="19">
        <v>0</v>
      </c>
      <c r="G39" s="6">
        <f>IF(C39="yes",(1*F39),IF(C39="no",(0*F39),""))</f>
      </c>
    </row>
    <row r="40" spans="1:7" ht="149.25" customHeight="1">
      <c r="A40" s="4" t="s">
        <v>18</v>
      </c>
      <c r="B40" s="5" t="s">
        <v>10</v>
      </c>
      <c r="C40" s="17" t="s">
        <v>58</v>
      </c>
      <c r="D40" s="18" t="s">
        <v>104</v>
      </c>
      <c r="E40" s="18" t="s">
        <v>90</v>
      </c>
      <c r="F40" s="19">
        <v>0.12</v>
      </c>
      <c r="G40" s="6">
        <f>IF(C40="yes",(1*F40),IF(C40="no",(0*F40),""))</f>
        <v>0.12</v>
      </c>
    </row>
    <row r="41" spans="1:7" ht="12.75">
      <c r="A41" s="11"/>
      <c r="B41" s="15"/>
      <c r="C41" s="9"/>
      <c r="D41" s="10"/>
      <c r="E41" s="10"/>
      <c r="F41" s="11"/>
      <c r="G41" s="11"/>
    </row>
    <row r="42" spans="1:7" ht="15">
      <c r="A42" s="29" t="s">
        <v>4</v>
      </c>
      <c r="B42" s="30"/>
      <c r="C42" s="31"/>
      <c r="D42" s="32"/>
      <c r="E42" s="32"/>
      <c r="F42" s="33" t="str">
        <f>IF(SUM(F30:F40)&lt;&gt;100%,"ERROR","100%")</f>
        <v>100%</v>
      </c>
      <c r="G42" s="33">
        <f>SUM(G30:G40)</f>
        <v>0.72</v>
      </c>
    </row>
    <row r="43" spans="1:7" ht="14.25">
      <c r="A43" s="12"/>
      <c r="B43" s="13"/>
      <c r="C43" s="1"/>
      <c r="D43" s="14"/>
      <c r="E43" s="14"/>
      <c r="F43" s="16"/>
      <c r="G43" s="12"/>
    </row>
    <row r="44" spans="1:7" ht="24" customHeight="1">
      <c r="A44" s="24" t="s">
        <v>48</v>
      </c>
      <c r="B44" s="34"/>
      <c r="C44" s="38"/>
      <c r="D44" s="39"/>
      <c r="E44" s="36"/>
      <c r="F44" s="37"/>
      <c r="G44" s="37"/>
    </row>
    <row r="45" spans="1:7" ht="30.75" customHeight="1">
      <c r="A45" s="59" t="s">
        <v>1</v>
      </c>
      <c r="B45" s="59"/>
      <c r="C45" s="3" t="s">
        <v>2</v>
      </c>
      <c r="D45" s="3" t="s">
        <v>33</v>
      </c>
      <c r="E45" s="3" t="s">
        <v>34</v>
      </c>
      <c r="F45" s="2" t="s">
        <v>27</v>
      </c>
      <c r="G45" s="2" t="s">
        <v>0</v>
      </c>
    </row>
    <row r="46" spans="1:7" ht="144" customHeight="1">
      <c r="A46" s="4">
        <v>1</v>
      </c>
      <c r="B46" s="53" t="s">
        <v>20</v>
      </c>
      <c r="C46" s="17" t="s">
        <v>58</v>
      </c>
      <c r="D46" s="18" t="s">
        <v>91</v>
      </c>
      <c r="E46" s="18" t="s">
        <v>92</v>
      </c>
      <c r="F46" s="19">
        <v>0.25</v>
      </c>
      <c r="G46" s="6">
        <f>IF(C46="yes",(1*F46),IF(C46="no",(0*F46),IF(C46="small extent",(0.33*F46),IF(C46="large extent",(0.67*F46),""))))</f>
        <v>0.25</v>
      </c>
    </row>
    <row r="47" spans="1:7" ht="12.75">
      <c r="A47" s="4"/>
      <c r="B47" s="40" t="s">
        <v>49</v>
      </c>
      <c r="C47" s="68" t="s">
        <v>107</v>
      </c>
      <c r="D47" s="69"/>
      <c r="E47" s="69"/>
      <c r="F47" s="69"/>
      <c r="G47" s="70"/>
    </row>
    <row r="48" spans="1:7" ht="12.75">
      <c r="A48" s="4"/>
      <c r="B48" s="41" t="s">
        <v>21</v>
      </c>
      <c r="C48" s="60" t="s">
        <v>131</v>
      </c>
      <c r="D48" s="61"/>
      <c r="E48" s="61"/>
      <c r="F48" s="61"/>
      <c r="G48" s="62"/>
    </row>
    <row r="49" spans="1:7" ht="22.5">
      <c r="A49" s="4"/>
      <c r="B49" s="42" t="s">
        <v>50</v>
      </c>
      <c r="C49" s="63"/>
      <c r="D49" s="64"/>
      <c r="E49" s="64"/>
      <c r="F49" s="64"/>
      <c r="G49" s="65"/>
    </row>
    <row r="50" spans="1:7" ht="12.75" customHeight="1">
      <c r="A50" s="4"/>
      <c r="B50" s="40" t="s">
        <v>51</v>
      </c>
      <c r="C50" s="60" t="s">
        <v>79</v>
      </c>
      <c r="D50" s="61"/>
      <c r="E50" s="61"/>
      <c r="F50" s="61"/>
      <c r="G50" s="62"/>
    </row>
    <row r="51" spans="1:7" ht="15" customHeight="1">
      <c r="A51" s="4"/>
      <c r="B51" s="41" t="s">
        <v>21</v>
      </c>
      <c r="C51" s="60" t="s">
        <v>105</v>
      </c>
      <c r="D51" s="61"/>
      <c r="E51" s="61"/>
      <c r="F51" s="61"/>
      <c r="G51" s="62"/>
    </row>
    <row r="52" spans="1:7" ht="22.5">
      <c r="A52" s="4"/>
      <c r="B52" s="42" t="s">
        <v>50</v>
      </c>
      <c r="C52" s="63" t="s">
        <v>115</v>
      </c>
      <c r="D52" s="64"/>
      <c r="E52" s="64"/>
      <c r="F52" s="64"/>
      <c r="G52" s="65"/>
    </row>
    <row r="53" spans="1:7" ht="12.75">
      <c r="A53" s="4"/>
      <c r="B53" s="40" t="s">
        <v>52</v>
      </c>
      <c r="C53" s="60" t="s">
        <v>81</v>
      </c>
      <c r="D53" s="61"/>
      <c r="E53" s="61"/>
      <c r="F53" s="61"/>
      <c r="G53" s="62"/>
    </row>
    <row r="54" spans="1:7" ht="12.75">
      <c r="A54" s="4"/>
      <c r="B54" s="41" t="s">
        <v>21</v>
      </c>
      <c r="C54" s="60" t="s">
        <v>82</v>
      </c>
      <c r="D54" s="61"/>
      <c r="E54" s="61"/>
      <c r="F54" s="61"/>
      <c r="G54" s="62"/>
    </row>
    <row r="55" spans="1:7" ht="22.5">
      <c r="A55" s="4"/>
      <c r="B55" s="42" t="s">
        <v>50</v>
      </c>
      <c r="C55" s="63" t="s">
        <v>116</v>
      </c>
      <c r="D55" s="64"/>
      <c r="E55" s="64"/>
      <c r="F55" s="64"/>
      <c r="G55" s="65"/>
    </row>
    <row r="56" spans="1:7" ht="72" customHeight="1">
      <c r="A56" s="20">
        <v>2</v>
      </c>
      <c r="B56" s="48" t="s">
        <v>22</v>
      </c>
      <c r="C56" s="54" t="s">
        <v>58</v>
      </c>
      <c r="D56" s="18" t="s">
        <v>80</v>
      </c>
      <c r="E56" s="55" t="s">
        <v>94</v>
      </c>
      <c r="F56" s="19">
        <v>0.25</v>
      </c>
      <c r="G56" s="6">
        <f>IF(C56="yes",(1*F56),IF(C56="no",(0*F56),IF(C56="small extent",(0.33*F56),IF(C56="large extent",(0.67*F56),""))))</f>
        <v>0.25</v>
      </c>
    </row>
    <row r="57" spans="1:7" ht="12.75">
      <c r="A57" s="4"/>
      <c r="B57" s="40" t="s">
        <v>53</v>
      </c>
      <c r="C57" s="68" t="s">
        <v>76</v>
      </c>
      <c r="D57" s="69"/>
      <c r="E57" s="69"/>
      <c r="F57" s="69"/>
      <c r="G57" s="70"/>
    </row>
    <row r="58" spans="1:7" ht="12.75">
      <c r="A58" s="4"/>
      <c r="B58" s="41" t="s">
        <v>23</v>
      </c>
      <c r="C58" s="60" t="s">
        <v>77</v>
      </c>
      <c r="D58" s="61"/>
      <c r="E58" s="61"/>
      <c r="F58" s="61"/>
      <c r="G58" s="62"/>
    </row>
    <row r="59" spans="1:7" ht="12.75">
      <c r="A59" s="4"/>
      <c r="B59" s="42" t="s">
        <v>26</v>
      </c>
      <c r="C59" s="63" t="s">
        <v>78</v>
      </c>
      <c r="D59" s="64"/>
      <c r="E59" s="64"/>
      <c r="F59" s="64"/>
      <c r="G59" s="65"/>
    </row>
    <row r="60" spans="1:7" ht="12.75">
      <c r="A60" s="4"/>
      <c r="B60" s="41" t="s">
        <v>54</v>
      </c>
      <c r="C60" s="60" t="s">
        <v>81</v>
      </c>
      <c r="D60" s="61"/>
      <c r="E60" s="61"/>
      <c r="F60" s="61"/>
      <c r="G60" s="62"/>
    </row>
    <row r="61" spans="1:7" ht="12.75">
      <c r="A61" s="4"/>
      <c r="B61" s="41" t="s">
        <v>23</v>
      </c>
      <c r="C61" s="60" t="s">
        <v>82</v>
      </c>
      <c r="D61" s="61"/>
      <c r="E61" s="61"/>
      <c r="F61" s="61"/>
      <c r="G61" s="62"/>
    </row>
    <row r="62" spans="1:7" ht="12.75">
      <c r="A62" s="4"/>
      <c r="B62" s="42" t="s">
        <v>26</v>
      </c>
      <c r="C62" s="63" t="s">
        <v>83</v>
      </c>
      <c r="D62" s="64"/>
      <c r="E62" s="64"/>
      <c r="F62" s="64"/>
      <c r="G62" s="65"/>
    </row>
    <row r="63" spans="1:2" ht="12.75">
      <c r="A63" s="4"/>
      <c r="B63" s="41" t="s">
        <v>55</v>
      </c>
    </row>
    <row r="64" spans="1:2" ht="12.75">
      <c r="A64" s="4"/>
      <c r="B64" s="41" t="s">
        <v>23</v>
      </c>
    </row>
    <row r="65" spans="1:2" ht="12.75">
      <c r="A65" s="4"/>
      <c r="B65" s="42" t="s">
        <v>26</v>
      </c>
    </row>
    <row r="66" spans="1:7" ht="24" customHeight="1">
      <c r="A66" s="4"/>
      <c r="B66" s="43"/>
      <c r="C66" s="66" t="s">
        <v>93</v>
      </c>
      <c r="D66" s="67"/>
      <c r="E66" s="67"/>
      <c r="F66" s="67"/>
      <c r="G66" s="67"/>
    </row>
    <row r="67" spans="1:7" ht="86.25" customHeight="1">
      <c r="A67" s="4">
        <v>3</v>
      </c>
      <c r="B67" s="5" t="s">
        <v>56</v>
      </c>
      <c r="C67" s="56" t="s">
        <v>71</v>
      </c>
      <c r="D67" s="55" t="s">
        <v>106</v>
      </c>
      <c r="E67" s="55" t="s">
        <v>95</v>
      </c>
      <c r="F67" s="19">
        <v>0.25</v>
      </c>
      <c r="G67" s="6">
        <f>IF(C67="yes",(1*F67),IF(C67="no",(0*F67),IF(C67="small extent",(0.33*F67),IF(C67="large extent",(0.67*F67),""))))</f>
        <v>0.0825</v>
      </c>
    </row>
    <row r="68" spans="1:7" ht="54.75" customHeight="1">
      <c r="A68" s="4">
        <v>4</v>
      </c>
      <c r="B68" s="5" t="s">
        <v>24</v>
      </c>
      <c r="C68" s="17" t="s">
        <v>67</v>
      </c>
      <c r="D68" s="18" t="s">
        <v>68</v>
      </c>
      <c r="E68" s="18"/>
      <c r="F68" s="19">
        <v>0</v>
      </c>
      <c r="G68" s="6">
        <f>IF(C68="yes",(1*F68),IF(C68="no",(0*F68),IF(C68="small extent",(0.33*F68),IF(C68="large extent",(0.67*F68),""))))</f>
      </c>
    </row>
    <row r="69" spans="1:7" ht="259.5" customHeight="1">
      <c r="A69" s="21">
        <v>5</v>
      </c>
      <c r="B69" s="49" t="s">
        <v>25</v>
      </c>
      <c r="C69" s="17" t="s">
        <v>67</v>
      </c>
      <c r="D69" s="50" t="s">
        <v>96</v>
      </c>
      <c r="E69" s="50" t="s">
        <v>117</v>
      </c>
      <c r="F69" s="19">
        <v>0</v>
      </c>
      <c r="G69" s="6">
        <f>IF(C69="yes",(1*F69),IF(C69="no",(0*F69),IF(C69="small extent",(0.33*F69),IF(C69="large extent",(0.67*F69),""))))</f>
      </c>
    </row>
    <row r="70" spans="1:7" ht="66" customHeight="1">
      <c r="A70" s="23" t="s">
        <v>57</v>
      </c>
      <c r="B70" s="5" t="s">
        <v>31</v>
      </c>
      <c r="C70" s="57" t="s">
        <v>71</v>
      </c>
      <c r="D70" s="47" t="s">
        <v>72</v>
      </c>
      <c r="E70" s="49" t="s">
        <v>118</v>
      </c>
      <c r="F70" s="22">
        <v>0.25</v>
      </c>
      <c r="G70" s="6">
        <f>IF(C70="yes",(1*F70),IF(C70="no",(0*F70),IF(C70="small extent",(0.33*F70),IF(C70="large extent",(0.67*F70),""))))</f>
        <v>0.0825</v>
      </c>
    </row>
    <row r="71" spans="1:7" ht="12.75">
      <c r="A71" s="11"/>
      <c r="B71" s="5"/>
      <c r="C71" s="9"/>
      <c r="D71" s="10"/>
      <c r="E71" s="10"/>
      <c r="F71" s="11"/>
      <c r="G71" s="11"/>
    </row>
    <row r="72" spans="1:7" ht="15">
      <c r="A72" s="29" t="s">
        <v>4</v>
      </c>
      <c r="B72" s="44"/>
      <c r="C72" s="45"/>
      <c r="D72" s="46"/>
      <c r="E72" s="46"/>
      <c r="F72" s="33" t="str">
        <f>IF(SUM(F46:F70)&lt;&gt;100%,"ERROR","100%")</f>
        <v>100%</v>
      </c>
      <c r="G72" s="33">
        <f>SUM(G46:G70)</f>
        <v>0.665</v>
      </c>
    </row>
  </sheetData>
  <mergeCells count="23">
    <mergeCell ref="C48:G48"/>
    <mergeCell ref="A15:B15"/>
    <mergeCell ref="A29:B29"/>
    <mergeCell ref="A45:B45"/>
    <mergeCell ref="C47:G47"/>
    <mergeCell ref="A1:G1"/>
    <mergeCell ref="A5:B5"/>
    <mergeCell ref="A2:G2"/>
    <mergeCell ref="A3:G3"/>
    <mergeCell ref="C49:G49"/>
    <mergeCell ref="C50:G50"/>
    <mergeCell ref="C51:G51"/>
    <mergeCell ref="C52:G52"/>
    <mergeCell ref="C53:G53"/>
    <mergeCell ref="C54:G54"/>
    <mergeCell ref="C55:G55"/>
    <mergeCell ref="C57:G57"/>
    <mergeCell ref="C58:G58"/>
    <mergeCell ref="C59:G59"/>
    <mergeCell ref="C66:G66"/>
    <mergeCell ref="C60:G60"/>
    <mergeCell ref="C61:G61"/>
    <mergeCell ref="C62:G62"/>
  </mergeCells>
  <printOptions/>
  <pageMargins left="0.75" right="0.75" top="1" bottom="1" header="0.5" footer="0.5"/>
  <pageSetup horizontalDpi="600" verticalDpi="600" orientation="landscape" scale="80" r:id="rId3"/>
  <headerFooter alignWithMargins="0">
    <oddFooter>&amp;C&amp;P&amp;R&amp;"Arial,Bold"&amp;12Fall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2002-12-10T17:38:20Z</cp:lastPrinted>
  <dcterms:created xsi:type="dcterms:W3CDTF">2002-04-18T17:14:40Z</dcterms:created>
  <dcterms:modified xsi:type="dcterms:W3CDTF">2003-01-24T22:00:12Z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591591152</vt:i4>
  </property>
  <property fmtid="{D5CDD505-2E9C-101B-9397-08002B2CF9AE}" pid="3" name="_EmailSubject">
    <vt:lpwstr>Revised PARTs</vt:lpwstr>
  </property>
  <property fmtid="{D5CDD505-2E9C-101B-9397-08002B2CF9AE}" pid="4" name="_AuthorEmail">
    <vt:lpwstr>Stan.Azebu@osd.mil</vt:lpwstr>
  </property>
  <property fmtid="{D5CDD505-2E9C-101B-9397-08002B2CF9AE}" pid="5" name="_AuthorEmailDisplayName">
    <vt:lpwstr>Azebu, Stan, Mr, OSD-ATL</vt:lpwstr>
  </property>
  <property fmtid="{D5CDD505-2E9C-101B-9397-08002B2CF9AE}" pid="6" name="_ReviewingToolsShownOnce">
    <vt:lpwstr/>
  </property>
</Properties>
</file>