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<sst xmlns="http://schemas.openxmlformats.org/spreadsheetml/2006/main" count="107" uniqueCount="54">
  <si>
    <t>Dairy Goats 100 Head Unit</t>
  </si>
  <si>
    <t>Class #2 Grade Herd, Per Doe Basis</t>
  </si>
  <si>
    <t>Operating Inputs</t>
  </si>
  <si>
    <t>Units</t>
  </si>
  <si>
    <t>Price</t>
  </si>
  <si>
    <t>Quantity</t>
  </si>
  <si>
    <t>Value</t>
  </si>
  <si>
    <t>Your Value</t>
  </si>
  <si>
    <t>Mixed Feed</t>
  </si>
  <si>
    <t>CWT.</t>
  </si>
  <si>
    <t>Alfalfa Hay</t>
  </si>
  <si>
    <t>Vet Medicine</t>
  </si>
  <si>
    <t>Supplies</t>
  </si>
  <si>
    <t>Utilities</t>
  </si>
  <si>
    <t>Doe Repl. Feed</t>
  </si>
  <si>
    <t>Kid Feed</t>
  </si>
  <si>
    <t>Breeding Fees</t>
  </si>
  <si>
    <t>Misc. Expense</t>
  </si>
  <si>
    <t>Marketing Expense</t>
  </si>
  <si>
    <t>Machinery Labor</t>
  </si>
  <si>
    <t>Equipment Labor</t>
  </si>
  <si>
    <t>Livestock Labor</t>
  </si>
  <si>
    <t>Machinery Fuel, Lube, Repairs</t>
  </si>
  <si>
    <t>Equipment Fuel, Lube, Repairs</t>
  </si>
  <si>
    <t>Tons</t>
  </si>
  <si>
    <t>HD</t>
  </si>
  <si>
    <t>HR</t>
  </si>
  <si>
    <t>DOL</t>
  </si>
  <si>
    <t>________</t>
  </si>
  <si>
    <t>Total Operating Costs</t>
  </si>
  <si>
    <t>Fixed Costs</t>
  </si>
  <si>
    <t>Amount</t>
  </si>
  <si>
    <t>Machinery</t>
  </si>
  <si>
    <t>Interest At</t>
  </si>
  <si>
    <t>Depr, Taxes, Insurance</t>
  </si>
  <si>
    <t>Equipment</t>
  </si>
  <si>
    <t>Livestock</t>
  </si>
  <si>
    <t>Doe Goat</t>
  </si>
  <si>
    <t>Buck Goat</t>
  </si>
  <si>
    <t>Repl Doe-Goat</t>
  </si>
  <si>
    <t>Total Fixed Costs</t>
  </si>
  <si>
    <t>Production</t>
  </si>
  <si>
    <t>Goat Milk</t>
  </si>
  <si>
    <t>Male Kids</t>
  </si>
  <si>
    <t>HD.</t>
  </si>
  <si>
    <t>Female Kids</t>
  </si>
  <si>
    <t>Cull Doe Goats</t>
  </si>
  <si>
    <t>Total Receipts</t>
  </si>
  <si>
    <t>Returns Above Total Operating Cost</t>
  </si>
  <si>
    <t>Returns Above All Specified Costs</t>
  </si>
  <si>
    <t>5% Doe Death Loss, 200% Kid Crop</t>
  </si>
  <si>
    <t>10% Kid Death Loss, 25% Doe Repl Rate</t>
  </si>
  <si>
    <t>Developed and processed by Department of Agricultural Economics, Oklahoma State University</t>
  </si>
  <si>
    <t>(Sahs, 2003)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</si>
</sst>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I46" sqref="I46"/>
    </sheetView>
  </sheetViews>
  <sheetFormatPr defaultColWidth="9.140625" defaultRowHeight="12.75"/>
  <cols>
    <col min="9" max="9" width="9.7109375" style="0" customWidth="1"/>
  </cols>
  <sheetData>
    <row r="1" ht="12.75">
      <c r="A1" t="s">
        <v>0</v>
      </c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t="s">
        <v>7</v>
      </c>
    </row>
    <row r="4" spans="5:8" ht="12.75">
      <c r="E4" s="2"/>
      <c r="F4" s="2"/>
      <c r="G4" s="2"/>
      <c r="H4" s="2"/>
    </row>
    <row r="5" spans="2:9" ht="12.75">
      <c r="B5" t="s">
        <v>8</v>
      </c>
      <c r="E5" s="2" t="s">
        <v>9</v>
      </c>
      <c r="F5" s="3">
        <v>9.05</v>
      </c>
      <c r="G5" s="3">
        <v>7.2</v>
      </c>
      <c r="H5" s="4">
        <f>F5*G5</f>
        <v>65.16000000000001</v>
      </c>
      <c r="I5" t="s">
        <v>28</v>
      </c>
    </row>
    <row r="6" spans="2:9" ht="12.75">
      <c r="B6" t="s">
        <v>10</v>
      </c>
      <c r="E6" s="2" t="s">
        <v>24</v>
      </c>
      <c r="F6" s="3">
        <v>100</v>
      </c>
      <c r="G6" s="3">
        <v>0.9</v>
      </c>
      <c r="H6" s="4">
        <f aca="true" t="shared" si="0" ref="H6:H17">F6*G6</f>
        <v>90</v>
      </c>
      <c r="I6" t="s">
        <v>28</v>
      </c>
    </row>
    <row r="7" spans="2:9" ht="12.75">
      <c r="B7" t="s">
        <v>11</v>
      </c>
      <c r="E7" s="2" t="s">
        <v>25</v>
      </c>
      <c r="F7" s="3">
        <v>10</v>
      </c>
      <c r="G7" s="3">
        <v>1</v>
      </c>
      <c r="H7" s="4">
        <f t="shared" si="0"/>
        <v>10</v>
      </c>
      <c r="I7" t="s">
        <v>28</v>
      </c>
    </row>
    <row r="8" spans="2:9" ht="12.75">
      <c r="B8" t="s">
        <v>12</v>
      </c>
      <c r="E8" s="2" t="s">
        <v>25</v>
      </c>
      <c r="F8" s="3">
        <v>12</v>
      </c>
      <c r="G8" s="3">
        <v>1</v>
      </c>
      <c r="H8" s="4">
        <f t="shared" si="0"/>
        <v>12</v>
      </c>
      <c r="I8" t="s">
        <v>28</v>
      </c>
    </row>
    <row r="9" spans="2:9" ht="12.75">
      <c r="B9" t="s">
        <v>13</v>
      </c>
      <c r="E9" s="2" t="s">
        <v>25</v>
      </c>
      <c r="F9" s="3">
        <v>18</v>
      </c>
      <c r="G9" s="3">
        <v>1</v>
      </c>
      <c r="H9" s="4">
        <f t="shared" si="0"/>
        <v>18</v>
      </c>
      <c r="I9" t="s">
        <v>28</v>
      </c>
    </row>
    <row r="10" spans="2:9" ht="12.75">
      <c r="B10" t="s">
        <v>14</v>
      </c>
      <c r="E10" s="2" t="s">
        <v>25</v>
      </c>
      <c r="F10" s="3">
        <v>32.8</v>
      </c>
      <c r="G10" s="3">
        <v>1</v>
      </c>
      <c r="H10" s="4">
        <f t="shared" si="0"/>
        <v>32.8</v>
      </c>
      <c r="I10" t="s">
        <v>28</v>
      </c>
    </row>
    <row r="11" spans="2:9" ht="12.75">
      <c r="B11" t="s">
        <v>15</v>
      </c>
      <c r="E11" s="2" t="s">
        <v>25</v>
      </c>
      <c r="F11" s="3">
        <v>22</v>
      </c>
      <c r="G11" s="3">
        <v>1</v>
      </c>
      <c r="H11" s="4">
        <f t="shared" si="0"/>
        <v>22</v>
      </c>
      <c r="I11" t="s">
        <v>28</v>
      </c>
    </row>
    <row r="12" spans="2:9" ht="12.75">
      <c r="B12" t="s">
        <v>16</v>
      </c>
      <c r="E12" s="2" t="s">
        <v>25</v>
      </c>
      <c r="F12" s="3">
        <v>10</v>
      </c>
      <c r="G12" s="3">
        <v>1</v>
      </c>
      <c r="H12" s="4">
        <f t="shared" si="0"/>
        <v>10</v>
      </c>
      <c r="I12" t="s">
        <v>28</v>
      </c>
    </row>
    <row r="13" spans="2:9" ht="12.75">
      <c r="B13" t="s">
        <v>17</v>
      </c>
      <c r="E13" s="2" t="s">
        <v>25</v>
      </c>
      <c r="F13" s="3">
        <v>6</v>
      </c>
      <c r="G13" s="3">
        <v>1</v>
      </c>
      <c r="H13" s="4">
        <f t="shared" si="0"/>
        <v>6</v>
      </c>
      <c r="I13" t="s">
        <v>28</v>
      </c>
    </row>
    <row r="14" spans="2:9" ht="12.75">
      <c r="B14" t="s">
        <v>18</v>
      </c>
      <c r="E14" s="2" t="s">
        <v>25</v>
      </c>
      <c r="F14" s="3">
        <v>2</v>
      </c>
      <c r="G14" s="3">
        <v>1.75</v>
      </c>
      <c r="H14" s="4">
        <f t="shared" si="0"/>
        <v>3.5</v>
      </c>
      <c r="I14" t="s">
        <v>28</v>
      </c>
    </row>
    <row r="15" spans="2:9" ht="12.75">
      <c r="B15" t="s">
        <v>19</v>
      </c>
      <c r="E15" s="2" t="s">
        <v>26</v>
      </c>
      <c r="F15" s="3">
        <v>7.5</v>
      </c>
      <c r="G15" s="3">
        <v>0.847</v>
      </c>
      <c r="H15" s="4">
        <f t="shared" si="0"/>
        <v>6.3525</v>
      </c>
      <c r="I15" t="s">
        <v>28</v>
      </c>
    </row>
    <row r="16" spans="2:9" ht="12.75">
      <c r="B16" t="s">
        <v>20</v>
      </c>
      <c r="E16" s="2" t="s">
        <v>26</v>
      </c>
      <c r="F16" s="3">
        <v>7.5</v>
      </c>
      <c r="G16" s="3">
        <v>1.63</v>
      </c>
      <c r="H16" s="4">
        <f t="shared" si="0"/>
        <v>12.225</v>
      </c>
      <c r="I16" t="s">
        <v>28</v>
      </c>
    </row>
    <row r="17" spans="2:9" ht="12.75">
      <c r="B17" t="s">
        <v>21</v>
      </c>
      <c r="E17" s="2" t="s">
        <v>26</v>
      </c>
      <c r="F17" s="3">
        <v>7.5</v>
      </c>
      <c r="G17" s="3">
        <v>7.692</v>
      </c>
      <c r="H17" s="4">
        <f t="shared" si="0"/>
        <v>57.69</v>
      </c>
      <c r="I17" t="s">
        <v>28</v>
      </c>
    </row>
    <row r="18" spans="2:9" ht="12.75">
      <c r="B18" t="s">
        <v>22</v>
      </c>
      <c r="E18" s="2" t="s">
        <v>27</v>
      </c>
      <c r="F18" s="2"/>
      <c r="G18" s="2"/>
      <c r="H18" s="4">
        <v>5.32</v>
      </c>
      <c r="I18" t="s">
        <v>28</v>
      </c>
    </row>
    <row r="19" spans="2:9" ht="12.75">
      <c r="B19" t="s">
        <v>23</v>
      </c>
      <c r="E19" s="2" t="s">
        <v>27</v>
      </c>
      <c r="F19" s="2"/>
      <c r="G19" s="2"/>
      <c r="H19" s="4">
        <v>12.57</v>
      </c>
      <c r="I19" t="s">
        <v>28</v>
      </c>
    </row>
    <row r="20" spans="5:8" ht="12.75">
      <c r="E20" s="2"/>
      <c r="F20" s="2"/>
      <c r="G20" s="2"/>
      <c r="H20" s="2"/>
    </row>
    <row r="21" spans="1:9" ht="12.75">
      <c r="A21" s="1" t="s">
        <v>29</v>
      </c>
      <c r="B21" s="1"/>
      <c r="C21" s="1"/>
      <c r="D21" s="1"/>
      <c r="E21" s="5"/>
      <c r="F21" s="5"/>
      <c r="G21" s="5"/>
      <c r="H21" s="6">
        <f>SUM(H5:H19)</f>
        <v>363.61750000000006</v>
      </c>
      <c r="I21" s="6">
        <f>SUM(I5:I19)</f>
        <v>0</v>
      </c>
    </row>
    <row r="22" spans="1:9" ht="12.75">
      <c r="A22" t="s">
        <v>30</v>
      </c>
      <c r="F22" s="2" t="s">
        <v>31</v>
      </c>
      <c r="G22" s="2" t="s">
        <v>6</v>
      </c>
      <c r="I22" s="7" t="s">
        <v>7</v>
      </c>
    </row>
    <row r="23" spans="2:7" ht="12.75">
      <c r="B23" t="s">
        <v>32</v>
      </c>
      <c r="F23" s="2"/>
      <c r="G23" s="2"/>
    </row>
    <row r="24" spans="3:9" ht="12.75">
      <c r="C24" t="s">
        <v>33</v>
      </c>
      <c r="E24" s="8">
        <v>0.0675</v>
      </c>
      <c r="F24" s="4">
        <v>11.8</v>
      </c>
      <c r="G24" s="4">
        <f>ROUND(E24*F24,2)</f>
        <v>0.8</v>
      </c>
      <c r="I24" t="s">
        <v>28</v>
      </c>
    </row>
    <row r="25" spans="3:9" ht="12.75">
      <c r="C25" t="s">
        <v>34</v>
      </c>
      <c r="F25" s="2"/>
      <c r="G25" s="2">
        <v>2.38</v>
      </c>
      <c r="I25" t="s">
        <v>28</v>
      </c>
    </row>
    <row r="26" spans="2:7" ht="12.75">
      <c r="B26" t="s">
        <v>35</v>
      </c>
      <c r="F26" s="2"/>
      <c r="G26" s="2"/>
    </row>
    <row r="27" spans="3:9" ht="12.75">
      <c r="C27" t="s">
        <v>33</v>
      </c>
      <c r="E27" s="8">
        <v>0.0675</v>
      </c>
      <c r="F27" s="2">
        <v>209.71</v>
      </c>
      <c r="G27" s="2">
        <f>ROUND(E27*F27,2)</f>
        <v>14.16</v>
      </c>
      <c r="I27" t="s">
        <v>28</v>
      </c>
    </row>
    <row r="28" spans="3:9" ht="12.75">
      <c r="C28" t="s">
        <v>34</v>
      </c>
      <c r="F28" s="2"/>
      <c r="G28" s="2">
        <v>26.31</v>
      </c>
      <c r="I28" t="s">
        <v>28</v>
      </c>
    </row>
    <row r="29" spans="2:7" ht="12.75">
      <c r="B29" t="s">
        <v>36</v>
      </c>
      <c r="F29" s="2"/>
      <c r="G29" s="2"/>
    </row>
    <row r="30" spans="3:7" ht="12.75">
      <c r="C30" t="s">
        <v>37</v>
      </c>
      <c r="F30" s="4">
        <v>105</v>
      </c>
      <c r="G30" s="2" t="s">
        <v>28</v>
      </c>
    </row>
    <row r="31" spans="3:7" ht="12.75">
      <c r="C31" t="s">
        <v>38</v>
      </c>
      <c r="F31" s="2">
        <v>5.25</v>
      </c>
      <c r="G31" s="2" t="s">
        <v>28</v>
      </c>
    </row>
    <row r="32" spans="3:7" ht="12.75">
      <c r="C32" t="s">
        <v>39</v>
      </c>
      <c r="F32" s="4">
        <v>37.5</v>
      </c>
      <c r="G32" t="s">
        <v>28</v>
      </c>
    </row>
    <row r="33" spans="3:9" ht="12.75">
      <c r="C33" t="s">
        <v>33</v>
      </c>
      <c r="E33" s="8">
        <v>0.0675</v>
      </c>
      <c r="F33" s="2">
        <v>147.75</v>
      </c>
      <c r="G33" s="2">
        <f>ROUND(E33*F33,2)</f>
        <v>9.97</v>
      </c>
      <c r="I33" t="s">
        <v>28</v>
      </c>
    </row>
    <row r="34" spans="3:9" ht="12.75">
      <c r="C34" t="s">
        <v>34</v>
      </c>
      <c r="G34" s="4">
        <v>18.9</v>
      </c>
      <c r="I34" t="s">
        <v>28</v>
      </c>
    </row>
    <row r="36" spans="1:9" ht="12.75">
      <c r="A36" s="1"/>
      <c r="B36" s="1" t="s">
        <v>40</v>
      </c>
      <c r="C36" s="1"/>
      <c r="D36" s="1"/>
      <c r="E36" s="1"/>
      <c r="F36" s="1"/>
      <c r="G36" s="1"/>
      <c r="H36" s="6">
        <f>SUM(G24:G34)</f>
        <v>72.52</v>
      </c>
      <c r="I36" s="1">
        <f>SUM(I24:I34)</f>
        <v>0</v>
      </c>
    </row>
    <row r="37" spans="1:9" ht="12.75">
      <c r="A37" t="s">
        <v>41</v>
      </c>
      <c r="E37" s="2" t="s">
        <v>3</v>
      </c>
      <c r="F37" s="2" t="s">
        <v>4</v>
      </c>
      <c r="G37" s="2" t="s">
        <v>5</v>
      </c>
      <c r="H37" s="2" t="s">
        <v>6</v>
      </c>
      <c r="I37" s="7" t="s">
        <v>7</v>
      </c>
    </row>
    <row r="38" spans="2:9" ht="12.75">
      <c r="B38" t="s">
        <v>42</v>
      </c>
      <c r="E38" s="2" t="s">
        <v>9</v>
      </c>
      <c r="F38" s="4">
        <v>24</v>
      </c>
      <c r="G38" s="4">
        <v>20</v>
      </c>
      <c r="H38" s="4">
        <f>ROUND(F38*G38,2)</f>
        <v>480</v>
      </c>
      <c r="I38" s="7" t="s">
        <v>28</v>
      </c>
    </row>
    <row r="39" spans="2:9" ht="12.75">
      <c r="B39" t="s">
        <v>43</v>
      </c>
      <c r="E39" s="2" t="s">
        <v>44</v>
      </c>
      <c r="F39" s="4">
        <v>20</v>
      </c>
      <c r="G39" s="4">
        <v>0.9</v>
      </c>
      <c r="H39" s="4">
        <f>ROUND(F39*G39,2)</f>
        <v>18</v>
      </c>
      <c r="I39" s="7" t="s">
        <v>28</v>
      </c>
    </row>
    <row r="40" spans="2:9" ht="12.75">
      <c r="B40" t="s">
        <v>45</v>
      </c>
      <c r="E40" s="2" t="s">
        <v>44</v>
      </c>
      <c r="F40" s="4">
        <v>50</v>
      </c>
      <c r="G40" s="4">
        <v>0.65</v>
      </c>
      <c r="H40" s="4">
        <f>ROUND(F40*G40,2)</f>
        <v>32.5</v>
      </c>
      <c r="I40" s="7" t="s">
        <v>28</v>
      </c>
    </row>
    <row r="41" spans="2:9" ht="12.75">
      <c r="B41" t="s">
        <v>46</v>
      </c>
      <c r="E41" s="2" t="s">
        <v>44</v>
      </c>
      <c r="F41" s="4">
        <v>50</v>
      </c>
      <c r="G41" s="4">
        <v>0.2</v>
      </c>
      <c r="H41" s="4">
        <f>ROUND(F41*G41,2)</f>
        <v>10</v>
      </c>
      <c r="I41" s="7" t="s">
        <v>28</v>
      </c>
    </row>
    <row r="42" spans="5:8" ht="12.75">
      <c r="E42" s="2"/>
      <c r="F42" s="2"/>
      <c r="G42" s="2"/>
      <c r="H42" s="2"/>
    </row>
    <row r="43" spans="1:9" ht="12.75">
      <c r="A43" s="1" t="s">
        <v>47</v>
      </c>
      <c r="B43" s="1"/>
      <c r="C43" s="1"/>
      <c r="D43" s="1"/>
      <c r="E43" s="5"/>
      <c r="F43" s="5"/>
      <c r="G43" s="5"/>
      <c r="H43" s="6">
        <f>SUM(H38:H41)</f>
        <v>540.5</v>
      </c>
      <c r="I43" s="6">
        <f>SUM(I38:I41)</f>
        <v>0</v>
      </c>
    </row>
    <row r="45" spans="1:9" ht="12.75">
      <c r="A45" t="s">
        <v>48</v>
      </c>
      <c r="H45" s="4">
        <f>H43-H21</f>
        <v>176.88249999999994</v>
      </c>
      <c r="I45" t="s">
        <v>28</v>
      </c>
    </row>
    <row r="46" spans="1:9" ht="12.75">
      <c r="A46" t="s">
        <v>49</v>
      </c>
      <c r="H46" s="4">
        <f>H43-H21-H36</f>
        <v>104.36249999999994</v>
      </c>
      <c r="I46" t="s">
        <v>28</v>
      </c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ht="12.75">
      <c r="A48" s="7" t="s">
        <v>50</v>
      </c>
    </row>
    <row r="49" ht="12.75">
      <c r="A49" s="7" t="s">
        <v>51</v>
      </c>
    </row>
    <row r="50" ht="12.75">
      <c r="A50" s="7" t="s">
        <v>53</v>
      </c>
    </row>
    <row r="51" ht="12.75">
      <c r="A51" t="s">
        <v>52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&amp;LTable 2.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 Denise Daniel</dc:creator>
  <cp:keywords/>
  <dc:description/>
  <cp:lastModifiedBy>Mary Ann Thom</cp:lastModifiedBy>
  <cp:lastPrinted>2004-06-08T13:54:25Z</cp:lastPrinted>
  <dcterms:created xsi:type="dcterms:W3CDTF">2003-12-23T03:31:36Z</dcterms:created>
  <dcterms:modified xsi:type="dcterms:W3CDTF">2004-12-01T20:28:34Z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1238846535</vt:i4>
  </property>
  <property fmtid="{D5CDD505-2E9C-101B-9397-08002B2CF9AE}" pid="3" name="_EmailSubject">
    <vt:lpwstr/>
  </property>
  <property fmtid="{D5CDD505-2E9C-101B-9397-08002B2CF9AE}" pid="4" name="_AuthorEmail">
    <vt:lpwstr>johne@ncat.org</vt:lpwstr>
  </property>
  <property fmtid="{D5CDD505-2E9C-101B-9397-08002B2CF9AE}" pid="5" name="_AuthorEmailDisplayName">
    <vt:lpwstr>John English</vt:lpwstr>
  </property>
  <property fmtid="{D5CDD505-2E9C-101B-9397-08002B2CF9AE}" pid="6" name="_ReviewingToolsShownOnce">
    <vt:lpwstr/>
  </property>
</Properties>
</file>