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5"/>
  </bookViews>
  <sheets>
    <sheet name="Redmeat Forecast" sheetId="1" r:id="rId1"/>
    <sheet name="Econ Ind." sheetId="2" r:id="rId2"/>
    <sheet name="Dairy Forecast" sheetId="3" r:id="rId3"/>
    <sheet name="Prod. Ind." sheetId="4" r:id="rId4"/>
    <sheet name="Meat Stat." sheetId="5" r:id="rId5"/>
    <sheet name="Livestock Prices" sheetId="6" r:id="rId6"/>
    <sheet name="Wholesale Prices" sheetId="7" r:id="rId7"/>
    <sheet name="DairyAtAGlance" sheetId="8" r:id="rId8"/>
    <sheet name="Quarterly" sheetId="9" r:id="rId9"/>
    <sheet name="AcdMILK" sheetId="10" r:id="rId10"/>
    <sheet name="BcdB-Nf" sheetId="11" r:id="rId11"/>
    <sheet name="CcdCH" sheetId="12" r:id="rId12"/>
    <sheet name="BTECOST" sheetId="13" r:id="rId13"/>
  </sheets>
  <externalReferences>
    <externalReference r:id="rId16"/>
  </externalReferences>
  <definedNames>
    <definedName name="DATA">'Wholesale Prices'!$AH$6:$BL$157</definedName>
    <definedName name="data1">'[1]DATA'!$A$8:$AO$99</definedName>
    <definedName name="LYTD_SUM">'[1]DATA'!$A$115:$AO$145</definedName>
    <definedName name="_xlnm.Print_Area" localSheetId="4">'Meat Stat.'!$A$1:$H$54</definedName>
    <definedName name="_xlnm.Print_Area" localSheetId="3">'Prod. Ind.'!$A$1:$E$65</definedName>
    <definedName name="_xlnm.Print_Area" localSheetId="8">'Quarterly'!$A$1:$H$78</definedName>
  </definedNames>
  <calcPr fullCalcOnLoad="1"/>
</workbook>
</file>

<file path=xl/sharedStrings.xml><?xml version="1.0" encoding="utf-8"?>
<sst xmlns="http://schemas.openxmlformats.org/spreadsheetml/2006/main" count="1048" uniqueCount="476">
  <si>
    <t>U.S. red meat and poultry forecasts</t>
  </si>
  <si>
    <r>
      <t xml:space="preserve">2007 </t>
    </r>
    <r>
      <rPr>
        <b/>
        <sz val="8"/>
        <rFont val="Times New Roman"/>
        <family val="1"/>
      </rPr>
      <t>1/</t>
    </r>
  </si>
  <si>
    <t>III</t>
  </si>
  <si>
    <t>I</t>
  </si>
  <si>
    <t>II</t>
  </si>
  <si>
    <t>IV</t>
  </si>
  <si>
    <t xml:space="preserve"> Annual</t>
  </si>
  <si>
    <t>Production, million lb</t>
  </si>
  <si>
    <t xml:space="preserve">   Beef</t>
  </si>
  <si>
    <t xml:space="preserve">   Pork</t>
  </si>
  <si>
    <t xml:space="preserve">   Lamb and mutton</t>
  </si>
  <si>
    <t xml:space="preserve">   Broilers</t>
  </si>
  <si>
    <t xml:space="preserve">   Turkeys</t>
  </si>
  <si>
    <t xml:space="preserve">   Total red meat &amp; poultry</t>
  </si>
  <si>
    <t xml:space="preserve">   Table eggs, mil. doz.</t>
  </si>
  <si>
    <r>
      <t xml:space="preserve">Per capita consumption, retail lb </t>
    </r>
    <r>
      <rPr>
        <b/>
        <sz val="9"/>
        <rFont val="Times New Roman"/>
        <family val="1"/>
      </rPr>
      <t>2/</t>
    </r>
  </si>
  <si>
    <t xml:space="preserve">    Total red meat &amp; poultry</t>
  </si>
  <si>
    <t xml:space="preserve">   Eggs, number</t>
  </si>
  <si>
    <t>Market prices</t>
  </si>
  <si>
    <t xml:space="preserve">   Choice steers, Neb., $/cwt</t>
  </si>
  <si>
    <t>84-88</t>
  </si>
  <si>
    <t>83-89</t>
  </si>
  <si>
    <t>81-87</t>
  </si>
  <si>
    <t>82-88</t>
  </si>
  <si>
    <t xml:space="preserve">   Feeder steers, Ok City, $/cwt</t>
  </si>
  <si>
    <t>100-104</t>
  </si>
  <si>
    <t>103-109</t>
  </si>
  <si>
    <t>97-103</t>
  </si>
  <si>
    <t>96-102</t>
  </si>
  <si>
    <t>99-105</t>
  </si>
  <si>
    <t xml:space="preserve">   Boning utility cows, S. Falls, $/cwt</t>
  </si>
  <si>
    <t>45-47</t>
  </si>
  <si>
    <t>48-52</t>
  </si>
  <si>
    <t>48-50</t>
  </si>
  <si>
    <t xml:space="preserve">   Choice slaughter lambs, San Angelo, $/cwt</t>
  </si>
  <si>
    <t xml:space="preserve">   Barrows &amp; gilts, N. base, l.e. $/cwt</t>
  </si>
  <si>
    <t>42-44</t>
  </si>
  <si>
    <t>41-45</t>
  </si>
  <si>
    <t>42-46</t>
  </si>
  <si>
    <t>40-44</t>
  </si>
  <si>
    <t xml:space="preserve">   Broilers, 12 City, cents/lb</t>
  </si>
  <si>
    <t>67-69</t>
  </si>
  <si>
    <t>66-70</t>
  </si>
  <si>
    <t>67-73</t>
  </si>
  <si>
    <t>66-72</t>
  </si>
  <si>
    <t>66-71</t>
  </si>
  <si>
    <t xml:space="preserve">   Turkeys, Eastern, cents/lb</t>
  </si>
  <si>
    <t>70-72</t>
  </si>
  <si>
    <t>70-76</t>
  </si>
  <si>
    <t>73-79</t>
  </si>
  <si>
    <t>77-83</t>
  </si>
  <si>
    <t>72-78</t>
  </si>
  <si>
    <t xml:space="preserve">   Eggs, New York, cents/doz.</t>
  </si>
  <si>
    <t>78-82</t>
  </si>
  <si>
    <t>74-80</t>
  </si>
  <si>
    <t>84-90</t>
  </si>
  <si>
    <t>78-84</t>
  </si>
  <si>
    <t xml:space="preserve">   Soy bean meal, 48% protein, $/ton /2</t>
  </si>
  <si>
    <t>U.S. trade, million lb</t>
  </si>
  <si>
    <t xml:space="preserve">   Beef &amp; veal exports</t>
  </si>
  <si>
    <t xml:space="preserve">   Beef &amp; veal imports</t>
  </si>
  <si>
    <t xml:space="preserve">   Lamb and mutton imports</t>
  </si>
  <si>
    <t xml:space="preserve">   Pork exports</t>
  </si>
  <si>
    <t xml:space="preserve">   Pork imports</t>
  </si>
  <si>
    <t xml:space="preserve">   Live swine imports</t>
  </si>
  <si>
    <t xml:space="preserve">   Broiler exports</t>
  </si>
  <si>
    <t xml:space="preserve">   Turkey exports </t>
  </si>
  <si>
    <r>
      <t>1/</t>
    </r>
    <r>
      <rPr>
        <sz val="9"/>
        <rFont val="Times New Roman"/>
        <family val="1"/>
      </rPr>
      <t xml:space="preserve"> Forecasts are in </t>
    </r>
    <r>
      <rPr>
        <b/>
        <sz val="9"/>
        <rFont val="Times New Roman"/>
        <family val="1"/>
      </rPr>
      <t>bold</t>
    </r>
    <r>
      <rPr>
        <sz val="9"/>
        <rFont val="Times New Roman"/>
        <family val="1"/>
      </rPr>
      <t>.</t>
    </r>
  </si>
  <si>
    <t>2/ Per capita meat and egg consumption data are revised, incorporating  a new population series from the Commerce Department's Bureau of Economic Analysis based on the 2000 Census.</t>
  </si>
  <si>
    <t>Source: World Agricultural Supply and Demand Estimates and Supporting Materials.</t>
  </si>
  <si>
    <t>For further information, contact: Mildred Haley, (202) 694-5176, mhaley@ers.usda.gov</t>
  </si>
  <si>
    <t>Economic Indicator Forecasts</t>
  </si>
  <si>
    <t>2005</t>
  </si>
  <si>
    <t>2006</t>
  </si>
  <si>
    <t>Annual</t>
  </si>
  <si>
    <t>GDP, chain wtd (bil. 2000 dol.)</t>
  </si>
  <si>
    <t>CPI-U, annual rate (pct.)</t>
  </si>
  <si>
    <t>Unemployment (pct.)</t>
  </si>
  <si>
    <t>Interest  (pct.)</t>
  </si>
  <si>
    <t xml:space="preserve">   3-month Treasury bill</t>
  </si>
  <si>
    <t xml:space="preserve">   10-year Treasury bond yield</t>
  </si>
  <si>
    <t>Source: Survey of Professional Forecasters, Philadelphia Federal Reserve Bank, November 2006.</t>
  </si>
  <si>
    <t>For further information, contact: Roger Hoskin 202 694 5148, rhoskin@ers.usda.gov</t>
  </si>
  <si>
    <t>Published in Livestock, Dairy, and Poultry Outlook, http://www.ers.usda.gov/publications/ldp</t>
  </si>
  <si>
    <t>Dairy Forecasts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</si>
  <si>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</si>
  <si>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</si>
  <si>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</si>
  <si>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</si>
  <si>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</si>
  <si>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</si>
  <si>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</si>
  <si>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</si>
  <si>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</si>
  <si>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</si>
  <si>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</si>
  <si>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</si>
  <si>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</si>
  <si>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</si>
  <si>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</si>
  <si>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</si>
  <si>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</si>
  <si>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</si>
  <si>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</si>
  <si>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</si>
  <si>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</si>
  <si>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</si>
  <si>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</si>
  <si>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</si>
  <si>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</si>
  <si>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</si>
  <si>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t xml:space="preserve">                   PRODUCTION INDICATORS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</si>
  <si>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</si>
  <si>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</si>
  <si>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</si>
  <si>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</si>
  <si>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</si>
  <si>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</si>
  <si>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</si>
  <si>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</si>
  <si>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</si>
  <si>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</si>
  <si>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</si>
  <si>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</si>
  <si>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</si>
  <si>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</si>
  <si>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</si>
  <si>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</si>
  <si>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</si>
  <si>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</si>
  <si>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</si>
  <si>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</si>
  <si>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</si>
  <si>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</si>
  <si>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</si>
  <si>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</si>
  <si>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</si>
  <si>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</si>
  <si>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</si>
  <si>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 xml:space="preserve">  Selling price</t>
  </si>
  <si>
    <t xml:space="preserve">     Net margin  </t>
  </si>
  <si>
    <t>Broiler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</si>
  <si>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</si>
  <si>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</si>
  <si>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</si>
  <si>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</si>
  <si>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</si>
  <si>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</si>
  <si>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</si>
  <si>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</si>
  <si>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</si>
  <si>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</si>
  <si>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>Source: National Agricultural Statistics Service</t>
  </si>
  <si>
    <t xml:space="preserve">Contacts for further information: Cattle, Ron Gustafson, (202) 694-5174, </t>
  </si>
  <si>
    <t>ronaldg@ers.usda.gov; Poultry and eggs, Dave Harvey, (202) 694-5177,</t>
  </si>
  <si>
    <t>djharvey@ers.usda.gov</t>
  </si>
  <si>
    <t>Oct.</t>
  </si>
  <si>
    <t>Dec. 2005</t>
  </si>
  <si>
    <t>Nov.</t>
  </si>
  <si>
    <t>Dec. /*</t>
  </si>
  <si>
    <t>Updated:1/30/07</t>
  </si>
  <si>
    <t xml:space="preserve">     MEAT STATISTICS</t>
  </si>
  <si>
    <t>Jan. -</t>
  </si>
  <si>
    <t>Commercial production</t>
  </si>
  <si>
    <t>Million pounds</t>
  </si>
  <si>
    <t xml:space="preserve">   Veal </t>
  </si>
  <si>
    <t xml:space="preserve">   Lamb</t>
  </si>
  <si>
    <t xml:space="preserve">     Total red meat</t>
  </si>
  <si>
    <t xml:space="preserve">   Other chicken</t>
  </si>
  <si>
    <t xml:space="preserve">     Total poultry</t>
  </si>
  <si>
    <t>Total meat &amp; poultry</t>
  </si>
  <si>
    <t>Commercial slaughter/**</t>
  </si>
  <si>
    <t>Thousand head</t>
  </si>
  <si>
    <t xml:space="preserve">   Cattle</t>
  </si>
  <si>
    <t xml:space="preserve">     Steers</t>
  </si>
  <si>
    <t xml:space="preserve">     Heifers</t>
  </si>
  <si>
    <t xml:space="preserve">     Beef Cows</t>
  </si>
  <si>
    <t xml:space="preserve">     Dairy Cows</t>
  </si>
  <si>
    <t xml:space="preserve">     Bulls and stags</t>
  </si>
  <si>
    <t xml:space="preserve">   Calves</t>
  </si>
  <si>
    <t xml:space="preserve">   Sheep</t>
  </si>
  <si>
    <t xml:space="preserve">   Hogs</t>
  </si>
  <si>
    <t xml:space="preserve">     Barrows &amp; gilts</t>
  </si>
  <si>
    <t xml:space="preserve">     Sows</t>
  </si>
  <si>
    <t>F.I. dressed weight</t>
  </si>
  <si>
    <t>Pounds</t>
  </si>
  <si>
    <t xml:space="preserve">Beginning cold storage stocks  </t>
  </si>
  <si>
    <t xml:space="preserve">     Bellies</t>
  </si>
  <si>
    <t xml:space="preserve">     Hams</t>
  </si>
  <si>
    <t xml:space="preserve">   Total chicken</t>
  </si>
  <si>
    <t xml:space="preserve">   Turkey</t>
  </si>
  <si>
    <t xml:space="preserve">   Frozen eggs</t>
  </si>
  <si>
    <t>/*  Estimates with exception of Cold Storage</t>
  </si>
  <si>
    <t>/** Slaughter classes are estimated</t>
  </si>
  <si>
    <t>Contact: for further information: Ron Gustafson, (202) 694-5174, ronaldg@ers.usda.gov</t>
  </si>
  <si>
    <t>Agricultural Marketing Services.</t>
  </si>
  <si>
    <t>Cattle prices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</si>
  <si>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</si>
  <si>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</si>
  <si>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</si>
  <si>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</si>
  <si>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</si>
  <si>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</si>
  <si>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</si>
  <si>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</si>
  <si>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</si>
  <si>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</si>
  <si>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</si>
  <si>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</si>
  <si>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</si>
  <si>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</si>
  <si>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</si>
  <si>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</si>
  <si>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</si>
  <si>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</si>
  <si>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</si>
  <si>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</si>
  <si>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</si>
  <si>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</si>
  <si>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</si>
  <si>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>Livestock Prices</t>
  </si>
  <si>
    <t>For further information contact:  Ronald Gustafson (202) 694-5174 email ronaldg@ers.usda.gov</t>
  </si>
  <si>
    <t>Published in Livestock, Dairy, and Poultry Outlook,http://www.ers.usda.gov/publications/ldp/</t>
  </si>
  <si>
    <t>$/bu</t>
  </si>
  <si>
    <t xml:space="preserve">  Corn, #2 Yellow, Cen. Ill</t>
  </si>
  <si>
    <t xml:space="preserve">  Wheat, HRW Ord., K.C.</t>
  </si>
  <si>
    <t xml:space="preserve">  SBM, 48% Solvent, Decatur</t>
  </si>
  <si>
    <t xml:space="preserve">  Alfalfa Hay, U.S. Avg.</t>
  </si>
  <si>
    <t xml:space="preserve">  Grass Hay, U.S. Avg.</t>
  </si>
  <si>
    <t>GRAIN AND FEED PRICES</t>
  </si>
  <si>
    <t>Source: Agricultural Marketing Services.</t>
  </si>
  <si>
    <t>1/ Estimates.</t>
  </si>
  <si>
    <t>$/cwt</t>
  </si>
  <si>
    <t>$/ton</t>
  </si>
  <si>
    <t xml:space="preserve">     Utility breaking 1200-1600 lbs.</t>
  </si>
  <si>
    <t xml:space="preserve">     Utility boning 800-1200 lbs.</t>
  </si>
  <si>
    <t>N/A</t>
  </si>
  <si>
    <t>Dec.</t>
  </si>
  <si>
    <t>NA</t>
  </si>
  <si>
    <t>Beef, Central U.S.</t>
  </si>
  <si>
    <t xml:space="preserve">  Boxed beef cutout</t>
  </si>
  <si>
    <t xml:space="preserve">  Canner-Cutter Cows</t>
  </si>
  <si>
    <t xml:space="preserve"> 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</si>
  <si>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</si>
  <si>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</si>
  <si>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</si>
  <si>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</si>
  <si>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</si>
  <si>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</si>
  <si>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</si>
  <si>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12-14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</si>
  <si>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</si>
  <si>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</si>
  <si>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</si>
  <si>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</si>
  <si>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</si>
  <si>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 xml:space="preserve">                                             cents/lb</t>
  </si>
  <si>
    <t>Broilers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</si>
  <si>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</si>
  <si>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</si>
  <si>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</si>
  <si>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</si>
  <si>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</si>
  <si>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</si>
  <si>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</si>
  <si>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>Turkeys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</si>
  <si>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</si>
  <si>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</si>
  <si>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</si>
  <si>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</si>
  <si>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</si>
  <si>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</si>
  <si>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</si>
  <si>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</si>
  <si>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</si>
  <si>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</si>
  <si>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</si>
  <si>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</si>
  <si>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>WHOLESALE PRICES</t>
  </si>
  <si>
    <t xml:space="preserve">     Select 1-3, 600-900 lbs.</t>
  </si>
  <si>
    <t xml:space="preserve">     Choice 1-3, 600-900 lbs.</t>
  </si>
  <si>
    <t>Sept.</t>
  </si>
  <si>
    <t>Jan. 2006</t>
  </si>
  <si>
    <t>Nov</t>
  </si>
  <si>
    <t>Jan. /*</t>
  </si>
  <si>
    <t>Jan. 2007</t>
  </si>
  <si>
    <t>Jan /*</t>
  </si>
  <si>
    <t>Jan.</t>
  </si>
  <si>
    <t>Sept</t>
  </si>
  <si>
    <t>Updated: 1/30/07</t>
  </si>
  <si>
    <t>U.S. dairy situation at a glance 1/</t>
  </si>
  <si>
    <t>U.S. dairy situation at a glance (continued)</t>
  </si>
  <si>
    <t xml:space="preserve">  Unit</t>
  </si>
  <si>
    <t/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</si>
  <si>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</si>
  <si>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</si>
  <si>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</si>
  <si>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</si>
  <si>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</si>
  <si>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</si>
  <si>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</si>
  <si>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</si>
  <si>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</si>
  <si>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</si>
  <si>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</si>
  <si>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</si>
  <si>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</si>
  <si>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</si>
  <si>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</si>
  <si>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</si>
  <si>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</si>
  <si>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</si>
  <si>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</si>
  <si>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</si>
  <si>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</si>
  <si>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</si>
  <si>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</si>
  <si>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</si>
  <si>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</si>
  <si>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</si>
  <si>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</si>
  <si>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</si>
  <si>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</si>
  <si>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</si>
  <si>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</si>
  <si>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</si>
  <si>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</si>
  <si>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</si>
  <si>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NA  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</si>
  <si>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</si>
  <si>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</si>
  <si>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</si>
  <si>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</si>
  <si>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All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</si>
  <si>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</si>
  <si>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</si>
  <si>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</si>
  <si>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</si>
  <si>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</si>
  <si>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</si>
  <si>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</si>
  <si>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</si>
  <si>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</si>
  <si>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</si>
  <si>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</si>
  <si>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</si>
  <si>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</si>
  <si>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</si>
  <si>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</si>
  <si>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</si>
  <si>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</si>
  <si>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</si>
  <si>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</si>
  <si>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</si>
  <si>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</si>
  <si>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</si>
  <si>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</si>
  <si>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</si>
  <si>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</si>
  <si>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</si>
  <si>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</si>
  <si>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</si>
  <si>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</si>
  <si>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</si>
  <si>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</si>
  <si>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 xml:space="preserve">          U. S. milk production and related data </t>
  </si>
  <si>
    <t>Corn-</t>
  </si>
  <si>
    <t>Replace-</t>
  </si>
  <si>
    <t>Year and</t>
  </si>
  <si>
    <t>Milk</t>
  </si>
  <si>
    <t xml:space="preserve">soybean </t>
  </si>
  <si>
    <t>ment cow</t>
  </si>
  <si>
    <t xml:space="preserve"> quarter</t>
  </si>
  <si>
    <t>cows</t>
  </si>
  <si>
    <t>per cow</t>
  </si>
  <si>
    <t>production</t>
  </si>
  <si>
    <t>meal mix 1/</t>
  </si>
  <si>
    <t>price 2/</t>
  </si>
  <si>
    <t>thousands</t>
  </si>
  <si>
    <t>pounds</t>
  </si>
  <si>
    <t>mil. pounds</t>
  </si>
  <si>
    <t>dol. per cwt</t>
  </si>
  <si>
    <t>dollars</t>
  </si>
  <si>
    <t>JAN-MAR</t>
  </si>
  <si>
    <t>APR-JUN</t>
  </si>
  <si>
    <t>JUL-SEP</t>
  </si>
  <si>
    <t>OCT-DEC</t>
  </si>
  <si>
    <t>Avg. or total</t>
  </si>
  <si>
    <t>1999</t>
  </si>
  <si>
    <t>2000</t>
  </si>
  <si>
    <t>2001</t>
  </si>
  <si>
    <t>2002</t>
  </si>
  <si>
    <t xml:space="preserve">          1/ Value of farm corn and 48 percent soybean meal, Decatur, needed to produce  </t>
  </si>
  <si>
    <t>16-percent protein concentrate feed.</t>
  </si>
  <si>
    <t xml:space="preserve">          2/ During the first month of the quarter.</t>
  </si>
  <si>
    <t>Source: NASS and ERS calculations.</t>
  </si>
  <si>
    <t>Commercial disappearance: Milk in all products, 2006</t>
  </si>
  <si>
    <t>Commercial disappearance: Milkfat, 2006</t>
  </si>
  <si>
    <t>Commercial disappearance: Skim solids, 2006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</si>
  <si>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</si>
  <si>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</si>
  <si>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</si>
  <si>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</si>
  <si>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</si>
  <si>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</si>
  <si>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</si>
  <si>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</si>
  <si>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</si>
  <si>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Oct</t>
  </si>
  <si>
    <t>Dec</t>
  </si>
  <si>
    <t>Total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</si>
  <si>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</si>
  <si>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</si>
  <si>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</si>
  <si>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</si>
  <si>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</si>
  <si>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</si>
  <si>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</si>
  <si>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</si>
  <si>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</si>
  <si>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</si>
  <si>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</si>
  <si>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</si>
  <si>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</si>
  <si>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</si>
  <si>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</si>
  <si>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</si>
  <si>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 xml:space="preserve">  from a year ago</t>
  </si>
  <si>
    <t>Cumulative disap-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</si>
  <si>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</si>
  <si>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</si>
  <si>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</si>
  <si>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</si>
  <si>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</si>
  <si>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</si>
  <si>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Commercial disappearance: Butter, 2006</t>
  </si>
  <si>
    <t>Commercial disappearance: Nonfat dry milk, 2006</t>
  </si>
  <si>
    <t>Commercial disappearance: American cheese, 2006</t>
  </si>
  <si>
    <t>Commercial disappearance: Other-than-American cheese, 2006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</si>
  <si>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</si>
  <si>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</si>
  <si>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</si>
  <si>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</si>
  <si>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</si>
  <si>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</si>
  <si>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</si>
  <si>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</si>
  <si>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</si>
  <si>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</si>
  <si>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</si>
  <si>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</si>
  <si>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</si>
  <si>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</si>
  <si>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</si>
  <si>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Nov-2005</t>
  </si>
  <si>
    <t xml:space="preserve"> Dec-2005</t>
  </si>
  <si>
    <t xml:space="preserve"> Jan-2006</t>
  </si>
  <si>
    <t xml:space="preserve"> Feb-2006</t>
  </si>
  <si>
    <t xml:space="preserve"> Mar-2006</t>
  </si>
  <si>
    <t xml:space="preserve"> Apr-2006</t>
  </si>
  <si>
    <t xml:space="preserve"> May-2006</t>
  </si>
  <si>
    <t xml:space="preserve"> June-2006</t>
  </si>
  <si>
    <t xml:space="preserve"> July-2006</t>
  </si>
  <si>
    <t xml:space="preserve"> Aug-2006</t>
  </si>
  <si>
    <t xml:space="preserve"> Sept-2006</t>
  </si>
  <si>
    <t xml:space="preserve"> Oct-2006</t>
  </si>
  <si>
    <t xml:space="preserve"> Nov-2006</t>
  </si>
  <si>
    <t xml:space="preserve"> Dec-2006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</si>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</sst>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"/>
    <numFmt numFmtId="168" formatCode="0.00_)"/>
    <numFmt numFmtId="169" formatCode=";;;"/>
    <numFmt numFmtId="170" formatCode="0.000"/>
    <numFmt numFmtId="171" formatCode="mmm\-yy_)"/>
    <numFmt numFmtId="172" formatCode="0_)"/>
    <numFmt numFmtId="173" formatCode="0.0000"/>
    <numFmt numFmtId="174" formatCode="mm/dd/yy_)"/>
    <numFmt numFmtId="175" formatCode="#,##0.0_);[Red]\(#,##0.0\)"/>
    <numFmt numFmtId="176" formatCode="mmm/yyyy"/>
    <numFmt numFmtId="177" formatCode="_(* #,##0.0_);_(* \(#,##0.0\);_(* &quot;-&quot;??_);_(@_)"/>
  </numFmts>
  <fonts count="3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.5"/>
      <color indexed="36"/>
      <name val="Arial MT"/>
      <family val="0"/>
    </font>
    <font>
      <u val="single"/>
      <sz val="10"/>
      <color indexed="12"/>
      <name val="Arial"/>
      <family val="0"/>
    </font>
    <font>
      <sz val="14"/>
      <name val="Arial MT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0"/>
      <name val="Arial MT"/>
      <family val="0"/>
    </font>
    <font>
      <b/>
      <sz val="10"/>
      <name val="Arial MT"/>
      <family val="0"/>
    </font>
    <font>
      <b/>
      <i/>
      <sz val="10"/>
      <name val="Arial"/>
      <family val="2"/>
    </font>
    <font>
      <sz val="12"/>
      <name val="Arial MT"/>
      <family val="0"/>
    </font>
    <font>
      <b/>
      <sz val="12"/>
      <name val="Arial MT"/>
      <family val="0"/>
    </font>
    <font>
      <sz val="12"/>
      <color indexed="12"/>
      <name val="Arial MT"/>
      <family val="0"/>
    </font>
    <font>
      <sz val="12"/>
      <color indexed="8"/>
      <name val="Arial MT"/>
      <family val="0"/>
    </font>
    <font>
      <sz val="16"/>
      <name val="Arial"/>
      <family val="2"/>
    </font>
    <font>
      <sz val="12"/>
      <name val="Arial"/>
      <family val="2"/>
    </font>
    <font>
      <b/>
      <sz val="16"/>
      <name val="Helv"/>
      <family val="0"/>
    </font>
    <font>
      <sz val="12"/>
      <name val="Helv"/>
      <family val="0"/>
    </font>
    <font>
      <b/>
      <sz val="16"/>
      <name val="Arial MT"/>
      <family val="0"/>
    </font>
    <font>
      <sz val="16"/>
      <name val="Arial MT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168" fontId="15" fillId="0" borderId="0">
      <alignment/>
      <protection/>
    </xf>
    <xf numFmtId="168" fontId="15" fillId="0" borderId="0">
      <alignment/>
      <protection/>
    </xf>
    <xf numFmtId="9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1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2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4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 applyProtection="1" quotePrefix="1">
      <alignment horizontal="right"/>
      <protection/>
    </xf>
    <xf numFmtId="168" fontId="2" fillId="0" borderId="0" xfId="0" applyNumberFormat="1" applyFont="1" applyBorder="1" applyAlignment="1" applyProtection="1" quotePrefix="1">
      <alignment horizontal="right"/>
      <protection/>
    </xf>
    <xf numFmtId="168" fontId="2" fillId="0" borderId="0" xfId="0" applyNumberFormat="1" applyFont="1" applyBorder="1" applyAlignment="1" applyProtection="1">
      <alignment horizontal="right"/>
      <protection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8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5" xfId="0" applyFont="1" applyBorder="1" applyAlignment="1">
      <alignment/>
    </xf>
    <xf numFmtId="37" fontId="2" fillId="0" borderId="5" xfId="0" applyNumberFormat="1" applyFont="1" applyBorder="1" applyAlignment="1" applyProtection="1">
      <alignment/>
      <protection/>
    </xf>
    <xf numFmtId="3" fontId="2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10" fillId="0" borderId="7" xfId="0" applyFont="1" applyBorder="1" applyAlignment="1" quotePrefix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1" fillId="0" borderId="9" xfId="0" applyFont="1" applyBorder="1" applyAlignment="1">
      <alignment horizontal="center"/>
    </xf>
    <xf numFmtId="0" fontId="11" fillId="0" borderId="0" xfId="0" applyFont="1" applyAlignment="1" quotePrefix="1">
      <alignment horizontal="center"/>
    </xf>
    <xf numFmtId="0" fontId="0" fillId="0" borderId="10" xfId="0" applyBorder="1" applyAlignment="1">
      <alignment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11" fillId="0" borderId="5" xfId="0" applyFont="1" applyBorder="1" applyAlignment="1" quotePrefix="1">
      <alignment horizontal="center"/>
    </xf>
    <xf numFmtId="0" fontId="11" fillId="0" borderId="5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1" fillId="0" borderId="0" xfId="0" applyFont="1" applyAlignment="1" quotePrefix="1">
      <alignment horizontal="left"/>
    </xf>
    <xf numFmtId="3" fontId="0" fillId="0" borderId="0" xfId="0" applyNumberForma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167" fontId="0" fillId="0" borderId="0" xfId="0" applyNumberFormat="1" applyAlignment="1">
      <alignment horizontal="center"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3" fontId="0" fillId="0" borderId="0" xfId="0" applyNumberForma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2" fontId="0" fillId="0" borderId="0" xfId="0" applyNumberFormat="1" applyAlignment="1">
      <alignment/>
    </xf>
    <xf numFmtId="3" fontId="0" fillId="0" borderId="13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167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8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13" xfId="0" applyNumberFormat="1" applyBorder="1" applyAlignment="1">
      <alignment/>
    </xf>
    <xf numFmtId="170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0" fontId="12" fillId="0" borderId="7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7" xfId="0" applyBorder="1" applyAlignment="1">
      <alignment/>
    </xf>
    <xf numFmtId="171" fontId="0" fillId="0" borderId="0" xfId="0" applyNumberFormat="1" applyAlignment="1">
      <alignment/>
    </xf>
    <xf numFmtId="171" fontId="0" fillId="0" borderId="5" xfId="0" applyNumberFormat="1" applyBorder="1" applyAlignment="1">
      <alignment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164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16" fillId="0" borderId="0" xfId="2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/>
    </xf>
    <xf numFmtId="37" fontId="18" fillId="0" borderId="0" xfId="21" applyNumberFormat="1" applyFont="1" applyProtection="1">
      <alignment/>
      <protection/>
    </xf>
    <xf numFmtId="37" fontId="18" fillId="0" borderId="0" xfId="21" applyNumberFormat="1" applyFont="1" applyBorder="1" applyProtection="1">
      <alignment/>
      <protection/>
    </xf>
    <xf numFmtId="0" fontId="18" fillId="0" borderId="0" xfId="21" applyFont="1">
      <alignment/>
      <protection/>
    </xf>
    <xf numFmtId="0" fontId="18" fillId="0" borderId="0" xfId="21" applyFont="1" applyBorder="1">
      <alignment/>
      <protection/>
    </xf>
    <xf numFmtId="0" fontId="19" fillId="0" borderId="0" xfId="21" applyFont="1">
      <alignment/>
      <protection/>
    </xf>
    <xf numFmtId="164" fontId="18" fillId="0" borderId="0" xfId="21" applyNumberFormat="1" applyFont="1" applyProtection="1">
      <alignment/>
      <protection/>
    </xf>
    <xf numFmtId="164" fontId="18" fillId="0" borderId="0" xfId="21" applyNumberFormat="1" applyFont="1" applyBorder="1" applyProtection="1">
      <alignment/>
      <protection/>
    </xf>
    <xf numFmtId="165" fontId="18" fillId="0" borderId="0" xfId="21" applyNumberFormat="1" applyFont="1" applyProtection="1">
      <alignment/>
      <protection/>
    </xf>
    <xf numFmtId="165" fontId="18" fillId="0" borderId="0" xfId="21" applyNumberFormat="1" applyFont="1" applyBorder="1" applyProtection="1">
      <alignment/>
      <protection/>
    </xf>
    <xf numFmtId="0" fontId="17" fillId="0" borderId="5" xfId="0" applyFont="1" applyBorder="1" applyAlignment="1">
      <alignment horizontal="center"/>
    </xf>
    <xf numFmtId="0" fontId="0" fillId="0" borderId="18" xfId="0" applyBorder="1" applyAlignment="1">
      <alignment/>
    </xf>
    <xf numFmtId="168" fontId="0" fillId="0" borderId="0" xfId="23" applyNumberFormat="1" applyFont="1">
      <alignment/>
      <protection/>
    </xf>
    <xf numFmtId="168" fontId="0" fillId="0" borderId="0" xfId="23" applyFont="1">
      <alignment/>
      <protection/>
    </xf>
    <xf numFmtId="168" fontId="0" fillId="0" borderId="0" xfId="23" applyNumberFormat="1" applyFont="1" applyAlignment="1">
      <alignment horizontal="right"/>
      <protection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8" fontId="11" fillId="0" borderId="0" xfId="0" applyNumberFormat="1" applyFont="1" applyBorder="1" applyAlignment="1">
      <alignment/>
    </xf>
    <xf numFmtId="168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168" fontId="0" fillId="0" borderId="0" xfId="23" applyNumberFormat="1" applyFont="1" applyAlignment="1">
      <alignment horizontal="centerContinuous"/>
      <protection/>
    </xf>
    <xf numFmtId="168" fontId="20" fillId="0" borderId="0" xfId="23" applyNumberFormat="1" applyFont="1" applyAlignment="1">
      <alignment horizontal="centerContinuous"/>
      <protection/>
    </xf>
    <xf numFmtId="168" fontId="0" fillId="0" borderId="0" xfId="0" applyNumberFormat="1" applyFill="1" applyBorder="1" applyAlignment="1">
      <alignment/>
    </xf>
    <xf numFmtId="168" fontId="11" fillId="0" borderId="5" xfId="0" applyNumberFormat="1" applyFont="1" applyBorder="1" applyAlignment="1">
      <alignment horizontal="right"/>
    </xf>
    <xf numFmtId="1" fontId="0" fillId="0" borderId="5" xfId="0" applyNumberFormat="1" applyBorder="1" applyAlignment="1">
      <alignment horizontal="center"/>
    </xf>
    <xf numFmtId="168" fontId="11" fillId="0" borderId="0" xfId="0" applyNumberFormat="1" applyFont="1" applyAlignment="1">
      <alignment/>
    </xf>
    <xf numFmtId="168" fontId="0" fillId="0" borderId="0" xfId="22" applyNumberFormat="1" applyFont="1" applyAlignment="1">
      <alignment horizontal="right"/>
      <protection/>
    </xf>
    <xf numFmtId="168" fontId="0" fillId="0" borderId="0" xfId="0" applyNumberFormat="1" applyAlignment="1">
      <alignment horizontal="right"/>
    </xf>
    <xf numFmtId="168" fontId="0" fillId="0" borderId="0" xfId="22" applyNumberFormat="1" applyFont="1">
      <alignment/>
      <protection/>
    </xf>
    <xf numFmtId="0" fontId="0" fillId="0" borderId="18" xfId="0" applyBorder="1" applyAlignment="1">
      <alignment horizontal="center"/>
    </xf>
    <xf numFmtId="168" fontId="0" fillId="0" borderId="0" xfId="0" applyNumberFormat="1" applyFont="1" applyAlignment="1" applyProtection="1">
      <alignment horizontal="center"/>
      <protection/>
    </xf>
    <xf numFmtId="168" fontId="11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37" fontId="21" fillId="0" borderId="0" xfId="0" applyNumberFormat="1" applyFont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168" fontId="0" fillId="0" borderId="0" xfId="0" applyNumberFormat="1" applyFont="1" applyAlignment="1">
      <alignment horizontal="right"/>
    </xf>
    <xf numFmtId="168" fontId="12" fillId="0" borderId="0" xfId="22" applyNumberFormat="1" applyFont="1">
      <alignment/>
      <protection/>
    </xf>
    <xf numFmtId="168" fontId="0" fillId="0" borderId="0" xfId="22" applyNumberFormat="1" applyFont="1" applyAlignment="1">
      <alignment horizontal="centerContinuous"/>
      <protection/>
    </xf>
    <xf numFmtId="1" fontId="0" fillId="0" borderId="18" xfId="0" applyNumberFormat="1" applyBorder="1" applyAlignment="1">
      <alignment horizontal="center"/>
    </xf>
    <xf numFmtId="0" fontId="22" fillId="0" borderId="0" xfId="0" applyFont="1" applyAlignment="1" applyProtection="1">
      <alignment/>
      <protection/>
    </xf>
    <xf numFmtId="171" fontId="21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2" fillId="0" borderId="0" xfId="0" applyFont="1" applyAlignment="1" applyProtection="1" quotePrefix="1">
      <alignment horizontal="left"/>
      <protection/>
    </xf>
    <xf numFmtId="0" fontId="21" fillId="0" borderId="19" xfId="0" applyFont="1" applyBorder="1" applyAlignment="1" applyProtection="1">
      <alignment/>
      <protection/>
    </xf>
    <xf numFmtId="172" fontId="21" fillId="0" borderId="19" xfId="0" applyNumberFormat="1" applyFont="1" applyBorder="1" applyAlignment="1" applyProtection="1">
      <alignment/>
      <protection/>
    </xf>
    <xf numFmtId="0" fontId="21" fillId="0" borderId="20" xfId="0" applyFont="1" applyBorder="1" applyAlignment="1" applyProtection="1">
      <alignment horizontal="right"/>
      <protection/>
    </xf>
    <xf numFmtId="171" fontId="21" fillId="0" borderId="19" xfId="0" applyNumberFormat="1" applyFont="1" applyBorder="1" applyAlignment="1" applyProtection="1">
      <alignment/>
      <protection/>
    </xf>
    <xf numFmtId="171" fontId="21" fillId="0" borderId="0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21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 quotePrefix="1">
      <alignment horizontal="left"/>
      <protection/>
    </xf>
    <xf numFmtId="37" fontId="21" fillId="0" borderId="0" xfId="0" applyNumberFormat="1" applyFont="1" applyAlignment="1" applyProtection="1">
      <alignment horizontal="right"/>
      <protection locked="0"/>
    </xf>
    <xf numFmtId="37" fontId="23" fillId="0" borderId="0" xfId="0" applyNumberFormat="1" applyFont="1" applyAlignment="1" applyProtection="1">
      <alignment/>
      <protection locked="0"/>
    </xf>
    <xf numFmtId="37" fontId="23" fillId="0" borderId="0" xfId="0" applyNumberFormat="1" applyFont="1" applyAlignment="1" applyProtection="1">
      <alignment horizontal="right"/>
      <protection locked="0"/>
    </xf>
    <xf numFmtId="37" fontId="21" fillId="0" borderId="0" xfId="0" applyNumberFormat="1" applyFont="1" applyAlignment="1" applyProtection="1" quotePrefix="1">
      <alignment horizontal="right"/>
      <protection locked="0"/>
    </xf>
    <xf numFmtId="37" fontId="23" fillId="0" borderId="0" xfId="0" applyNumberFormat="1" applyFont="1" applyAlignment="1" applyProtection="1" quotePrefix="1">
      <alignment/>
      <protection locked="0"/>
    </xf>
    <xf numFmtId="37" fontId="23" fillId="0" borderId="0" xfId="0" applyNumberFormat="1" applyFont="1" applyAlignment="1" applyProtection="1" quotePrefix="1">
      <alignment horizontal="right"/>
      <protection locked="0"/>
    </xf>
    <xf numFmtId="0" fontId="22" fillId="0" borderId="0" xfId="0" applyFont="1" applyBorder="1" applyAlignment="1" applyProtection="1" quotePrefix="1">
      <alignment horizontal="left"/>
      <protection/>
    </xf>
    <xf numFmtId="168" fontId="21" fillId="0" borderId="0" xfId="0" applyNumberFormat="1" applyFont="1" applyAlignment="1" applyProtection="1">
      <alignment/>
      <protection locked="0"/>
    </xf>
    <xf numFmtId="168" fontId="23" fillId="0" borderId="0" xfId="0" applyNumberFormat="1" applyFont="1" applyAlignment="1" applyProtection="1">
      <alignment/>
      <protection locked="0"/>
    </xf>
    <xf numFmtId="168" fontId="21" fillId="0" borderId="0" xfId="0" applyNumberFormat="1" applyFont="1" applyAlignment="1" applyProtection="1">
      <alignment/>
      <protection/>
    </xf>
    <xf numFmtId="39" fontId="21" fillId="0" borderId="0" xfId="0" applyNumberFormat="1" applyFont="1" applyAlignment="1" applyProtection="1">
      <alignment/>
      <protection locked="0"/>
    </xf>
    <xf numFmtId="39" fontId="23" fillId="0" borderId="0" xfId="0" applyNumberFormat="1" applyFont="1" applyAlignment="1" applyProtection="1">
      <alignment/>
      <protection locked="0"/>
    </xf>
    <xf numFmtId="168" fontId="21" fillId="0" borderId="0" xfId="0" applyNumberFormat="1" applyFont="1" applyAlignment="1" applyProtection="1">
      <alignment horizontal="right"/>
      <protection/>
    </xf>
    <xf numFmtId="39" fontId="21" fillId="0" borderId="0" xfId="0" applyNumberFormat="1" applyFont="1" applyBorder="1" applyAlignment="1" applyProtection="1">
      <alignment/>
      <protection locked="0"/>
    </xf>
    <xf numFmtId="39" fontId="23" fillId="0" borderId="0" xfId="0" applyNumberFormat="1" applyFont="1" applyBorder="1" applyAlignment="1" applyProtection="1">
      <alignment/>
      <protection locked="0"/>
    </xf>
    <xf numFmtId="173" fontId="21" fillId="0" borderId="0" xfId="0" applyNumberFormat="1" applyFont="1" applyAlignment="1" applyProtection="1">
      <alignment/>
      <protection/>
    </xf>
    <xf numFmtId="173" fontId="21" fillId="0" borderId="0" xfId="0" applyNumberFormat="1" applyFont="1" applyAlignment="1" applyProtection="1">
      <alignment/>
      <protection locked="0"/>
    </xf>
    <xf numFmtId="165" fontId="23" fillId="0" borderId="0" xfId="0" applyNumberFormat="1" applyFont="1" applyAlignment="1" applyProtection="1">
      <alignment/>
      <protection locked="0"/>
    </xf>
    <xf numFmtId="173" fontId="21" fillId="0" borderId="0" xfId="0" applyNumberFormat="1" applyFont="1" applyAlignment="1" applyProtection="1">
      <alignment horizontal="right"/>
      <protection locked="0"/>
    </xf>
    <xf numFmtId="165" fontId="23" fillId="0" borderId="0" xfId="0" applyNumberFormat="1" applyFont="1" applyAlignment="1" applyProtection="1">
      <alignment horizontal="right"/>
      <protection locked="0"/>
    </xf>
    <xf numFmtId="165" fontId="21" fillId="0" borderId="0" xfId="0" applyNumberFormat="1" applyFont="1" applyAlignment="1" applyProtection="1">
      <alignment/>
      <protection/>
    </xf>
    <xf numFmtId="165" fontId="21" fillId="0" borderId="0" xfId="0" applyNumberFormat="1" applyFont="1" applyAlignment="1" applyProtection="1">
      <alignment horizontal="right"/>
      <protection locked="0"/>
    </xf>
    <xf numFmtId="164" fontId="21" fillId="0" borderId="0" xfId="0" applyNumberFormat="1" applyFont="1" applyAlignment="1" applyProtection="1">
      <alignment/>
      <protection/>
    </xf>
    <xf numFmtId="0" fontId="21" fillId="0" borderId="0" xfId="0" applyFont="1" applyAlignment="1" applyProtection="1" quotePrefix="1">
      <alignment horizontal="left"/>
      <protection/>
    </xf>
    <xf numFmtId="164" fontId="21" fillId="0" borderId="0" xfId="0" applyNumberFormat="1" applyFont="1" applyAlignment="1" applyProtection="1" quotePrefix="1">
      <alignment horizontal="right"/>
      <protection/>
    </xf>
    <xf numFmtId="165" fontId="21" fillId="0" borderId="0" xfId="0" applyNumberFormat="1" applyFont="1" applyAlignment="1" applyProtection="1">
      <alignment horizontal="right"/>
      <protection/>
    </xf>
    <xf numFmtId="37" fontId="21" fillId="0" borderId="0" xfId="0" applyNumberFormat="1" applyFont="1" applyAlignment="1" applyProtection="1">
      <alignment horizontal="right"/>
      <protection/>
    </xf>
    <xf numFmtId="165" fontId="21" fillId="0" borderId="0" xfId="0" applyNumberFormat="1" applyFont="1" applyAlignment="1" applyProtection="1">
      <alignment/>
      <protection locked="0"/>
    </xf>
    <xf numFmtId="164" fontId="21" fillId="0" borderId="0" xfId="0" applyNumberFormat="1" applyFont="1" applyAlignment="1" applyProtection="1">
      <alignment/>
      <protection locked="0"/>
    </xf>
    <xf numFmtId="164" fontId="23" fillId="0" borderId="0" xfId="0" applyNumberFormat="1" applyFont="1" applyAlignment="1" applyProtection="1">
      <alignment/>
      <protection locked="0"/>
    </xf>
    <xf numFmtId="37" fontId="21" fillId="0" borderId="0" xfId="0" applyNumberFormat="1" applyFont="1" applyAlignment="1" applyProtection="1">
      <alignment/>
      <protection locked="0"/>
    </xf>
    <xf numFmtId="172" fontId="21" fillId="0" borderId="0" xfId="0" applyNumberFormat="1" applyFont="1" applyAlignment="1" applyProtection="1">
      <alignment horizontal="right"/>
      <protection locked="0"/>
    </xf>
    <xf numFmtId="164" fontId="21" fillId="0" borderId="0" xfId="0" applyNumberFormat="1" applyFont="1" applyAlignment="1" applyProtection="1">
      <alignment horizontal="right"/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164" fontId="21" fillId="0" borderId="0" xfId="0" applyNumberFormat="1" applyFont="1" applyAlignment="1" applyProtection="1" quotePrefix="1">
      <alignment horizontal="right"/>
      <protection locked="0"/>
    </xf>
    <xf numFmtId="164" fontId="23" fillId="0" borderId="0" xfId="0" applyNumberFormat="1" applyFont="1" applyAlignment="1" applyProtection="1" quotePrefix="1">
      <alignment/>
      <protection locked="0"/>
    </xf>
    <xf numFmtId="164" fontId="23" fillId="0" borderId="0" xfId="0" applyNumberFormat="1" applyFont="1" applyAlignment="1" applyProtection="1" quotePrefix="1">
      <alignment horizontal="right"/>
      <protection locked="0"/>
    </xf>
    <xf numFmtId="2" fontId="21" fillId="0" borderId="0" xfId="0" applyNumberFormat="1" applyFont="1" applyAlignment="1" applyProtection="1">
      <alignment horizontal="right"/>
      <protection locked="0"/>
    </xf>
    <xf numFmtId="167" fontId="21" fillId="0" borderId="0" xfId="0" applyNumberFormat="1" applyFont="1" applyAlignment="1" applyProtection="1">
      <alignment/>
      <protection/>
    </xf>
    <xf numFmtId="164" fontId="21" fillId="0" borderId="0" xfId="0" applyNumberFormat="1" applyFont="1" applyAlignment="1" applyProtection="1">
      <alignment/>
      <protection locked="0"/>
    </xf>
    <xf numFmtId="164" fontId="23" fillId="0" borderId="0" xfId="0" applyNumberFormat="1" applyFont="1" applyAlignment="1" applyProtection="1">
      <alignment/>
      <protection locked="0"/>
    </xf>
    <xf numFmtId="1" fontId="21" fillId="0" borderId="0" xfId="0" applyNumberFormat="1" applyFont="1" applyAlignment="1" applyProtection="1">
      <alignment/>
      <protection/>
    </xf>
    <xf numFmtId="172" fontId="23" fillId="0" borderId="0" xfId="0" applyNumberFormat="1" applyFont="1" applyAlignment="1" applyProtection="1">
      <alignment/>
      <protection locked="0"/>
    </xf>
    <xf numFmtId="172" fontId="23" fillId="0" borderId="0" xfId="0" applyNumberFormat="1" applyFont="1" applyAlignment="1" applyProtection="1">
      <alignment horizontal="right"/>
      <protection locked="0"/>
    </xf>
    <xf numFmtId="3" fontId="23" fillId="0" borderId="0" xfId="0" applyNumberFormat="1" applyFont="1" applyAlignment="1" applyProtection="1">
      <alignment horizontal="right"/>
      <protection locked="0"/>
    </xf>
    <xf numFmtId="37" fontId="21" fillId="0" borderId="0" xfId="0" applyNumberFormat="1" applyFont="1" applyBorder="1" applyAlignment="1" applyProtection="1">
      <alignment/>
      <protection locked="0"/>
    </xf>
    <xf numFmtId="37" fontId="23" fillId="0" borderId="0" xfId="0" applyNumberFormat="1" applyFont="1" applyBorder="1" applyAlignment="1" applyProtection="1">
      <alignment/>
      <protection locked="0"/>
    </xf>
    <xf numFmtId="0" fontId="21" fillId="0" borderId="1" xfId="0" applyFont="1" applyBorder="1" applyAlignment="1" applyProtection="1">
      <alignment/>
      <protection/>
    </xf>
    <xf numFmtId="37" fontId="21" fillId="0" borderId="1" xfId="0" applyNumberFormat="1" applyFont="1" applyBorder="1" applyAlignment="1" applyProtection="1">
      <alignment/>
      <protection/>
    </xf>
    <xf numFmtId="0" fontId="21" fillId="0" borderId="22" xfId="0" applyFont="1" applyBorder="1" applyAlignment="1" applyProtection="1">
      <alignment/>
      <protection/>
    </xf>
    <xf numFmtId="37" fontId="21" fillId="0" borderId="1" xfId="0" applyNumberFormat="1" applyFont="1" applyBorder="1" applyAlignment="1" applyProtection="1">
      <alignment/>
      <protection locked="0"/>
    </xf>
    <xf numFmtId="0" fontId="21" fillId="0" borderId="2" xfId="0" applyFont="1" applyBorder="1" applyAlignment="1" applyProtection="1">
      <alignment/>
      <protection/>
    </xf>
    <xf numFmtId="37" fontId="23" fillId="0" borderId="2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/>
    </xf>
    <xf numFmtId="0" fontId="25" fillId="0" borderId="7" xfId="0" applyFont="1" applyBorder="1" applyAlignment="1" quotePrefix="1">
      <alignment horizontal="left"/>
    </xf>
    <xf numFmtId="2" fontId="0" fillId="0" borderId="7" xfId="0" applyNumberFormat="1" applyBorder="1" applyAlignment="1">
      <alignment/>
    </xf>
    <xf numFmtId="0" fontId="26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2" fontId="17" fillId="0" borderId="0" xfId="0" applyNumberFormat="1" applyFont="1" applyAlignment="1" quotePrefix="1">
      <alignment horizontal="center"/>
    </xf>
    <xf numFmtId="0" fontId="17" fillId="0" borderId="0" xfId="0" applyFont="1" applyAlignment="1">
      <alignment horizontal="center"/>
    </xf>
    <xf numFmtId="0" fontId="26" fillId="0" borderId="5" xfId="0" applyFont="1" applyBorder="1" applyAlignment="1">
      <alignment/>
    </xf>
    <xf numFmtId="2" fontId="17" fillId="0" borderId="5" xfId="0" applyNumberFormat="1" applyFont="1" applyBorder="1" applyAlignment="1" quotePrefix="1">
      <alignment horizontal="center"/>
    </xf>
    <xf numFmtId="2" fontId="17" fillId="0" borderId="5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2" fontId="26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1" fontId="26" fillId="0" borderId="0" xfId="0" applyNumberFormat="1" applyFont="1" applyAlignment="1">
      <alignment horizontal="center"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center"/>
    </xf>
    <xf numFmtId="3" fontId="26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>
      <alignment horizontal="center"/>
    </xf>
    <xf numFmtId="2" fontId="26" fillId="0" borderId="0" xfId="0" applyNumberFormat="1" applyFont="1" applyAlignment="1">
      <alignment/>
    </xf>
    <xf numFmtId="0" fontId="26" fillId="0" borderId="7" xfId="0" applyFont="1" applyBorder="1" applyAlignment="1">
      <alignment/>
    </xf>
    <xf numFmtId="2" fontId="26" fillId="0" borderId="7" xfId="0" applyNumberFormat="1" applyFont="1" applyBorder="1" applyAlignment="1">
      <alignment/>
    </xf>
    <xf numFmtId="3" fontId="26" fillId="0" borderId="7" xfId="0" applyNumberFormat="1" applyFont="1" applyBorder="1" applyAlignment="1">
      <alignment/>
    </xf>
    <xf numFmtId="0" fontId="26" fillId="0" borderId="0" xfId="0" applyFont="1" applyAlignment="1" quotePrefix="1">
      <alignment horizontal="left"/>
    </xf>
    <xf numFmtId="0" fontId="27" fillId="0" borderId="0" xfId="0" applyFont="1" applyAlignment="1" applyProtection="1" quotePrefix="1">
      <alignment horizontal="left"/>
      <protection/>
    </xf>
    <xf numFmtId="174" fontId="0" fillId="0" borderId="0" xfId="0" applyNumberFormat="1" applyAlignment="1" applyProtection="1">
      <alignment/>
      <protection/>
    </xf>
    <xf numFmtId="0" fontId="27" fillId="0" borderId="23" xfId="0" applyFont="1" applyBorder="1" applyAlignment="1" applyProtection="1" quotePrefix="1">
      <alignment horizontal="left"/>
      <protection/>
    </xf>
    <xf numFmtId="0" fontId="0" fillId="0" borderId="24" xfId="0" applyBorder="1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7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37" fontId="28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Alignment="1" applyProtection="1" quotePrefix="1">
      <alignment horizontal="left"/>
      <protection/>
    </xf>
    <xf numFmtId="37" fontId="28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0" fontId="0" fillId="0" borderId="0" xfId="0" applyAlignment="1" applyProtection="1">
      <alignment horizontal="right"/>
      <protection/>
    </xf>
    <xf numFmtId="37" fontId="0" fillId="0" borderId="0" xfId="0" applyNumberFormat="1" applyAlignment="1" applyProtection="1">
      <alignment horizontal="right"/>
      <protection/>
    </xf>
    <xf numFmtId="0" fontId="28" fillId="0" borderId="0" xfId="0" applyFont="1" applyAlignment="1">
      <alignment/>
    </xf>
    <xf numFmtId="164" fontId="28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28" fillId="0" borderId="0" xfId="0" applyNumberFormat="1" applyFont="1" applyAlignment="1">
      <alignment horizontal="fill"/>
    </xf>
    <xf numFmtId="165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165" fontId="28" fillId="0" borderId="0" xfId="0" applyNumberFormat="1" applyFont="1" applyAlignment="1">
      <alignment horizontal="left"/>
    </xf>
    <xf numFmtId="165" fontId="0" fillId="0" borderId="0" xfId="0" applyNumberFormat="1" applyAlignment="1" applyProtection="1">
      <alignment/>
      <protection/>
    </xf>
    <xf numFmtId="165" fontId="28" fillId="0" borderId="5" xfId="0" applyNumberFormat="1" applyFont="1" applyBorder="1" applyAlignment="1">
      <alignment horizontal="fill"/>
    </xf>
    <xf numFmtId="165" fontId="28" fillId="0" borderId="5" xfId="0" applyNumberFormat="1" applyFont="1" applyBorder="1" applyAlignment="1">
      <alignment horizontal="left"/>
    </xf>
    <xf numFmtId="165" fontId="0" fillId="0" borderId="5" xfId="0" applyNumberFormat="1" applyBorder="1" applyAlignment="1" applyProtection="1">
      <alignment horizontal="fill"/>
      <protection/>
    </xf>
    <xf numFmtId="165" fontId="0" fillId="0" borderId="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165" fontId="28" fillId="0" borderId="0" xfId="0" applyNumberFormat="1" applyFont="1" applyAlignment="1">
      <alignment/>
    </xf>
    <xf numFmtId="0" fontId="0" fillId="0" borderId="23" xfId="0" applyBorder="1" applyAlignment="1" applyProtection="1">
      <alignment horizontal="fill"/>
      <protection/>
    </xf>
    <xf numFmtId="165" fontId="28" fillId="0" borderId="23" xfId="0" applyNumberFormat="1" applyFont="1" applyBorder="1" applyAlignment="1">
      <alignment horizontal="fill"/>
    </xf>
    <xf numFmtId="0" fontId="28" fillId="0" borderId="23" xfId="0" applyFont="1" applyBorder="1" applyAlignment="1">
      <alignment horizontal="fill"/>
    </xf>
    <xf numFmtId="165" fontId="0" fillId="0" borderId="23" xfId="0" applyNumberFormat="1" applyBorder="1" applyAlignment="1" applyProtection="1">
      <alignment horizontal="fill"/>
      <protection/>
    </xf>
    <xf numFmtId="166" fontId="27" fillId="0" borderId="0" xfId="0" applyNumberFormat="1" applyFont="1" applyAlignment="1" applyProtection="1" quotePrefix="1">
      <alignment horizontal="left"/>
      <protection/>
    </xf>
    <xf numFmtId="14" fontId="0" fillId="0" borderId="0" xfId="0" applyNumberFormat="1" applyAlignment="1">
      <alignment/>
    </xf>
    <xf numFmtId="166" fontId="0" fillId="0" borderId="24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horizontal="center"/>
      <protection/>
    </xf>
    <xf numFmtId="166" fontId="0" fillId="0" borderId="7" xfId="0" applyNumberFormat="1" applyBorder="1" applyAlignment="1" applyProtection="1">
      <alignment horizontal="fill"/>
      <protection/>
    </xf>
    <xf numFmtId="166" fontId="0" fillId="0" borderId="5" xfId="0" applyNumberForma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 horizontal="left"/>
      <protection/>
    </xf>
    <xf numFmtId="166" fontId="0" fillId="0" borderId="23" xfId="0" applyNumberFormat="1" applyBorder="1" applyAlignment="1" applyProtection="1">
      <alignment horizontal="fill"/>
      <protection/>
    </xf>
    <xf numFmtId="167" fontId="0" fillId="0" borderId="0" xfId="0" applyNumberFormat="1" applyAlignment="1">
      <alignment/>
    </xf>
    <xf numFmtId="167" fontId="0" fillId="0" borderId="24" xfId="0" applyNumberFormat="1" applyBorder="1" applyAlignment="1" applyProtection="1">
      <alignment horizontal="fill"/>
      <protection/>
    </xf>
    <xf numFmtId="167" fontId="0" fillId="0" borderId="0" xfId="0" applyNumberFormat="1" applyAlignment="1" applyProtection="1">
      <alignment horizontal="center"/>
      <protection/>
    </xf>
    <xf numFmtId="167" fontId="0" fillId="0" borderId="7" xfId="0" applyNumberFormat="1" applyBorder="1" applyAlignment="1" applyProtection="1">
      <alignment horizontal="fill"/>
      <protection/>
    </xf>
    <xf numFmtId="167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 quotePrefix="1">
      <alignment/>
      <protection/>
    </xf>
    <xf numFmtId="166" fontId="0" fillId="0" borderId="0" xfId="0" applyNumberFormat="1" applyAlignment="1" applyProtection="1" quotePrefix="1">
      <alignment horizontal="right"/>
      <protection/>
    </xf>
    <xf numFmtId="167" fontId="0" fillId="0" borderId="0" xfId="0" applyNumberFormat="1" applyAlignment="1" applyProtection="1">
      <alignment horizontal="left"/>
      <protection/>
    </xf>
    <xf numFmtId="166" fontId="0" fillId="0" borderId="5" xfId="0" applyNumberFormat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167" fontId="0" fillId="0" borderId="5" xfId="0" applyNumberFormat="1" applyBorder="1" applyAlignment="1" applyProtection="1">
      <alignment horizontal="left"/>
      <protection/>
    </xf>
    <xf numFmtId="167" fontId="0" fillId="0" borderId="5" xfId="0" applyNumberFormat="1" applyBorder="1" applyAlignment="1" applyProtection="1">
      <alignment horizontal="center"/>
      <protection/>
    </xf>
    <xf numFmtId="167" fontId="0" fillId="0" borderId="23" xfId="0" applyNumberFormat="1" applyBorder="1" applyAlignment="1" applyProtection="1">
      <alignment horizontal="fill"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5" xfId="0" applyBorder="1" applyAlignment="1">
      <alignment horizontal="right"/>
    </xf>
    <xf numFmtId="0" fontId="0" fillId="0" borderId="25" xfId="0" applyBorder="1" applyAlignment="1">
      <alignment/>
    </xf>
    <xf numFmtId="0" fontId="22" fillId="0" borderId="0" xfId="0" applyFont="1" applyAlignment="1">
      <alignment/>
    </xf>
    <xf numFmtId="0" fontId="0" fillId="0" borderId="0" xfId="0" applyAlignment="1" quotePrefix="1">
      <alignment horizontal="center"/>
    </xf>
    <xf numFmtId="176" fontId="0" fillId="0" borderId="0" xfId="0" applyNumberFormat="1" applyAlignment="1">
      <alignment horizontal="right"/>
    </xf>
    <xf numFmtId="177" fontId="0" fillId="0" borderId="0" xfId="15" applyNumberFormat="1" applyAlignment="1" applyProtection="1">
      <alignment/>
      <protection/>
    </xf>
    <xf numFmtId="177" fontId="0" fillId="0" borderId="0" xfId="15" applyNumberFormat="1" applyAlignment="1" applyProtection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Sheet14" xfId="22"/>
    <cellStyle name="Normal_Sheet1_Sheet1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\DATA%20and%20DATABASE\Sit\PUBS\S&amp;OMonthlySpreadSheetsNelson2005\MEATSTATS&amp;O_READONLY-JAN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n's Notes"/>
      <sheetName val="Printed Sheet"/>
      <sheetName val="Livestat"/>
      <sheetName val="DATA"/>
    </sheetNames>
    <sheetDataSet>
      <sheetData sheetId="3">
        <row r="8">
          <cell r="A8">
            <v>38718</v>
          </cell>
          <cell r="B8">
            <v>2044</v>
          </cell>
          <cell r="C8">
            <v>780</v>
          </cell>
          <cell r="D8">
            <v>55.7</v>
          </cell>
          <cell r="E8">
            <v>226</v>
          </cell>
          <cell r="F8">
            <v>8915.7</v>
          </cell>
          <cell r="G8">
            <v>204</v>
          </cell>
          <cell r="H8">
            <v>16.2</v>
          </cell>
          <cell r="I8">
            <v>1817</v>
          </cell>
          <cell r="J8">
            <v>223.7</v>
          </cell>
          <cell r="K8">
            <v>74</v>
          </cell>
          <cell r="L8">
            <v>12.5</v>
          </cell>
          <cell r="M8">
            <v>2641.7</v>
          </cell>
          <cell r="O8">
            <v>38718</v>
          </cell>
          <cell r="P8">
            <v>8631</v>
          </cell>
          <cell r="Q8">
            <v>44</v>
          </cell>
          <cell r="R8">
            <v>252</v>
          </cell>
          <cell r="S8">
            <v>206</v>
          </cell>
          <cell r="T8">
            <v>796</v>
          </cell>
          <cell r="U8">
            <v>1344</v>
          </cell>
          <cell r="V8">
            <v>260</v>
          </cell>
          <cell r="X8">
            <v>38718</v>
          </cell>
          <cell r="Y8">
            <v>434442</v>
          </cell>
          <cell r="Z8">
            <v>925763</v>
          </cell>
          <cell r="AA8">
            <v>21018</v>
          </cell>
          <cell r="AB8">
            <v>47925</v>
          </cell>
          <cell r="AC8">
            <v>428529</v>
          </cell>
          <cell r="AD8">
            <v>29791</v>
          </cell>
          <cell r="AE8">
            <v>206166</v>
          </cell>
          <cell r="AH8">
            <v>38718</v>
          </cell>
          <cell r="AI8">
            <v>42758</v>
          </cell>
          <cell r="AJ8">
            <v>3048745</v>
          </cell>
          <cell r="AK8">
            <v>5.5</v>
          </cell>
          <cell r="AL8">
            <v>744709</v>
          </cell>
          <cell r="AM8">
            <v>30.25</v>
          </cell>
          <cell r="AN8">
            <v>446937</v>
          </cell>
          <cell r="AO8">
            <v>18712</v>
          </cell>
        </row>
        <row r="9">
          <cell r="A9">
            <v>38749</v>
          </cell>
          <cell r="B9">
            <v>1825</v>
          </cell>
          <cell r="C9">
            <v>784</v>
          </cell>
          <cell r="D9">
            <v>53</v>
          </cell>
          <cell r="E9">
            <v>222</v>
          </cell>
          <cell r="F9">
            <v>8054.7</v>
          </cell>
          <cell r="G9">
            <v>203</v>
          </cell>
          <cell r="H9">
            <v>14.7</v>
          </cell>
          <cell r="I9">
            <v>1633</v>
          </cell>
          <cell r="J9">
            <v>202.5</v>
          </cell>
          <cell r="K9">
            <v>73</v>
          </cell>
          <cell r="L9">
            <v>11.7</v>
          </cell>
          <cell r="M9">
            <v>2345.9</v>
          </cell>
          <cell r="O9">
            <v>38749</v>
          </cell>
          <cell r="P9">
            <v>7795</v>
          </cell>
          <cell r="Q9">
            <v>38</v>
          </cell>
          <cell r="R9">
            <v>198</v>
          </cell>
          <cell r="S9">
            <v>174</v>
          </cell>
          <cell r="T9">
            <v>747</v>
          </cell>
          <cell r="U9">
            <v>1189</v>
          </cell>
          <cell r="V9">
            <v>239</v>
          </cell>
          <cell r="X9">
            <v>38749</v>
          </cell>
          <cell r="Y9">
            <v>452470</v>
          </cell>
          <cell r="Z9">
            <v>920749</v>
          </cell>
          <cell r="AA9">
            <v>22549</v>
          </cell>
          <cell r="AB9">
            <v>60966</v>
          </cell>
          <cell r="AC9">
            <v>524424</v>
          </cell>
          <cell r="AD9">
            <v>28950</v>
          </cell>
          <cell r="AE9">
            <v>262335</v>
          </cell>
          <cell r="AH9">
            <v>38719</v>
          </cell>
          <cell r="AI9">
            <v>36971</v>
          </cell>
          <cell r="AJ9">
            <v>2743118</v>
          </cell>
          <cell r="AK9">
            <v>5.45</v>
          </cell>
          <cell r="AL9">
            <v>678332</v>
          </cell>
          <cell r="AM9">
            <v>29.7</v>
          </cell>
          <cell r="AN9">
            <v>414973</v>
          </cell>
          <cell r="AO9">
            <v>17711</v>
          </cell>
        </row>
        <row r="10">
          <cell r="A10">
            <v>38777</v>
          </cell>
          <cell r="B10">
            <v>2209</v>
          </cell>
          <cell r="C10">
            <v>780</v>
          </cell>
          <cell r="D10">
            <v>59.2</v>
          </cell>
          <cell r="E10">
            <v>225</v>
          </cell>
          <cell r="F10">
            <v>9234.1</v>
          </cell>
          <cell r="G10">
            <v>203</v>
          </cell>
          <cell r="H10">
            <v>18.2</v>
          </cell>
          <cell r="I10">
            <v>1871</v>
          </cell>
          <cell r="J10">
            <v>249.7</v>
          </cell>
          <cell r="K10">
            <v>74</v>
          </cell>
          <cell r="L10">
            <v>13.3</v>
          </cell>
          <cell r="M10">
            <v>2852.4</v>
          </cell>
          <cell r="O10">
            <v>38777</v>
          </cell>
          <cell r="P10">
            <v>8920</v>
          </cell>
          <cell r="Q10">
            <v>44</v>
          </cell>
          <cell r="R10">
            <v>225</v>
          </cell>
          <cell r="S10">
            <v>210</v>
          </cell>
          <cell r="T10">
            <v>892</v>
          </cell>
          <cell r="U10">
            <v>1481</v>
          </cell>
          <cell r="V10">
            <v>289</v>
          </cell>
          <cell r="X10">
            <v>38777</v>
          </cell>
          <cell r="Y10">
            <v>428296</v>
          </cell>
          <cell r="Z10">
            <v>923913</v>
          </cell>
          <cell r="AA10">
            <v>24388</v>
          </cell>
          <cell r="AB10">
            <v>64638</v>
          </cell>
          <cell r="AC10">
            <v>525086</v>
          </cell>
          <cell r="AD10">
            <v>70017</v>
          </cell>
          <cell r="AE10">
            <v>317854</v>
          </cell>
          <cell r="AH10">
            <v>38720</v>
          </cell>
          <cell r="AI10">
            <v>45532</v>
          </cell>
          <cell r="AJ10">
            <v>3145066</v>
          </cell>
          <cell r="AK10">
            <v>5.44</v>
          </cell>
          <cell r="AL10">
            <v>777624</v>
          </cell>
          <cell r="AM10">
            <v>28.57</v>
          </cell>
          <cell r="AN10">
            <v>491999</v>
          </cell>
          <cell r="AO10">
            <v>21746</v>
          </cell>
        </row>
        <row r="11">
          <cell r="A11">
            <v>38808</v>
          </cell>
          <cell r="B11">
            <v>1973</v>
          </cell>
          <cell r="C11">
            <v>761</v>
          </cell>
          <cell r="D11">
            <v>47.5</v>
          </cell>
          <cell r="E11">
            <v>230</v>
          </cell>
          <cell r="F11">
            <v>7955.6</v>
          </cell>
          <cell r="G11">
            <v>203</v>
          </cell>
          <cell r="H11">
            <v>17</v>
          </cell>
          <cell r="I11">
            <v>1613</v>
          </cell>
          <cell r="J11">
            <v>248.5</v>
          </cell>
          <cell r="K11">
            <v>69</v>
          </cell>
          <cell r="L11">
            <v>10.9</v>
          </cell>
          <cell r="M11">
            <v>2607.4</v>
          </cell>
          <cell r="O11">
            <v>38808</v>
          </cell>
          <cell r="P11">
            <v>7685</v>
          </cell>
          <cell r="Q11">
            <v>38</v>
          </cell>
          <cell r="R11">
            <v>220</v>
          </cell>
          <cell r="S11">
            <v>173</v>
          </cell>
          <cell r="T11">
            <v>776</v>
          </cell>
          <cell r="U11">
            <v>1400</v>
          </cell>
          <cell r="V11">
            <v>248</v>
          </cell>
          <cell r="X11">
            <v>38808</v>
          </cell>
          <cell r="Y11">
            <v>423963</v>
          </cell>
          <cell r="Z11">
            <v>869654</v>
          </cell>
          <cell r="AA11">
            <v>20757</v>
          </cell>
          <cell r="AB11">
            <v>67631</v>
          </cell>
          <cell r="AC11">
            <v>502588</v>
          </cell>
          <cell r="AD11">
            <v>49818</v>
          </cell>
          <cell r="AE11">
            <v>380440</v>
          </cell>
          <cell r="AH11">
            <v>38721</v>
          </cell>
          <cell r="AI11">
            <v>40440</v>
          </cell>
          <cell r="AJ11">
            <v>2819486</v>
          </cell>
          <cell r="AK11">
            <v>5.45</v>
          </cell>
          <cell r="AL11">
            <v>693813</v>
          </cell>
          <cell r="AM11">
            <v>28.29</v>
          </cell>
          <cell r="AN11">
            <v>435010</v>
          </cell>
          <cell r="AO11">
            <v>19381</v>
          </cell>
        </row>
        <row r="12">
          <cell r="A12">
            <v>38838</v>
          </cell>
          <cell r="B12">
            <v>2297</v>
          </cell>
          <cell r="C12">
            <v>761</v>
          </cell>
          <cell r="D12">
            <v>57</v>
          </cell>
          <cell r="E12">
            <v>233</v>
          </cell>
          <cell r="F12">
            <v>8537</v>
          </cell>
          <cell r="G12">
            <v>202</v>
          </cell>
          <cell r="H12">
            <v>16.3</v>
          </cell>
          <cell r="I12">
            <v>1722</v>
          </cell>
          <cell r="J12">
            <v>225.8</v>
          </cell>
          <cell r="K12">
            <v>73</v>
          </cell>
          <cell r="L12">
            <v>13.1</v>
          </cell>
          <cell r="M12">
            <v>3038.7</v>
          </cell>
          <cell r="O12">
            <v>38838</v>
          </cell>
          <cell r="P12">
            <v>8226</v>
          </cell>
          <cell r="Q12">
            <v>43</v>
          </cell>
          <cell r="R12">
            <v>243</v>
          </cell>
          <cell r="S12">
            <v>180</v>
          </cell>
          <cell r="T12">
            <v>899</v>
          </cell>
          <cell r="U12">
            <v>1674</v>
          </cell>
          <cell r="V12">
            <v>285</v>
          </cell>
          <cell r="X12">
            <v>38838</v>
          </cell>
          <cell r="Y12">
            <v>428508</v>
          </cell>
          <cell r="Z12">
            <v>840995</v>
          </cell>
          <cell r="AA12">
            <v>23259</v>
          </cell>
          <cell r="AB12">
            <v>69540</v>
          </cell>
          <cell r="AC12">
            <v>517447</v>
          </cell>
          <cell r="AD12">
            <v>61126</v>
          </cell>
          <cell r="AE12">
            <v>423732</v>
          </cell>
          <cell r="AH12">
            <v>38722</v>
          </cell>
          <cell r="AI12">
            <v>45379</v>
          </cell>
          <cell r="AJ12">
            <v>3210044</v>
          </cell>
          <cell r="AK12">
            <v>5.49</v>
          </cell>
          <cell r="AL12">
            <v>787151</v>
          </cell>
          <cell r="AM12">
            <v>28.61</v>
          </cell>
          <cell r="AN12">
            <v>495393</v>
          </cell>
          <cell r="AO12">
            <v>21818</v>
          </cell>
        </row>
        <row r="13">
          <cell r="A13">
            <v>38869</v>
          </cell>
          <cell r="B13">
            <v>2429</v>
          </cell>
          <cell r="C13">
            <v>774</v>
          </cell>
          <cell r="D13">
            <v>58.7</v>
          </cell>
          <cell r="E13">
            <v>224</v>
          </cell>
          <cell r="F13">
            <v>8342.2</v>
          </cell>
          <cell r="G13">
            <v>200</v>
          </cell>
          <cell r="H13">
            <v>14.5</v>
          </cell>
          <cell r="I13">
            <v>1663</v>
          </cell>
          <cell r="J13">
            <v>211.8</v>
          </cell>
          <cell r="K13">
            <v>70</v>
          </cell>
          <cell r="L13">
            <v>13</v>
          </cell>
          <cell r="M13">
            <v>3159</v>
          </cell>
          <cell r="O13">
            <v>38869</v>
          </cell>
          <cell r="P13">
            <v>8026</v>
          </cell>
          <cell r="Q13">
            <v>47</v>
          </cell>
          <cell r="R13">
            <v>266</v>
          </cell>
          <cell r="S13">
            <v>183</v>
          </cell>
          <cell r="T13">
            <v>901</v>
          </cell>
          <cell r="U13">
            <v>1762</v>
          </cell>
          <cell r="V13">
            <v>288</v>
          </cell>
          <cell r="X13">
            <v>38869</v>
          </cell>
          <cell r="Y13">
            <v>434552</v>
          </cell>
          <cell r="Z13">
            <v>773099</v>
          </cell>
          <cell r="AA13">
            <v>21017</v>
          </cell>
          <cell r="AB13">
            <v>64857</v>
          </cell>
          <cell r="AC13">
            <v>473317</v>
          </cell>
          <cell r="AD13">
            <v>63200</v>
          </cell>
          <cell r="AE13">
            <v>466579</v>
          </cell>
          <cell r="AH13">
            <v>38723</v>
          </cell>
          <cell r="AI13">
            <v>46269</v>
          </cell>
          <cell r="AJ13">
            <v>3099770</v>
          </cell>
          <cell r="AK13">
            <v>5.45</v>
          </cell>
          <cell r="AL13">
            <v>763835</v>
          </cell>
          <cell r="AM13">
            <v>28.01</v>
          </cell>
          <cell r="AN13">
            <v>509316</v>
          </cell>
          <cell r="AO13">
            <v>22943</v>
          </cell>
        </row>
        <row r="14">
          <cell r="A14">
            <v>38899</v>
          </cell>
          <cell r="B14">
            <v>2204</v>
          </cell>
          <cell r="C14">
            <v>782</v>
          </cell>
          <cell r="D14">
            <v>57.9</v>
          </cell>
          <cell r="E14">
            <v>209</v>
          </cell>
          <cell r="F14">
            <v>7884.8</v>
          </cell>
          <cell r="G14">
            <v>198</v>
          </cell>
          <cell r="H14">
            <v>13.2</v>
          </cell>
          <cell r="I14">
            <v>1553</v>
          </cell>
          <cell r="J14">
            <v>202.1</v>
          </cell>
          <cell r="K14">
            <v>66</v>
          </cell>
          <cell r="L14">
            <v>12</v>
          </cell>
          <cell r="M14">
            <v>2834.3</v>
          </cell>
          <cell r="O14">
            <v>38899</v>
          </cell>
          <cell r="P14">
            <v>7607</v>
          </cell>
          <cell r="Q14">
            <v>40</v>
          </cell>
          <cell r="R14">
            <v>244</v>
          </cell>
          <cell r="S14">
            <v>177</v>
          </cell>
          <cell r="T14">
            <v>800</v>
          </cell>
          <cell r="U14">
            <v>1573</v>
          </cell>
          <cell r="V14">
            <v>255</v>
          </cell>
          <cell r="X14">
            <v>38899</v>
          </cell>
          <cell r="Y14">
            <v>436792</v>
          </cell>
          <cell r="Z14">
            <v>781273</v>
          </cell>
          <cell r="AA14">
            <v>22062</v>
          </cell>
          <cell r="AB14">
            <v>52508</v>
          </cell>
          <cell r="AC14">
            <v>408722</v>
          </cell>
          <cell r="AD14">
            <v>68783</v>
          </cell>
          <cell r="AE14">
            <v>507465</v>
          </cell>
          <cell r="AH14">
            <v>38724</v>
          </cell>
          <cell r="AI14">
            <v>39197</v>
          </cell>
          <cell r="AJ14">
            <v>2857333</v>
          </cell>
          <cell r="AK14">
            <v>5.38</v>
          </cell>
          <cell r="AL14">
            <v>716881</v>
          </cell>
          <cell r="AM14">
            <v>27.8</v>
          </cell>
          <cell r="AN14">
            <v>459058</v>
          </cell>
          <cell r="AO14">
            <v>20814</v>
          </cell>
        </row>
        <row r="15">
          <cell r="A15">
            <v>38930</v>
          </cell>
          <cell r="B15">
            <v>2442</v>
          </cell>
          <cell r="C15">
            <v>784</v>
          </cell>
          <cell r="D15">
            <v>66.7</v>
          </cell>
          <cell r="E15">
            <v>212</v>
          </cell>
          <cell r="F15">
            <v>9094.6</v>
          </cell>
          <cell r="G15">
            <v>196</v>
          </cell>
          <cell r="H15">
            <v>14.6</v>
          </cell>
          <cell r="I15">
            <v>1774</v>
          </cell>
          <cell r="J15">
            <v>227</v>
          </cell>
          <cell r="K15">
            <v>65</v>
          </cell>
          <cell r="L15">
            <v>14.2</v>
          </cell>
          <cell r="M15">
            <v>3133.4</v>
          </cell>
          <cell r="O15">
            <v>38930</v>
          </cell>
          <cell r="P15">
            <v>8784</v>
          </cell>
          <cell r="Q15">
            <v>50</v>
          </cell>
          <cell r="R15">
            <v>284</v>
          </cell>
          <cell r="S15">
            <v>220</v>
          </cell>
          <cell r="T15">
            <v>866</v>
          </cell>
          <cell r="U15">
            <v>1713</v>
          </cell>
          <cell r="V15">
            <v>286</v>
          </cell>
          <cell r="X15">
            <v>38930</v>
          </cell>
          <cell r="Y15">
            <v>466801</v>
          </cell>
          <cell r="Z15">
            <v>727855</v>
          </cell>
          <cell r="AA15">
            <v>23596</v>
          </cell>
          <cell r="AE15">
            <v>512223</v>
          </cell>
          <cell r="AH15">
            <v>38725</v>
          </cell>
          <cell r="AI15">
            <v>46282</v>
          </cell>
          <cell r="AJ15">
            <v>3141013</v>
          </cell>
          <cell r="AK15">
            <v>5.36</v>
          </cell>
          <cell r="AL15">
            <v>793371</v>
          </cell>
          <cell r="AM15">
            <v>26.94</v>
          </cell>
          <cell r="AN15">
            <v>499365</v>
          </cell>
          <cell r="AO15">
            <v>23406</v>
          </cell>
        </row>
        <row r="16">
          <cell r="A16">
            <v>38961</v>
          </cell>
          <cell r="B16">
            <v>2162</v>
          </cell>
          <cell r="C16">
            <v>787</v>
          </cell>
          <cell r="D16">
            <v>57.5</v>
          </cell>
          <cell r="E16">
            <v>223</v>
          </cell>
          <cell r="F16">
            <v>8833</v>
          </cell>
          <cell r="G16">
            <v>198</v>
          </cell>
          <cell r="H16">
            <v>14.2</v>
          </cell>
          <cell r="I16">
            <v>1744</v>
          </cell>
          <cell r="J16">
            <v>219.1</v>
          </cell>
          <cell r="K16">
            <v>66</v>
          </cell>
          <cell r="L16">
            <v>12.8</v>
          </cell>
          <cell r="M16">
            <v>2765.7</v>
          </cell>
          <cell r="O16">
            <v>38961</v>
          </cell>
          <cell r="P16">
            <v>8526</v>
          </cell>
          <cell r="Q16">
            <v>46</v>
          </cell>
          <cell r="R16">
            <v>246</v>
          </cell>
          <cell r="S16">
            <v>209</v>
          </cell>
          <cell r="T16">
            <v>780</v>
          </cell>
          <cell r="U16">
            <v>1485</v>
          </cell>
          <cell r="V16">
            <v>270</v>
          </cell>
          <cell r="X16">
            <v>38961</v>
          </cell>
          <cell r="Y16">
            <v>471677</v>
          </cell>
          <cell r="Z16">
            <v>710420</v>
          </cell>
          <cell r="AA16">
            <v>21560</v>
          </cell>
          <cell r="AE16">
            <v>500258</v>
          </cell>
          <cell r="AH16">
            <v>38726</v>
          </cell>
          <cell r="AI16">
            <v>39708</v>
          </cell>
          <cell r="AJ16">
            <v>2884861</v>
          </cell>
          <cell r="AK16">
            <v>5.52</v>
          </cell>
          <cell r="AL16">
            <v>712263</v>
          </cell>
          <cell r="AM16">
            <v>27.75</v>
          </cell>
          <cell r="AN16">
            <v>460824</v>
          </cell>
          <cell r="AO16">
            <v>21032</v>
          </cell>
        </row>
        <row r="17">
          <cell r="A17">
            <v>38991</v>
          </cell>
          <cell r="B17">
            <v>2228</v>
          </cell>
          <cell r="C17">
            <v>786</v>
          </cell>
          <cell r="D17">
            <v>63.5</v>
          </cell>
          <cell r="E17">
            <v>223</v>
          </cell>
          <cell r="F17">
            <v>9636.2</v>
          </cell>
          <cell r="G17">
            <v>200</v>
          </cell>
          <cell r="H17">
            <v>15.6</v>
          </cell>
          <cell r="I17">
            <v>1924</v>
          </cell>
          <cell r="J17">
            <v>236</v>
          </cell>
          <cell r="K17">
            <v>67</v>
          </cell>
          <cell r="L17">
            <v>14.1</v>
          </cell>
          <cell r="M17">
            <v>2855.5</v>
          </cell>
          <cell r="O17">
            <v>38991</v>
          </cell>
          <cell r="P17">
            <v>9312</v>
          </cell>
          <cell r="Q17">
            <v>48</v>
          </cell>
          <cell r="R17">
            <v>286</v>
          </cell>
          <cell r="S17">
            <v>222</v>
          </cell>
          <cell r="T17">
            <v>854</v>
          </cell>
          <cell r="U17">
            <v>1446</v>
          </cell>
          <cell r="V17">
            <v>285</v>
          </cell>
          <cell r="X17">
            <v>38991</v>
          </cell>
          <cell r="Y17">
            <v>498779</v>
          </cell>
          <cell r="Z17">
            <v>710515</v>
          </cell>
          <cell r="AA17">
            <v>19038</v>
          </cell>
          <cell r="AE17">
            <v>463908</v>
          </cell>
          <cell r="AH17">
            <v>38727</v>
          </cell>
          <cell r="AI17">
            <v>44005</v>
          </cell>
          <cell r="AJ17">
            <v>3176431</v>
          </cell>
          <cell r="AK17">
            <v>5.58</v>
          </cell>
          <cell r="AL17">
            <v>774720</v>
          </cell>
          <cell r="AM17">
            <v>27.41</v>
          </cell>
          <cell r="AN17">
            <v>540397</v>
          </cell>
          <cell r="AO17">
            <v>24952</v>
          </cell>
        </row>
        <row r="18">
          <cell r="A18">
            <v>39022</v>
          </cell>
          <cell r="B18">
            <v>2217</v>
          </cell>
          <cell r="C18">
            <v>786</v>
          </cell>
          <cell r="D18">
            <v>66.8</v>
          </cell>
          <cell r="E18">
            <v>215</v>
          </cell>
          <cell r="F18">
            <v>9367.5</v>
          </cell>
          <cell r="G18">
            <v>202</v>
          </cell>
          <cell r="H18">
            <v>15.3</v>
          </cell>
          <cell r="I18">
            <v>1890</v>
          </cell>
          <cell r="J18">
            <v>223.8</v>
          </cell>
          <cell r="K18">
            <v>70</v>
          </cell>
          <cell r="L18">
            <v>14.3</v>
          </cell>
          <cell r="M18">
            <v>2841.2</v>
          </cell>
          <cell r="O18">
            <v>39022</v>
          </cell>
          <cell r="P18">
            <v>9042</v>
          </cell>
          <cell r="Q18">
            <v>45</v>
          </cell>
          <cell r="R18">
            <v>301</v>
          </cell>
          <cell r="S18">
            <v>222</v>
          </cell>
          <cell r="T18">
            <v>888</v>
          </cell>
          <cell r="U18">
            <v>1385</v>
          </cell>
          <cell r="V18">
            <v>286</v>
          </cell>
          <cell r="X18">
            <v>39022</v>
          </cell>
          <cell r="Y18">
            <v>483773</v>
          </cell>
          <cell r="Z18">
            <v>718964</v>
          </cell>
          <cell r="AA18">
            <v>16262</v>
          </cell>
          <cell r="AE18">
            <v>404171</v>
          </cell>
          <cell r="AH18">
            <v>38728</v>
          </cell>
          <cell r="AI18">
            <v>40592</v>
          </cell>
          <cell r="AJ18">
            <v>2880733</v>
          </cell>
          <cell r="AK18">
            <v>5.52</v>
          </cell>
          <cell r="AL18">
            <v>712255</v>
          </cell>
          <cell r="AM18">
            <v>27.14</v>
          </cell>
          <cell r="AN18">
            <v>502202</v>
          </cell>
          <cell r="AO18">
            <v>23411</v>
          </cell>
        </row>
        <row r="19">
          <cell r="A19">
            <v>39052</v>
          </cell>
          <cell r="B19">
            <v>2040</v>
          </cell>
          <cell r="C19">
            <v>787</v>
          </cell>
          <cell r="D19">
            <v>68.1</v>
          </cell>
          <cell r="E19">
            <v>212</v>
          </cell>
          <cell r="F19">
            <v>8883.1</v>
          </cell>
          <cell r="G19">
            <v>203</v>
          </cell>
          <cell r="H19">
            <v>15.3</v>
          </cell>
          <cell r="I19">
            <v>1793</v>
          </cell>
          <cell r="J19">
            <v>223.7</v>
          </cell>
          <cell r="K19">
            <v>70</v>
          </cell>
          <cell r="L19">
            <v>14.4</v>
          </cell>
          <cell r="M19">
            <v>2609.1</v>
          </cell>
          <cell r="O19">
            <v>39052</v>
          </cell>
          <cell r="P19">
            <v>8577</v>
          </cell>
          <cell r="Q19">
            <v>40</v>
          </cell>
          <cell r="R19">
            <v>270</v>
          </cell>
          <cell r="S19">
            <v>216</v>
          </cell>
          <cell r="T19">
            <v>783</v>
          </cell>
          <cell r="U19">
            <v>1300</v>
          </cell>
          <cell r="V19">
            <v>269</v>
          </cell>
          <cell r="X19">
            <v>39052</v>
          </cell>
          <cell r="Y19">
            <v>507892</v>
          </cell>
          <cell r="Z19">
            <v>692276</v>
          </cell>
          <cell r="AA19">
            <v>17057</v>
          </cell>
          <cell r="AE19">
            <v>214526</v>
          </cell>
          <cell r="AH19">
            <v>38729</v>
          </cell>
        </row>
        <row r="20">
          <cell r="A20">
            <v>39083</v>
          </cell>
          <cell r="X20">
            <v>39083</v>
          </cell>
          <cell r="Y20">
            <v>469517</v>
          </cell>
          <cell r="Z20">
            <v>760005</v>
          </cell>
          <cell r="AA20">
            <v>16807</v>
          </cell>
          <cell r="AE20">
            <v>221124</v>
          </cell>
          <cell r="AH20">
            <v>39083</v>
          </cell>
        </row>
        <row r="21">
          <cell r="A21">
            <v>39114</v>
          </cell>
          <cell r="X21">
            <v>39114</v>
          </cell>
          <cell r="AH21">
            <v>39114</v>
          </cell>
        </row>
        <row r="22">
          <cell r="A22">
            <v>39142</v>
          </cell>
          <cell r="X22">
            <v>39142</v>
          </cell>
          <cell r="AH22">
            <v>39142</v>
          </cell>
        </row>
        <row r="23">
          <cell r="AH23">
            <v>39173</v>
          </cell>
        </row>
        <row r="24">
          <cell r="AH24">
            <v>39203</v>
          </cell>
        </row>
        <row r="25">
          <cell r="AH25">
            <v>39234</v>
          </cell>
        </row>
        <row r="26">
          <cell r="AH26">
            <v>39264</v>
          </cell>
        </row>
        <row r="27">
          <cell r="AH27">
            <v>39295</v>
          </cell>
        </row>
        <row r="28">
          <cell r="AH28">
            <v>39326</v>
          </cell>
        </row>
        <row r="29">
          <cell r="AH29">
            <v>39356</v>
          </cell>
        </row>
        <row r="30">
          <cell r="AH30">
            <v>39387</v>
          </cell>
        </row>
        <row r="31">
          <cell r="AH31">
            <v>39417</v>
          </cell>
        </row>
        <row r="115">
          <cell r="A115" t="str">
            <v>YTD TOTAL</v>
          </cell>
          <cell r="B115" t="str">
            <v> </v>
          </cell>
          <cell r="C115" t="str">
            <v> </v>
          </cell>
          <cell r="D115" t="str">
            <v> </v>
          </cell>
          <cell r="E115" t="str">
            <v> </v>
          </cell>
          <cell r="F115" t="str">
            <v> </v>
          </cell>
          <cell r="G115" t="str">
            <v> </v>
          </cell>
          <cell r="H115" t="str">
            <v> 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P115" t="str">
            <v> </v>
          </cell>
          <cell r="Q115" t="str">
            <v> </v>
          </cell>
          <cell r="R115" t="str">
            <v> </v>
          </cell>
          <cell r="S115" t="str">
            <v> </v>
          </cell>
          <cell r="T115" t="str">
            <v> </v>
          </cell>
          <cell r="U115" t="str">
            <v> </v>
          </cell>
          <cell r="V115" t="str">
            <v> </v>
          </cell>
          <cell r="W115" t="str">
            <v> </v>
          </cell>
          <cell r="Y115">
            <v>469517</v>
          </cell>
          <cell r="Z115">
            <v>760005</v>
          </cell>
          <cell r="AA115">
            <v>16807</v>
          </cell>
          <cell r="AB115" t="str">
            <v> </v>
          </cell>
          <cell r="AC115" t="str">
            <v> </v>
          </cell>
          <cell r="AD115" t="str">
            <v> </v>
          </cell>
          <cell r="AE115">
            <v>221124</v>
          </cell>
          <cell r="AG115" t="str">
            <v> </v>
          </cell>
          <cell r="AI115" t="str">
            <v> </v>
          </cell>
          <cell r="AJ115" t="str">
            <v> </v>
          </cell>
          <cell r="AK115" t="str">
            <v> </v>
          </cell>
          <cell r="AL115" t="str">
            <v> </v>
          </cell>
          <cell r="AM115" t="str">
            <v> </v>
          </cell>
          <cell r="AN115" t="str">
            <v> </v>
          </cell>
          <cell r="AO115" t="str">
            <v> </v>
          </cell>
        </row>
        <row r="116">
          <cell r="A116" t="str">
            <v>LYTD</v>
          </cell>
          <cell r="B116">
            <v>2044</v>
          </cell>
          <cell r="C116">
            <v>780</v>
          </cell>
          <cell r="D116">
            <v>55.7</v>
          </cell>
          <cell r="E116">
            <v>226</v>
          </cell>
          <cell r="F116">
            <v>8915.7</v>
          </cell>
          <cell r="G116">
            <v>204</v>
          </cell>
          <cell r="H116">
            <v>16.2</v>
          </cell>
          <cell r="I116">
            <v>1817</v>
          </cell>
          <cell r="J116">
            <v>223.7</v>
          </cell>
          <cell r="K116">
            <v>74</v>
          </cell>
          <cell r="L116">
            <v>12.5</v>
          </cell>
          <cell r="M116">
            <v>2641.7</v>
          </cell>
          <cell r="P116">
            <v>8631</v>
          </cell>
          <cell r="Q116">
            <v>44</v>
          </cell>
          <cell r="R116">
            <v>252</v>
          </cell>
          <cell r="S116">
            <v>206</v>
          </cell>
          <cell r="T116">
            <v>796</v>
          </cell>
          <cell r="U116">
            <v>1344</v>
          </cell>
          <cell r="V116">
            <v>260</v>
          </cell>
          <cell r="Y116">
            <v>434442</v>
          </cell>
          <cell r="Z116">
            <v>925763</v>
          </cell>
          <cell r="AA116">
            <v>21018</v>
          </cell>
          <cell r="AB116">
            <v>47925</v>
          </cell>
          <cell r="AC116">
            <v>428529</v>
          </cell>
          <cell r="AD116">
            <v>29791</v>
          </cell>
          <cell r="AE116">
            <v>206166</v>
          </cell>
          <cell r="AI116">
            <v>42758</v>
          </cell>
          <cell r="AJ116">
            <v>3048745</v>
          </cell>
          <cell r="AK116">
            <v>5.5</v>
          </cell>
          <cell r="AL116">
            <v>744709</v>
          </cell>
          <cell r="AM116">
            <v>30.25</v>
          </cell>
          <cell r="AN116">
            <v>446937</v>
          </cell>
          <cell r="AO116">
            <v>18712</v>
          </cell>
        </row>
        <row r="120">
          <cell r="A120" t="str">
            <v>LYTD Calculation Table</v>
          </cell>
        </row>
        <row r="121">
          <cell r="A121">
            <v>1</v>
          </cell>
          <cell r="B121">
            <v>2</v>
          </cell>
          <cell r="C121">
            <v>3</v>
          </cell>
          <cell r="D121">
            <v>4</v>
          </cell>
          <cell r="E121">
            <v>5</v>
          </cell>
          <cell r="F121">
            <v>6</v>
          </cell>
          <cell r="G121">
            <v>7</v>
          </cell>
          <cell r="H121">
            <v>8</v>
          </cell>
          <cell r="I121">
            <v>9</v>
          </cell>
          <cell r="J121">
            <v>10</v>
          </cell>
          <cell r="K121">
            <v>11</v>
          </cell>
          <cell r="L121">
            <v>12</v>
          </cell>
          <cell r="M121">
            <v>13</v>
          </cell>
          <cell r="N121">
            <v>14</v>
          </cell>
          <cell r="O121">
            <v>15</v>
          </cell>
          <cell r="P121">
            <v>16</v>
          </cell>
          <cell r="Q121">
            <v>17</v>
          </cell>
          <cell r="R121">
            <v>18</v>
          </cell>
          <cell r="S121">
            <v>19</v>
          </cell>
          <cell r="T121">
            <v>20</v>
          </cell>
          <cell r="U121">
            <v>21</v>
          </cell>
          <cell r="V121">
            <v>22</v>
          </cell>
          <cell r="W121">
            <v>23</v>
          </cell>
          <cell r="X121">
            <v>24</v>
          </cell>
          <cell r="Y121">
            <v>25</v>
          </cell>
          <cell r="Z121">
            <v>26</v>
          </cell>
          <cell r="AA121">
            <v>27</v>
          </cell>
          <cell r="AB121">
            <v>28</v>
          </cell>
          <cell r="AC121">
            <v>29</v>
          </cell>
          <cell r="AD121">
            <v>30</v>
          </cell>
          <cell r="AE121">
            <v>31</v>
          </cell>
          <cell r="AF121">
            <v>32</v>
          </cell>
          <cell r="AG121">
            <v>33</v>
          </cell>
          <cell r="AI121">
            <v>35</v>
          </cell>
          <cell r="AJ121">
            <v>36</v>
          </cell>
          <cell r="AK121">
            <v>37</v>
          </cell>
          <cell r="AL121">
            <v>38</v>
          </cell>
          <cell r="AM121">
            <v>39</v>
          </cell>
          <cell r="AN121">
            <v>40</v>
          </cell>
          <cell r="AO121">
            <v>41</v>
          </cell>
        </row>
        <row r="122">
          <cell r="A122">
            <v>38718</v>
          </cell>
          <cell r="B122">
            <v>2044</v>
          </cell>
          <cell r="C122">
            <v>780</v>
          </cell>
          <cell r="D122">
            <v>55.7</v>
          </cell>
          <cell r="E122">
            <v>226</v>
          </cell>
          <cell r="F122">
            <v>8915.7</v>
          </cell>
          <cell r="G122">
            <v>204</v>
          </cell>
          <cell r="H122">
            <v>16.2</v>
          </cell>
          <cell r="I122">
            <v>1817</v>
          </cell>
          <cell r="J122">
            <v>223.7</v>
          </cell>
          <cell r="K122">
            <v>74</v>
          </cell>
          <cell r="L122">
            <v>12.5</v>
          </cell>
          <cell r="M122">
            <v>2641.7</v>
          </cell>
          <cell r="P122">
            <v>8631</v>
          </cell>
          <cell r="Q122">
            <v>44</v>
          </cell>
          <cell r="R122">
            <v>252</v>
          </cell>
          <cell r="S122">
            <v>206</v>
          </cell>
          <cell r="T122">
            <v>796</v>
          </cell>
          <cell r="U122">
            <v>1344</v>
          </cell>
          <cell r="V122">
            <v>260</v>
          </cell>
          <cell r="Y122">
            <v>434442</v>
          </cell>
          <cell r="Z122">
            <v>925763</v>
          </cell>
          <cell r="AA122">
            <v>21018</v>
          </cell>
          <cell r="AB122">
            <v>47925</v>
          </cell>
          <cell r="AC122">
            <v>428529</v>
          </cell>
          <cell r="AD122">
            <v>29791</v>
          </cell>
          <cell r="AE122">
            <v>206166</v>
          </cell>
          <cell r="AI122">
            <v>42758</v>
          </cell>
          <cell r="AJ122">
            <v>3048745</v>
          </cell>
          <cell r="AK122">
            <v>5.5</v>
          </cell>
          <cell r="AL122">
            <v>744709</v>
          </cell>
          <cell r="AM122">
            <v>30.25</v>
          </cell>
          <cell r="AN122">
            <v>446937</v>
          </cell>
          <cell r="AO122">
            <v>18712</v>
          </cell>
        </row>
        <row r="123">
          <cell r="A123">
            <v>38749</v>
          </cell>
          <cell r="B123">
            <v>3869</v>
          </cell>
          <cell r="C123">
            <v>782</v>
          </cell>
          <cell r="D123">
            <v>108.7</v>
          </cell>
          <cell r="E123">
            <v>224</v>
          </cell>
          <cell r="F123">
            <v>16970.4</v>
          </cell>
          <cell r="G123">
            <v>203.5</v>
          </cell>
          <cell r="H123">
            <v>30.9</v>
          </cell>
          <cell r="I123">
            <v>3450</v>
          </cell>
          <cell r="J123">
            <v>426.2</v>
          </cell>
          <cell r="K123">
            <v>73.5</v>
          </cell>
          <cell r="L123">
            <v>24.2</v>
          </cell>
          <cell r="M123">
            <v>4987.6</v>
          </cell>
          <cell r="P123">
            <v>16426</v>
          </cell>
          <cell r="Q123">
            <v>82</v>
          </cell>
          <cell r="R123">
            <v>450</v>
          </cell>
          <cell r="S123">
            <v>380</v>
          </cell>
          <cell r="T123">
            <v>1543</v>
          </cell>
          <cell r="U123">
            <v>2533</v>
          </cell>
          <cell r="V123">
            <v>499</v>
          </cell>
          <cell r="Y123">
            <v>886912</v>
          </cell>
          <cell r="Z123">
            <v>1846512</v>
          </cell>
          <cell r="AA123">
            <v>43567</v>
          </cell>
          <cell r="AB123">
            <v>108891</v>
          </cell>
          <cell r="AC123">
            <v>952953</v>
          </cell>
          <cell r="AD123">
            <v>58741</v>
          </cell>
          <cell r="AE123">
            <v>468501</v>
          </cell>
          <cell r="AI123">
            <v>79729</v>
          </cell>
          <cell r="AJ123">
            <v>5791863</v>
          </cell>
          <cell r="AK123">
            <v>5.475</v>
          </cell>
          <cell r="AL123">
            <v>1423041</v>
          </cell>
          <cell r="AM123">
            <v>29.975</v>
          </cell>
          <cell r="AN123">
            <v>861910</v>
          </cell>
          <cell r="AO123">
            <v>36423</v>
          </cell>
        </row>
        <row r="124">
          <cell r="A124">
            <v>38777</v>
          </cell>
          <cell r="B124">
            <v>6078</v>
          </cell>
          <cell r="C124">
            <v>781.3333333333334</v>
          </cell>
          <cell r="D124">
            <v>167.9</v>
          </cell>
          <cell r="E124">
            <v>224.33333333333334</v>
          </cell>
          <cell r="F124">
            <v>26204.5</v>
          </cell>
          <cell r="G124">
            <v>203.33333333333334</v>
          </cell>
          <cell r="H124">
            <v>49.099999999999994</v>
          </cell>
          <cell r="I124">
            <v>5321</v>
          </cell>
          <cell r="J124">
            <v>675.9</v>
          </cell>
          <cell r="K124">
            <v>73.66666666666667</v>
          </cell>
          <cell r="L124">
            <v>37.5</v>
          </cell>
          <cell r="M124">
            <v>7840</v>
          </cell>
          <cell r="P124">
            <v>25346</v>
          </cell>
          <cell r="Q124">
            <v>126</v>
          </cell>
          <cell r="R124">
            <v>675</v>
          </cell>
          <cell r="S124">
            <v>590</v>
          </cell>
          <cell r="T124">
            <v>2435</v>
          </cell>
          <cell r="U124">
            <v>4014</v>
          </cell>
          <cell r="V124">
            <v>788</v>
          </cell>
          <cell r="Y124">
            <v>1315208</v>
          </cell>
          <cell r="Z124">
            <v>2770425</v>
          </cell>
          <cell r="AA124">
            <v>67955</v>
          </cell>
          <cell r="AB124">
            <v>173529</v>
          </cell>
          <cell r="AC124">
            <v>1478039</v>
          </cell>
          <cell r="AD124">
            <v>128758</v>
          </cell>
          <cell r="AE124">
            <v>786355</v>
          </cell>
          <cell r="AI124">
            <v>125261</v>
          </cell>
          <cell r="AJ124">
            <v>8936929</v>
          </cell>
          <cell r="AK124">
            <v>5.463333333333334</v>
          </cell>
          <cell r="AL124">
            <v>2200665</v>
          </cell>
          <cell r="AM124">
            <v>29.50666666666667</v>
          </cell>
          <cell r="AN124">
            <v>1353909</v>
          </cell>
          <cell r="AO124">
            <v>58169</v>
          </cell>
        </row>
        <row r="125">
          <cell r="A125">
            <v>38808</v>
          </cell>
          <cell r="B125">
            <v>8051</v>
          </cell>
          <cell r="C125">
            <v>776.25</v>
          </cell>
          <cell r="D125">
            <v>215.4</v>
          </cell>
          <cell r="E125">
            <v>225.75</v>
          </cell>
          <cell r="F125">
            <v>34160.1</v>
          </cell>
          <cell r="G125">
            <v>203.25</v>
          </cell>
          <cell r="H125">
            <v>66.1</v>
          </cell>
          <cell r="I125">
            <v>6934</v>
          </cell>
          <cell r="J125">
            <v>924.4</v>
          </cell>
          <cell r="K125">
            <v>72.5</v>
          </cell>
          <cell r="L125">
            <v>48.4</v>
          </cell>
          <cell r="M125">
            <v>10447.4</v>
          </cell>
          <cell r="P125">
            <v>33031</v>
          </cell>
          <cell r="Q125">
            <v>164</v>
          </cell>
          <cell r="R125">
            <v>895</v>
          </cell>
          <cell r="S125">
            <v>763</v>
          </cell>
          <cell r="T125">
            <v>3211</v>
          </cell>
          <cell r="U125">
            <v>5414</v>
          </cell>
          <cell r="V125">
            <v>1036</v>
          </cell>
          <cell r="Y125">
            <v>1739171</v>
          </cell>
          <cell r="Z125">
            <v>3640079</v>
          </cell>
          <cell r="AA125">
            <v>88712</v>
          </cell>
          <cell r="AB125">
            <v>241160</v>
          </cell>
          <cell r="AC125">
            <v>1980627</v>
          </cell>
          <cell r="AD125">
            <v>178576</v>
          </cell>
          <cell r="AE125">
            <v>1166795</v>
          </cell>
          <cell r="AI125">
            <v>165701</v>
          </cell>
          <cell r="AJ125">
            <v>11756415</v>
          </cell>
          <cell r="AK125">
            <v>5.46</v>
          </cell>
          <cell r="AL125">
            <v>2894478</v>
          </cell>
          <cell r="AM125">
            <v>29.2025</v>
          </cell>
          <cell r="AN125">
            <v>1788919</v>
          </cell>
          <cell r="AO125">
            <v>77550</v>
          </cell>
        </row>
        <row r="126">
          <cell r="A126">
            <v>38838</v>
          </cell>
          <cell r="B126">
            <v>10348</v>
          </cell>
          <cell r="C126">
            <v>773.2</v>
          </cell>
          <cell r="D126">
            <v>272.4</v>
          </cell>
          <cell r="E126">
            <v>227.2</v>
          </cell>
          <cell r="F126">
            <v>42697.1</v>
          </cell>
          <cell r="G126">
            <v>203</v>
          </cell>
          <cell r="H126">
            <v>82.39999999999999</v>
          </cell>
          <cell r="I126">
            <v>8656</v>
          </cell>
          <cell r="J126">
            <v>1150.2</v>
          </cell>
          <cell r="K126">
            <v>72.6</v>
          </cell>
          <cell r="L126">
            <v>61.5</v>
          </cell>
          <cell r="M126">
            <v>13486.099999999999</v>
          </cell>
          <cell r="P126">
            <v>41257</v>
          </cell>
          <cell r="Q126">
            <v>207</v>
          </cell>
          <cell r="R126">
            <v>1138</v>
          </cell>
          <cell r="S126">
            <v>943</v>
          </cell>
          <cell r="T126">
            <v>4110</v>
          </cell>
          <cell r="U126">
            <v>7088</v>
          </cell>
          <cell r="V126">
            <v>1321</v>
          </cell>
          <cell r="Y126">
            <v>2167679</v>
          </cell>
          <cell r="Z126">
            <v>4481074</v>
          </cell>
          <cell r="AA126">
            <v>111971</v>
          </cell>
          <cell r="AB126">
            <v>310700</v>
          </cell>
          <cell r="AC126">
            <v>2498074</v>
          </cell>
          <cell r="AD126">
            <v>239702</v>
          </cell>
          <cell r="AE126">
            <v>1590527</v>
          </cell>
          <cell r="AI126">
            <v>211080</v>
          </cell>
          <cell r="AJ126">
            <v>14966459</v>
          </cell>
          <cell r="AK126">
            <v>5.465999999999999</v>
          </cell>
          <cell r="AL126">
            <v>3681629</v>
          </cell>
          <cell r="AM126">
            <v>29.084000000000003</v>
          </cell>
          <cell r="AN126">
            <v>2284312</v>
          </cell>
          <cell r="AO126">
            <v>99368</v>
          </cell>
        </row>
        <row r="127">
          <cell r="A127">
            <v>38869</v>
          </cell>
          <cell r="B127">
            <v>12777</v>
          </cell>
          <cell r="C127">
            <v>773.3333333333334</v>
          </cell>
          <cell r="D127">
            <v>331.09999999999997</v>
          </cell>
          <cell r="E127">
            <v>226.66666666666666</v>
          </cell>
          <cell r="F127">
            <v>51039.3</v>
          </cell>
          <cell r="G127">
            <v>202.5</v>
          </cell>
          <cell r="H127">
            <v>96.89999999999999</v>
          </cell>
          <cell r="I127">
            <v>10319</v>
          </cell>
          <cell r="J127">
            <v>1362</v>
          </cell>
          <cell r="K127">
            <v>72.16666666666667</v>
          </cell>
          <cell r="L127">
            <v>74.5</v>
          </cell>
          <cell r="M127">
            <v>16645.1</v>
          </cell>
          <cell r="P127">
            <v>49283</v>
          </cell>
          <cell r="Q127">
            <v>254</v>
          </cell>
          <cell r="R127">
            <v>1404</v>
          </cell>
          <cell r="S127">
            <v>1126</v>
          </cell>
          <cell r="T127">
            <v>5011</v>
          </cell>
          <cell r="U127">
            <v>8850</v>
          </cell>
          <cell r="V127">
            <v>1609</v>
          </cell>
          <cell r="Y127">
            <v>2602231</v>
          </cell>
          <cell r="Z127">
            <v>5254173</v>
          </cell>
          <cell r="AA127">
            <v>132988</v>
          </cell>
          <cell r="AB127">
            <v>375557</v>
          </cell>
          <cell r="AC127">
            <v>2971391</v>
          </cell>
          <cell r="AD127">
            <v>302902</v>
          </cell>
          <cell r="AE127">
            <v>2057106</v>
          </cell>
          <cell r="AI127">
            <v>257349</v>
          </cell>
          <cell r="AJ127">
            <v>18066229</v>
          </cell>
          <cell r="AK127">
            <v>5.463333333333334</v>
          </cell>
          <cell r="AL127">
            <v>4445464</v>
          </cell>
          <cell r="AM127">
            <v>28.905</v>
          </cell>
          <cell r="AN127">
            <v>2793628</v>
          </cell>
          <cell r="AO127">
            <v>122311</v>
          </cell>
        </row>
        <row r="128">
          <cell r="A128">
            <v>38899</v>
          </cell>
          <cell r="B128">
            <v>14981</v>
          </cell>
          <cell r="C128">
            <v>774.5714285714286</v>
          </cell>
          <cell r="D128">
            <v>388.99999999999994</v>
          </cell>
          <cell r="E128">
            <v>224.14285714285714</v>
          </cell>
          <cell r="F128">
            <v>58924.100000000006</v>
          </cell>
          <cell r="G128">
            <v>201.85714285714286</v>
          </cell>
          <cell r="H128">
            <v>110.1</v>
          </cell>
          <cell r="I128">
            <v>11872</v>
          </cell>
          <cell r="J128">
            <v>1564.1</v>
          </cell>
          <cell r="K128">
            <v>71.28571428571429</v>
          </cell>
          <cell r="L128">
            <v>86.5</v>
          </cell>
          <cell r="M128">
            <v>19479.399999999998</v>
          </cell>
          <cell r="P128">
            <v>56890</v>
          </cell>
          <cell r="Q128">
            <v>294</v>
          </cell>
          <cell r="R128">
            <v>1648</v>
          </cell>
          <cell r="S128">
            <v>1303</v>
          </cell>
          <cell r="T128">
            <v>5811</v>
          </cell>
          <cell r="U128">
            <v>10423</v>
          </cell>
          <cell r="V128">
            <v>1864</v>
          </cell>
          <cell r="Y128">
            <v>3039023</v>
          </cell>
          <cell r="Z128">
            <v>6035446</v>
          </cell>
          <cell r="AA128">
            <v>155050</v>
          </cell>
          <cell r="AB128">
            <v>428065</v>
          </cell>
          <cell r="AC128">
            <v>3380113</v>
          </cell>
          <cell r="AD128">
            <v>371685</v>
          </cell>
          <cell r="AE128">
            <v>2564571</v>
          </cell>
          <cell r="AI128">
            <v>296546</v>
          </cell>
          <cell r="AJ128">
            <v>20923562</v>
          </cell>
          <cell r="AK128">
            <v>5.451428571428572</v>
          </cell>
          <cell r="AL128">
            <v>5162345</v>
          </cell>
          <cell r="AM128">
            <v>28.747142857142858</v>
          </cell>
          <cell r="AN128">
            <v>3252686</v>
          </cell>
          <cell r="AO128">
            <v>143125</v>
          </cell>
        </row>
        <row r="129">
          <cell r="A129">
            <v>38930</v>
          </cell>
          <cell r="B129">
            <v>17423</v>
          </cell>
          <cell r="C129">
            <v>775.75</v>
          </cell>
          <cell r="D129">
            <v>455.69999999999993</v>
          </cell>
          <cell r="E129">
            <v>222.625</v>
          </cell>
          <cell r="F129">
            <v>68018.70000000001</v>
          </cell>
          <cell r="G129">
            <v>201.125</v>
          </cell>
          <cell r="H129">
            <v>124.69999999999999</v>
          </cell>
          <cell r="I129">
            <v>13646</v>
          </cell>
          <cell r="J129">
            <v>1791.1</v>
          </cell>
          <cell r="K129">
            <v>70.5</v>
          </cell>
          <cell r="L129">
            <v>100.7</v>
          </cell>
          <cell r="M129">
            <v>22612.8</v>
          </cell>
          <cell r="P129">
            <v>65674</v>
          </cell>
          <cell r="Q129">
            <v>344</v>
          </cell>
          <cell r="R129">
            <v>1932</v>
          </cell>
          <cell r="S129">
            <v>1523</v>
          </cell>
          <cell r="T129">
            <v>6677</v>
          </cell>
          <cell r="U129">
            <v>12136</v>
          </cell>
          <cell r="V129">
            <v>2150</v>
          </cell>
          <cell r="Y129">
            <v>3505824</v>
          </cell>
          <cell r="Z129">
            <v>6763301</v>
          </cell>
          <cell r="AA129">
            <v>178646</v>
          </cell>
          <cell r="AB129">
            <v>428065</v>
          </cell>
          <cell r="AC129">
            <v>3380113</v>
          </cell>
          <cell r="AD129">
            <v>371685</v>
          </cell>
          <cell r="AE129">
            <v>3076794</v>
          </cell>
          <cell r="AI129">
            <v>342828</v>
          </cell>
          <cell r="AJ129">
            <v>24064575</v>
          </cell>
          <cell r="AK129">
            <v>5.44</v>
          </cell>
          <cell r="AL129">
            <v>5955716</v>
          </cell>
          <cell r="AM129">
            <v>28.521250000000002</v>
          </cell>
          <cell r="AN129">
            <v>3752051</v>
          </cell>
          <cell r="AO129">
            <v>166531</v>
          </cell>
        </row>
        <row r="130">
          <cell r="A130">
            <v>38961</v>
          </cell>
          <cell r="B130">
            <v>19585</v>
          </cell>
          <cell r="C130">
            <v>777</v>
          </cell>
          <cell r="D130">
            <v>513.1999999999999</v>
          </cell>
          <cell r="E130">
            <v>222.66666666666666</v>
          </cell>
          <cell r="F130">
            <v>76851.70000000001</v>
          </cell>
          <cell r="G130">
            <v>200.77777777777777</v>
          </cell>
          <cell r="H130">
            <v>138.89999999999998</v>
          </cell>
          <cell r="I130">
            <v>15390</v>
          </cell>
          <cell r="J130">
            <v>2010.1999999999998</v>
          </cell>
          <cell r="K130">
            <v>70</v>
          </cell>
          <cell r="L130">
            <v>113.5</v>
          </cell>
          <cell r="M130">
            <v>25378.5</v>
          </cell>
          <cell r="P130">
            <v>74200</v>
          </cell>
          <cell r="Q130">
            <v>390</v>
          </cell>
          <cell r="R130">
            <v>2178</v>
          </cell>
          <cell r="S130">
            <v>1732</v>
          </cell>
          <cell r="T130">
            <v>7457</v>
          </cell>
          <cell r="U130">
            <v>13621</v>
          </cell>
          <cell r="V130">
            <v>2420</v>
          </cell>
          <cell r="Y130">
            <v>3977501</v>
          </cell>
          <cell r="Z130">
            <v>7473721</v>
          </cell>
          <cell r="AA130">
            <v>200206</v>
          </cell>
          <cell r="AB130">
            <v>428065</v>
          </cell>
          <cell r="AC130">
            <v>3380113</v>
          </cell>
          <cell r="AD130">
            <v>371685</v>
          </cell>
          <cell r="AE130">
            <v>3577052</v>
          </cell>
          <cell r="AI130">
            <v>382536</v>
          </cell>
          <cell r="AJ130">
            <v>26949436</v>
          </cell>
          <cell r="AK130">
            <v>5.44888888888889</v>
          </cell>
          <cell r="AL130">
            <v>6667979</v>
          </cell>
          <cell r="AM130">
            <v>28.435555555555556</v>
          </cell>
          <cell r="AN130">
            <v>4212875</v>
          </cell>
          <cell r="AO130">
            <v>187563</v>
          </cell>
        </row>
        <row r="131">
          <cell r="A131">
            <v>38991</v>
          </cell>
          <cell r="B131">
            <v>21813</v>
          </cell>
          <cell r="C131">
            <v>777.9</v>
          </cell>
          <cell r="D131">
            <v>576.6999999999999</v>
          </cell>
          <cell r="E131">
            <v>222.7</v>
          </cell>
          <cell r="F131">
            <v>86487.90000000001</v>
          </cell>
          <cell r="G131">
            <v>200.7</v>
          </cell>
          <cell r="H131">
            <v>154.49999999999997</v>
          </cell>
          <cell r="I131">
            <v>17314</v>
          </cell>
          <cell r="J131">
            <v>2246.2</v>
          </cell>
          <cell r="K131">
            <v>69.7</v>
          </cell>
          <cell r="L131">
            <v>127.6</v>
          </cell>
          <cell r="M131">
            <v>28234</v>
          </cell>
          <cell r="P131">
            <v>83512</v>
          </cell>
          <cell r="Q131">
            <v>438</v>
          </cell>
          <cell r="R131">
            <v>2464</v>
          </cell>
          <cell r="S131">
            <v>1954</v>
          </cell>
          <cell r="T131">
            <v>8311</v>
          </cell>
          <cell r="U131">
            <v>15067</v>
          </cell>
          <cell r="V131">
            <v>2705</v>
          </cell>
          <cell r="Y131">
            <v>4476280</v>
          </cell>
          <cell r="Z131">
            <v>8184236</v>
          </cell>
          <cell r="AA131">
            <v>219244</v>
          </cell>
          <cell r="AB131">
            <v>428065</v>
          </cell>
          <cell r="AC131">
            <v>3380113</v>
          </cell>
          <cell r="AD131">
            <v>371685</v>
          </cell>
          <cell r="AE131">
            <v>4040960</v>
          </cell>
          <cell r="AI131">
            <v>426541</v>
          </cell>
          <cell r="AJ131">
            <v>30125867</v>
          </cell>
          <cell r="AK131">
            <v>5.462000000000001</v>
          </cell>
          <cell r="AL131">
            <v>7442699</v>
          </cell>
          <cell r="AM131">
            <v>28.333000000000006</v>
          </cell>
          <cell r="AN131">
            <v>4753272</v>
          </cell>
          <cell r="AO131">
            <v>212515</v>
          </cell>
        </row>
        <row r="132">
          <cell r="A132">
            <v>39022</v>
          </cell>
          <cell r="B132">
            <v>24030</v>
          </cell>
          <cell r="C132">
            <v>778.6363636363636</v>
          </cell>
          <cell r="D132">
            <v>643.4999999999999</v>
          </cell>
          <cell r="E132">
            <v>222</v>
          </cell>
          <cell r="F132">
            <v>95855.40000000001</v>
          </cell>
          <cell r="G132">
            <v>200.8181818181818</v>
          </cell>
          <cell r="H132">
            <v>169.79999999999998</v>
          </cell>
          <cell r="I132">
            <v>19204</v>
          </cell>
          <cell r="J132">
            <v>2470</v>
          </cell>
          <cell r="K132">
            <v>69.72727272727273</v>
          </cell>
          <cell r="L132">
            <v>141.9</v>
          </cell>
          <cell r="M132">
            <v>31075.2</v>
          </cell>
          <cell r="P132">
            <v>92554</v>
          </cell>
          <cell r="Q132">
            <v>483</v>
          </cell>
          <cell r="R132">
            <v>2765</v>
          </cell>
          <cell r="S132">
            <v>2176</v>
          </cell>
          <cell r="T132">
            <v>9199</v>
          </cell>
          <cell r="U132">
            <v>16452</v>
          </cell>
          <cell r="V132">
            <v>2991</v>
          </cell>
          <cell r="Y132">
            <v>4960053</v>
          </cell>
          <cell r="Z132">
            <v>8903200</v>
          </cell>
          <cell r="AA132">
            <v>235506</v>
          </cell>
          <cell r="AB132">
            <v>428065</v>
          </cell>
          <cell r="AC132">
            <v>3380113</v>
          </cell>
          <cell r="AD132">
            <v>371685</v>
          </cell>
          <cell r="AE132">
            <v>4445131</v>
          </cell>
          <cell r="AI132">
            <v>467133</v>
          </cell>
          <cell r="AJ132">
            <v>33006600</v>
          </cell>
          <cell r="AK132">
            <v>5.467272727272728</v>
          </cell>
          <cell r="AL132">
            <v>8154954</v>
          </cell>
          <cell r="AM132">
            <v>28.224545454545456</v>
          </cell>
          <cell r="AN132">
            <v>5255474</v>
          </cell>
          <cell r="AO132">
            <v>235926</v>
          </cell>
        </row>
        <row r="133">
          <cell r="A133">
            <v>39052</v>
          </cell>
          <cell r="B133">
            <v>26070</v>
          </cell>
          <cell r="C133">
            <v>779.3333333333334</v>
          </cell>
          <cell r="D133">
            <v>711.5999999999999</v>
          </cell>
          <cell r="E133">
            <v>221.16666666666666</v>
          </cell>
          <cell r="F133">
            <v>104738.50000000001</v>
          </cell>
          <cell r="G133">
            <v>201</v>
          </cell>
          <cell r="H133">
            <v>185.1</v>
          </cell>
          <cell r="I133">
            <v>20997</v>
          </cell>
          <cell r="J133">
            <v>2693.7</v>
          </cell>
          <cell r="K133">
            <v>69.75</v>
          </cell>
          <cell r="L133">
            <v>156.3</v>
          </cell>
          <cell r="M133">
            <v>33684.3</v>
          </cell>
          <cell r="P133">
            <v>101131</v>
          </cell>
          <cell r="Q133">
            <v>523</v>
          </cell>
          <cell r="R133">
            <v>3035</v>
          </cell>
          <cell r="S133">
            <v>2392</v>
          </cell>
          <cell r="T133">
            <v>9982</v>
          </cell>
          <cell r="U133">
            <v>17752</v>
          </cell>
          <cell r="V133">
            <v>3260</v>
          </cell>
          <cell r="Y133">
            <v>5467945</v>
          </cell>
          <cell r="Z133">
            <v>9595476</v>
          </cell>
          <cell r="AA133">
            <v>252563</v>
          </cell>
          <cell r="AB133">
            <v>428065</v>
          </cell>
          <cell r="AC133">
            <v>3380113</v>
          </cell>
          <cell r="AD133">
            <v>371685</v>
          </cell>
          <cell r="AE133">
            <v>4659657</v>
          </cell>
          <cell r="AI133">
            <v>467133</v>
          </cell>
          <cell r="AJ133">
            <v>33006600</v>
          </cell>
          <cell r="AK133">
            <v>5.467272727272728</v>
          </cell>
          <cell r="AL133">
            <v>8154954</v>
          </cell>
          <cell r="AM133">
            <v>28.224545454545456</v>
          </cell>
          <cell r="AN133">
            <v>5255474</v>
          </cell>
          <cell r="AO133">
            <v>235926</v>
          </cell>
        </row>
        <row r="134">
          <cell r="A134">
            <v>39083</v>
          </cell>
        </row>
        <row r="135">
          <cell r="A135">
            <v>39114</v>
          </cell>
        </row>
        <row r="136">
          <cell r="A136">
            <v>39142</v>
          </cell>
        </row>
        <row r="137">
          <cell r="A137">
            <v>39173</v>
          </cell>
        </row>
        <row r="138">
          <cell r="A138">
            <v>39203</v>
          </cell>
        </row>
        <row r="139">
          <cell r="A139">
            <v>39234</v>
          </cell>
        </row>
        <row r="140">
          <cell r="A140">
            <v>39264</v>
          </cell>
        </row>
        <row r="141">
          <cell r="A141">
            <v>39295</v>
          </cell>
        </row>
        <row r="142">
          <cell r="A142">
            <v>39326</v>
          </cell>
        </row>
        <row r="143">
          <cell r="A143">
            <v>39356</v>
          </cell>
        </row>
        <row r="144">
          <cell r="A144">
            <v>39387</v>
          </cell>
        </row>
        <row r="145">
          <cell r="A145">
            <v>39417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onaldg@ers.usda.gov;%20Poultry%20and%20eggs,%20Dave%20Harvey,%20(202)%20694-5177," TargetMode="External" /><Relationship Id="rId2" Type="http://schemas.openxmlformats.org/officeDocument/2006/relationships/hyperlink" Target="mailto:djharvey@ers.usda.gov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5" width="0" style="0" hidden="1" customWidth="1"/>
    <col min="7" max="10" width="0" style="0" hidden="1" customWidth="1"/>
  </cols>
  <sheetData>
    <row r="1" spans="1:21" ht="15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2"/>
      <c r="B2" s="2"/>
      <c r="C2" s="3"/>
      <c r="D2" s="3"/>
      <c r="E2" s="3"/>
      <c r="F2" s="4">
        <v>2004</v>
      </c>
      <c r="G2" s="2"/>
      <c r="H2" s="4"/>
      <c r="I2" s="4"/>
      <c r="J2" s="4"/>
      <c r="K2" s="4">
        <v>2005</v>
      </c>
      <c r="L2" s="4">
        <v>2006</v>
      </c>
      <c r="M2" s="4"/>
      <c r="N2" s="4"/>
      <c r="O2" s="4"/>
      <c r="P2" s="5"/>
      <c r="Q2" s="6" t="s">
        <v>1</v>
      </c>
      <c r="R2" s="4"/>
      <c r="S2" s="4"/>
      <c r="T2" s="4"/>
      <c r="U2" s="5"/>
    </row>
    <row r="3" spans="1:21" ht="15">
      <c r="A3" s="2"/>
      <c r="B3" s="7" t="s">
        <v>3</v>
      </c>
      <c r="C3" s="7" t="s">
        <v>4</v>
      </c>
      <c r="D3" s="8" t="s">
        <v>2</v>
      </c>
      <c r="E3" s="7" t="s">
        <v>5</v>
      </c>
      <c r="F3" s="7" t="s">
        <v>6</v>
      </c>
      <c r="G3" s="7" t="s">
        <v>3</v>
      </c>
      <c r="H3" s="7" t="s">
        <v>4</v>
      </c>
      <c r="I3" s="8" t="s">
        <v>2</v>
      </c>
      <c r="J3" s="7" t="s">
        <v>5</v>
      </c>
      <c r="K3" s="7" t="s">
        <v>6</v>
      </c>
      <c r="L3" s="7" t="s">
        <v>3</v>
      </c>
      <c r="M3" s="7" t="s">
        <v>4</v>
      </c>
      <c r="N3" s="8" t="s">
        <v>2</v>
      </c>
      <c r="O3" s="8" t="s">
        <v>5</v>
      </c>
      <c r="P3" s="7" t="s">
        <v>6</v>
      </c>
      <c r="Q3" s="7" t="s">
        <v>3</v>
      </c>
      <c r="R3" s="7" t="s">
        <v>4</v>
      </c>
      <c r="S3" s="8" t="s">
        <v>2</v>
      </c>
      <c r="T3" s="8" t="s">
        <v>5</v>
      </c>
      <c r="U3" s="7" t="s">
        <v>6</v>
      </c>
    </row>
    <row r="4" spans="1:21" ht="15">
      <c r="A4" s="2"/>
      <c r="B4" s="2"/>
      <c r="C4" s="2"/>
      <c r="D4" s="2"/>
      <c r="E4" s="2"/>
      <c r="F4" s="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">
      <c r="A5" s="10" t="s">
        <v>7</v>
      </c>
      <c r="B5" s="2"/>
      <c r="C5" s="2"/>
      <c r="D5" s="2"/>
      <c r="E5" s="2"/>
      <c r="F5" s="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">
      <c r="A6" s="2" t="s">
        <v>8</v>
      </c>
      <c r="B6" s="11">
        <v>5838</v>
      </c>
      <c r="C6" s="11">
        <v>6253</v>
      </c>
      <c r="D6" s="11">
        <v>6360</v>
      </c>
      <c r="E6" s="11">
        <v>6097</v>
      </c>
      <c r="F6" s="12">
        <f>SUM(B6:E6)</f>
        <v>24548</v>
      </c>
      <c r="G6" s="13">
        <v>5725</v>
      </c>
      <c r="H6" s="13">
        <v>6189</v>
      </c>
      <c r="I6" s="13">
        <v>6560</v>
      </c>
      <c r="J6" s="13">
        <v>6209</v>
      </c>
      <c r="K6" s="13">
        <f>SUM(G6:J6)</f>
        <v>24683</v>
      </c>
      <c r="L6" s="13">
        <v>6078</v>
      </c>
      <c r="M6" s="13">
        <v>6699</v>
      </c>
      <c r="N6" s="13">
        <v>6808</v>
      </c>
      <c r="O6" s="14">
        <v>6490</v>
      </c>
      <c r="P6" s="13">
        <f>SUM(L6:O6)</f>
        <v>26075</v>
      </c>
      <c r="Q6" s="15">
        <v>6375</v>
      </c>
      <c r="R6" s="15">
        <v>6800</v>
      </c>
      <c r="S6" s="15">
        <v>7000</v>
      </c>
      <c r="T6" s="15">
        <v>6525</v>
      </c>
      <c r="U6" s="15">
        <f>SUM(Q6:T6)</f>
        <v>26700</v>
      </c>
    </row>
    <row r="7" spans="1:21" ht="15">
      <c r="A7" s="2" t="s">
        <v>9</v>
      </c>
      <c r="B7" s="11">
        <v>5130</v>
      </c>
      <c r="C7" s="11">
        <v>4897</v>
      </c>
      <c r="D7" s="11">
        <v>5047</v>
      </c>
      <c r="E7" s="11">
        <v>5435</v>
      </c>
      <c r="F7" s="12">
        <f>SUM(B7:E7)</f>
        <v>20509</v>
      </c>
      <c r="G7" s="13">
        <v>5138</v>
      </c>
      <c r="H7" s="13">
        <v>5021</v>
      </c>
      <c r="I7" s="13">
        <v>5000</v>
      </c>
      <c r="J7" s="13">
        <v>5525</v>
      </c>
      <c r="K7" s="13">
        <f>SUM(G7:J7)</f>
        <v>20684</v>
      </c>
      <c r="L7" s="13">
        <v>5321</v>
      </c>
      <c r="M7" s="13">
        <v>4998</v>
      </c>
      <c r="N7" s="13">
        <v>5071</v>
      </c>
      <c r="O7" s="14">
        <v>5620</v>
      </c>
      <c r="P7" s="13">
        <f>SUM(L7:O7)</f>
        <v>21010</v>
      </c>
      <c r="Q7" s="15">
        <v>5375</v>
      </c>
      <c r="R7" s="15">
        <v>5200</v>
      </c>
      <c r="S7" s="15">
        <v>5325</v>
      </c>
      <c r="T7" s="15">
        <v>5750</v>
      </c>
      <c r="U7" s="15">
        <f aca="true" t="shared" si="0" ref="U7:U13">SUM(Q7:T7)</f>
        <v>21650</v>
      </c>
    </row>
    <row r="8" spans="1:21" ht="15">
      <c r="A8" s="16" t="s">
        <v>10</v>
      </c>
      <c r="B8" s="11">
        <v>53</v>
      </c>
      <c r="C8" s="11">
        <v>46</v>
      </c>
      <c r="D8" s="11">
        <v>46</v>
      </c>
      <c r="E8" s="11">
        <v>50</v>
      </c>
      <c r="F8" s="12">
        <f>SUM(B8:E8)</f>
        <v>195</v>
      </c>
      <c r="G8" s="13">
        <v>49</v>
      </c>
      <c r="H8" s="13">
        <v>46</v>
      </c>
      <c r="I8" s="13">
        <v>44</v>
      </c>
      <c r="J8" s="13">
        <v>48</v>
      </c>
      <c r="K8" s="13">
        <f aca="true" t="shared" si="1" ref="K8:K13">SUM(G8:J8)</f>
        <v>187</v>
      </c>
      <c r="L8" s="13">
        <v>49</v>
      </c>
      <c r="M8" s="13">
        <v>48</v>
      </c>
      <c r="N8" s="13">
        <v>42</v>
      </c>
      <c r="O8" s="14">
        <v>46</v>
      </c>
      <c r="P8" s="13">
        <f>SUM(L8:O8)</f>
        <v>185</v>
      </c>
      <c r="Q8" s="15">
        <v>48</v>
      </c>
      <c r="R8" s="15">
        <v>45</v>
      </c>
      <c r="S8" s="15">
        <v>43</v>
      </c>
      <c r="T8" s="15">
        <v>46</v>
      </c>
      <c r="U8" s="15">
        <f t="shared" si="0"/>
        <v>182</v>
      </c>
    </row>
    <row r="9" spans="1:21" ht="15">
      <c r="A9" s="2" t="s">
        <v>11</v>
      </c>
      <c r="B9" s="11">
        <v>8195</v>
      </c>
      <c r="C9" s="11">
        <v>8492</v>
      </c>
      <c r="D9" s="11">
        <v>8839</v>
      </c>
      <c r="E9" s="11">
        <v>8537</v>
      </c>
      <c r="F9" s="12">
        <f>SUM(B9:E9)</f>
        <v>34063</v>
      </c>
      <c r="G9" s="13">
        <v>8588</v>
      </c>
      <c r="H9" s="13">
        <v>8934</v>
      </c>
      <c r="I9" s="13">
        <v>8939</v>
      </c>
      <c r="J9" s="13">
        <v>8904</v>
      </c>
      <c r="K9" s="13">
        <f t="shared" si="1"/>
        <v>35365</v>
      </c>
      <c r="L9" s="13">
        <v>8937</v>
      </c>
      <c r="M9" s="13">
        <v>9129</v>
      </c>
      <c r="N9" s="13">
        <v>8883</v>
      </c>
      <c r="O9" s="14">
        <v>8850</v>
      </c>
      <c r="P9" s="13">
        <f>SUM(L9:O9)</f>
        <v>35799</v>
      </c>
      <c r="Q9" s="15">
        <v>8875</v>
      </c>
      <c r="R9" s="15">
        <v>9115</v>
      </c>
      <c r="S9" s="15">
        <v>9125</v>
      </c>
      <c r="T9" s="15">
        <v>9075</v>
      </c>
      <c r="U9" s="15">
        <f t="shared" si="0"/>
        <v>36190</v>
      </c>
    </row>
    <row r="10" spans="1:21" ht="15">
      <c r="A10" s="2" t="s">
        <v>12</v>
      </c>
      <c r="B10" s="11">
        <v>1309</v>
      </c>
      <c r="C10" s="11">
        <v>1366</v>
      </c>
      <c r="D10" s="11">
        <v>1390</v>
      </c>
      <c r="E10" s="11">
        <v>1389</v>
      </c>
      <c r="F10" s="12">
        <v>5454</v>
      </c>
      <c r="G10" s="13">
        <v>1328</v>
      </c>
      <c r="H10" s="13">
        <v>1397</v>
      </c>
      <c r="I10" s="13">
        <v>1375</v>
      </c>
      <c r="J10" s="13">
        <v>1405</v>
      </c>
      <c r="K10" s="13">
        <v>5504</v>
      </c>
      <c r="L10" s="13">
        <v>1354</v>
      </c>
      <c r="M10" s="13">
        <v>1440</v>
      </c>
      <c r="N10" s="13">
        <v>1419</v>
      </c>
      <c r="O10" s="14">
        <v>1475</v>
      </c>
      <c r="P10" s="13">
        <f>SUM(L10:O10)</f>
        <v>5688</v>
      </c>
      <c r="Q10" s="15">
        <v>1410</v>
      </c>
      <c r="R10" s="15">
        <v>1460</v>
      </c>
      <c r="S10" s="15">
        <v>1440</v>
      </c>
      <c r="T10" s="15">
        <v>1470</v>
      </c>
      <c r="U10" s="15">
        <f t="shared" si="0"/>
        <v>5780</v>
      </c>
    </row>
    <row r="11" spans="1:21" ht="15">
      <c r="A11" s="2"/>
      <c r="B11" s="11"/>
      <c r="C11" s="11"/>
      <c r="D11" s="11"/>
      <c r="E11" s="11"/>
      <c r="F11" s="12"/>
      <c r="G11" s="13"/>
      <c r="H11" s="13"/>
      <c r="I11" s="13"/>
      <c r="J11" s="13"/>
      <c r="K11" s="13"/>
      <c r="L11" s="13"/>
      <c r="M11" s="13"/>
      <c r="N11" s="13"/>
      <c r="O11" s="14"/>
      <c r="P11" s="13"/>
      <c r="Q11" s="15"/>
      <c r="R11" s="15"/>
      <c r="S11" s="15"/>
      <c r="T11" s="15"/>
      <c r="U11" s="15"/>
    </row>
    <row r="12" spans="1:21" ht="15">
      <c r="A12" s="16" t="s">
        <v>13</v>
      </c>
      <c r="B12" s="11">
        <v>20687</v>
      </c>
      <c r="C12" s="11">
        <v>21220</v>
      </c>
      <c r="D12" s="11">
        <v>21858</v>
      </c>
      <c r="E12" s="11">
        <v>21676</v>
      </c>
      <c r="F12" s="12">
        <f>SUM(B12:E12)</f>
        <v>85441</v>
      </c>
      <c r="G12" s="13">
        <v>20991</v>
      </c>
      <c r="H12" s="13">
        <v>21764</v>
      </c>
      <c r="I12" s="13">
        <v>22088</v>
      </c>
      <c r="J12" s="13">
        <v>22254</v>
      </c>
      <c r="K12" s="13">
        <f t="shared" si="1"/>
        <v>87097</v>
      </c>
      <c r="L12" s="13">
        <v>21902</v>
      </c>
      <c r="M12" s="13">
        <v>22483</v>
      </c>
      <c r="N12" s="13">
        <v>22387</v>
      </c>
      <c r="O12" s="14">
        <v>22648</v>
      </c>
      <c r="P12" s="13">
        <f>SUM(L12:O12)</f>
        <v>89420</v>
      </c>
      <c r="Q12" s="15">
        <v>22248</v>
      </c>
      <c r="R12" s="15">
        <v>22788</v>
      </c>
      <c r="S12" s="15">
        <v>23101</v>
      </c>
      <c r="T12" s="15">
        <v>23040</v>
      </c>
      <c r="U12" s="15">
        <f t="shared" si="0"/>
        <v>91177</v>
      </c>
    </row>
    <row r="13" spans="1:21" ht="15">
      <c r="A13" s="16" t="s">
        <v>14</v>
      </c>
      <c r="B13" s="11">
        <v>1556</v>
      </c>
      <c r="C13" s="11">
        <v>1574</v>
      </c>
      <c r="D13" s="11">
        <v>1598</v>
      </c>
      <c r="E13" s="11">
        <v>1637</v>
      </c>
      <c r="F13" s="12">
        <f>SUM(B13:E13)</f>
        <v>6365</v>
      </c>
      <c r="G13" s="13">
        <v>1588</v>
      </c>
      <c r="H13" s="13">
        <v>1583</v>
      </c>
      <c r="I13" s="13">
        <v>1596</v>
      </c>
      <c r="J13" s="13">
        <v>1644</v>
      </c>
      <c r="K13" s="13">
        <f t="shared" si="1"/>
        <v>6411</v>
      </c>
      <c r="L13" s="13">
        <v>1612</v>
      </c>
      <c r="M13" s="13">
        <v>1611</v>
      </c>
      <c r="N13" s="13">
        <v>1624</v>
      </c>
      <c r="O13" s="14">
        <v>1655</v>
      </c>
      <c r="P13" s="13">
        <f>SUM(L13:O13)</f>
        <v>6502</v>
      </c>
      <c r="Q13" s="15">
        <v>1625</v>
      </c>
      <c r="R13" s="15">
        <v>1635</v>
      </c>
      <c r="S13" s="15">
        <v>1650</v>
      </c>
      <c r="T13" s="15">
        <v>1675</v>
      </c>
      <c r="U13" s="15">
        <f t="shared" si="0"/>
        <v>6585</v>
      </c>
    </row>
    <row r="14" spans="1:21" ht="15">
      <c r="A14" s="2"/>
      <c r="B14" s="2"/>
      <c r="C14" s="2"/>
      <c r="D14" s="2"/>
      <c r="E14" s="2"/>
      <c r="F14" s="9"/>
      <c r="G14" s="13"/>
      <c r="H14" s="13"/>
      <c r="I14" s="13"/>
      <c r="J14" s="13"/>
      <c r="K14" s="13"/>
      <c r="L14" s="2"/>
      <c r="M14" s="2"/>
      <c r="N14" s="2"/>
      <c r="O14" s="2"/>
      <c r="P14" s="2"/>
      <c r="Q14" s="17"/>
      <c r="R14" s="17"/>
      <c r="S14" s="17"/>
      <c r="T14" s="17"/>
      <c r="U14" s="17"/>
    </row>
    <row r="15" spans="1:21" ht="15">
      <c r="A15" s="10" t="s">
        <v>15</v>
      </c>
      <c r="B15" s="2"/>
      <c r="C15" s="2"/>
      <c r="D15" s="2"/>
      <c r="E15" s="2"/>
      <c r="F15" s="9"/>
      <c r="G15" s="13"/>
      <c r="H15" s="13"/>
      <c r="I15" s="13"/>
      <c r="J15" s="13"/>
      <c r="K15" s="13"/>
      <c r="L15" s="2"/>
      <c r="M15" s="2"/>
      <c r="N15" s="2"/>
      <c r="O15" s="2"/>
      <c r="P15" s="2"/>
      <c r="Q15" s="17"/>
      <c r="R15" s="17"/>
      <c r="S15" s="17"/>
      <c r="T15" s="17"/>
      <c r="U15" s="17"/>
    </row>
    <row r="16" spans="1:21" ht="15">
      <c r="A16" s="2" t="s">
        <v>8</v>
      </c>
      <c r="B16" s="18">
        <v>16</v>
      </c>
      <c r="C16" s="18">
        <v>16.9</v>
      </c>
      <c r="D16" s="18">
        <v>16.9</v>
      </c>
      <c r="E16" s="18">
        <v>16.3</v>
      </c>
      <c r="F16" s="19">
        <f>SUM(B16:E16)</f>
        <v>66.1</v>
      </c>
      <c r="G16" s="20">
        <v>15.6</v>
      </c>
      <c r="H16" s="20">
        <v>16.8</v>
      </c>
      <c r="I16" s="20">
        <v>17</v>
      </c>
      <c r="J16" s="20">
        <v>16</v>
      </c>
      <c r="K16" s="20">
        <v>65.5</v>
      </c>
      <c r="L16" s="2">
        <v>15.8</v>
      </c>
      <c r="M16" s="2">
        <v>16.8</v>
      </c>
      <c r="N16" s="2">
        <v>16.8</v>
      </c>
      <c r="O16" s="2">
        <v>16.2</v>
      </c>
      <c r="P16" s="20">
        <v>65.6</v>
      </c>
      <c r="Q16" s="21">
        <v>16</v>
      </c>
      <c r="R16" s="21">
        <v>17.1</v>
      </c>
      <c r="S16" s="21">
        <v>17.3</v>
      </c>
      <c r="T16" s="21">
        <v>16</v>
      </c>
      <c r="U16" s="21">
        <v>66.4</v>
      </c>
    </row>
    <row r="17" spans="1:21" ht="15">
      <c r="A17" s="2" t="s">
        <v>9</v>
      </c>
      <c r="B17" s="18">
        <v>13</v>
      </c>
      <c r="C17" s="18">
        <v>12.2</v>
      </c>
      <c r="D17" s="18">
        <v>12.7</v>
      </c>
      <c r="E17" s="18">
        <v>13.4</v>
      </c>
      <c r="F17" s="19">
        <f>SUM(B17:E17)</f>
        <v>51.3</v>
      </c>
      <c r="G17" s="2">
        <v>12.3</v>
      </c>
      <c r="H17" s="22">
        <v>12.1</v>
      </c>
      <c r="I17" s="2">
        <v>12.3</v>
      </c>
      <c r="J17" s="2">
        <v>13.3</v>
      </c>
      <c r="K17" s="20">
        <v>50</v>
      </c>
      <c r="L17" s="2">
        <v>12.3</v>
      </c>
      <c r="M17" s="2">
        <v>11.9</v>
      </c>
      <c r="N17" s="2">
        <v>11.9</v>
      </c>
      <c r="O17" s="2">
        <v>13.1</v>
      </c>
      <c r="P17" s="20">
        <v>49.2</v>
      </c>
      <c r="Q17" s="21">
        <v>12.3</v>
      </c>
      <c r="R17" s="21">
        <v>12.2</v>
      </c>
      <c r="S17" s="21">
        <v>12.5</v>
      </c>
      <c r="T17" s="21">
        <v>13.1</v>
      </c>
      <c r="U17" s="21">
        <v>50.2</v>
      </c>
    </row>
    <row r="18" spans="1:21" ht="15">
      <c r="A18" s="16" t="s">
        <v>10</v>
      </c>
      <c r="B18" s="18">
        <v>0.3</v>
      </c>
      <c r="C18" s="18">
        <v>0.3</v>
      </c>
      <c r="D18" s="18">
        <v>0.2</v>
      </c>
      <c r="E18" s="18">
        <v>0.3</v>
      </c>
      <c r="F18" s="19">
        <f>SUM(B18:E18)</f>
        <v>1.1</v>
      </c>
      <c r="G18" s="20">
        <v>0.3</v>
      </c>
      <c r="H18" s="20">
        <v>0.3</v>
      </c>
      <c r="I18" s="20">
        <v>0.2</v>
      </c>
      <c r="J18" s="20">
        <v>0.3</v>
      </c>
      <c r="K18" s="20">
        <v>1.1</v>
      </c>
      <c r="L18" s="2">
        <v>0.3</v>
      </c>
      <c r="M18" s="2">
        <v>0.3</v>
      </c>
      <c r="N18" s="2">
        <v>0.2</v>
      </c>
      <c r="O18" s="2">
        <v>0.3</v>
      </c>
      <c r="P18" s="20">
        <v>1</v>
      </c>
      <c r="Q18" s="21">
        <v>0.3</v>
      </c>
      <c r="R18" s="21">
        <v>0.3</v>
      </c>
      <c r="S18" s="21">
        <v>0.2</v>
      </c>
      <c r="T18" s="21">
        <v>0.3</v>
      </c>
      <c r="U18" s="21">
        <v>1.1</v>
      </c>
    </row>
    <row r="19" spans="1:21" ht="15">
      <c r="A19" s="2" t="s">
        <v>11</v>
      </c>
      <c r="B19" s="18">
        <v>20.8</v>
      </c>
      <c r="C19" s="18">
        <v>21.2</v>
      </c>
      <c r="D19" s="18">
        <v>21.9</v>
      </c>
      <c r="E19" s="18">
        <v>20.4</v>
      </c>
      <c r="F19" s="19">
        <f>SUM(B19:E19)</f>
        <v>84.3</v>
      </c>
      <c r="G19" s="20">
        <v>21.3</v>
      </c>
      <c r="H19" s="20">
        <v>21.7</v>
      </c>
      <c r="I19" s="20">
        <v>21.6</v>
      </c>
      <c r="J19" s="20">
        <v>21.2</v>
      </c>
      <c r="K19" s="20">
        <v>85.8</v>
      </c>
      <c r="L19" s="2">
        <v>21.8</v>
      </c>
      <c r="M19" s="2">
        <v>22.5</v>
      </c>
      <c r="N19" s="2">
        <v>21.9</v>
      </c>
      <c r="O19" s="2">
        <v>21.1</v>
      </c>
      <c r="P19" s="20">
        <v>87.4</v>
      </c>
      <c r="Q19" s="21">
        <v>21.2</v>
      </c>
      <c r="R19" s="21">
        <v>21.9</v>
      </c>
      <c r="S19" s="21">
        <v>21.8</v>
      </c>
      <c r="T19" s="21">
        <v>21.4</v>
      </c>
      <c r="U19" s="21">
        <v>86.4</v>
      </c>
    </row>
    <row r="20" spans="1:21" ht="15">
      <c r="A20" s="2" t="s">
        <v>12</v>
      </c>
      <c r="B20" s="18">
        <v>3.6</v>
      </c>
      <c r="C20" s="18">
        <v>4</v>
      </c>
      <c r="D20" s="18">
        <v>4.5</v>
      </c>
      <c r="E20" s="18">
        <v>5</v>
      </c>
      <c r="F20" s="19">
        <f>SUM(B20:E20)</f>
        <v>17.1</v>
      </c>
      <c r="G20" s="20">
        <v>3.6</v>
      </c>
      <c r="H20" s="20">
        <v>3.9</v>
      </c>
      <c r="I20" s="20">
        <v>4.2</v>
      </c>
      <c r="J20" s="20">
        <v>5.1</v>
      </c>
      <c r="K20" s="20">
        <v>16.7</v>
      </c>
      <c r="L20" s="2">
        <v>3.5</v>
      </c>
      <c r="M20" s="2">
        <v>3.9</v>
      </c>
      <c r="N20" s="2">
        <v>4.3</v>
      </c>
      <c r="O20" s="2">
        <v>5.2</v>
      </c>
      <c r="P20" s="20">
        <v>16.9</v>
      </c>
      <c r="Q20" s="21">
        <v>3.6</v>
      </c>
      <c r="R20" s="21">
        <v>3.9</v>
      </c>
      <c r="S20" s="21">
        <v>4.3</v>
      </c>
      <c r="T20" s="21">
        <v>5</v>
      </c>
      <c r="U20" s="21">
        <v>16.8</v>
      </c>
    </row>
    <row r="21" spans="1:21" ht="15">
      <c r="A21" s="2"/>
      <c r="B21" s="18"/>
      <c r="C21" s="18"/>
      <c r="D21" s="18"/>
      <c r="E21" s="18"/>
      <c r="F21" s="19"/>
      <c r="G21" s="20"/>
      <c r="H21" s="20"/>
      <c r="I21" s="20"/>
      <c r="J21" s="20"/>
      <c r="K21" s="20"/>
      <c r="L21" s="2"/>
      <c r="M21" s="2"/>
      <c r="N21" s="2"/>
      <c r="O21" s="2"/>
      <c r="P21" s="2"/>
      <c r="Q21" s="17"/>
      <c r="R21" s="17"/>
      <c r="S21" s="17"/>
      <c r="T21" s="17"/>
      <c r="U21" s="17"/>
    </row>
    <row r="22" spans="1:21" ht="15">
      <c r="A22" s="16" t="s">
        <v>16</v>
      </c>
      <c r="B22" s="18">
        <v>54.1</v>
      </c>
      <c r="C22" s="18">
        <v>54.8</v>
      </c>
      <c r="D22" s="18">
        <v>56.6</v>
      </c>
      <c r="E22" s="18">
        <v>55.9</v>
      </c>
      <c r="F22" s="19">
        <f>SUM(B22:E22)</f>
        <v>221.4</v>
      </c>
      <c r="G22" s="20">
        <v>53.6</v>
      </c>
      <c r="H22" s="20">
        <v>55.2</v>
      </c>
      <c r="I22" s="20">
        <v>55.7</v>
      </c>
      <c r="J22" s="20">
        <v>56.4</v>
      </c>
      <c r="K22" s="20">
        <v>220.9</v>
      </c>
      <c r="L22" s="2">
        <v>54.2</v>
      </c>
      <c r="M22" s="2">
        <v>55.8</v>
      </c>
      <c r="N22" s="2">
        <v>55.5</v>
      </c>
      <c r="O22" s="2">
        <v>56.2</v>
      </c>
      <c r="P22" s="20">
        <v>221.7</v>
      </c>
      <c r="Q22" s="21">
        <v>53.9</v>
      </c>
      <c r="R22" s="21">
        <v>55.8</v>
      </c>
      <c r="S22" s="21">
        <v>56.6</v>
      </c>
      <c r="T22" s="21">
        <v>56.3</v>
      </c>
      <c r="U22" s="21">
        <v>222.6</v>
      </c>
    </row>
    <row r="23" spans="1:21" ht="15">
      <c r="A23" s="2" t="s">
        <v>17</v>
      </c>
      <c r="B23" s="18">
        <v>63.7</v>
      </c>
      <c r="C23" s="18">
        <v>63.9</v>
      </c>
      <c r="D23" s="18">
        <v>64.1</v>
      </c>
      <c r="E23" s="18">
        <v>65.5</v>
      </c>
      <c r="F23" s="19">
        <f>SUM(B23:E23)</f>
        <v>257.2</v>
      </c>
      <c r="G23" s="20">
        <v>63.4</v>
      </c>
      <c r="H23" s="20">
        <v>63</v>
      </c>
      <c r="I23" s="20">
        <v>63.5</v>
      </c>
      <c r="J23" s="20">
        <v>65</v>
      </c>
      <c r="K23" s="20">
        <v>255.1</v>
      </c>
      <c r="L23" s="2">
        <v>63.9</v>
      </c>
      <c r="M23" s="2">
        <v>63.5</v>
      </c>
      <c r="N23" s="2">
        <v>63.8</v>
      </c>
      <c r="O23" s="2">
        <v>64.8</v>
      </c>
      <c r="P23" s="20">
        <v>256</v>
      </c>
      <c r="Q23" s="21">
        <v>63.6</v>
      </c>
      <c r="R23" s="21">
        <v>63.8</v>
      </c>
      <c r="S23" s="21">
        <v>64.4</v>
      </c>
      <c r="T23" s="21">
        <v>65.3</v>
      </c>
      <c r="U23" s="21">
        <v>257.1</v>
      </c>
    </row>
    <row r="24" spans="1:21" ht="15">
      <c r="A24" s="2"/>
      <c r="B24" s="2"/>
      <c r="C24" s="2"/>
      <c r="D24" s="2"/>
      <c r="E24" s="2"/>
      <c r="F24" s="9"/>
      <c r="G24" s="13"/>
      <c r="H24" s="13"/>
      <c r="I24" s="13"/>
      <c r="J24" s="13"/>
      <c r="K24" s="13"/>
      <c r="L24" s="2"/>
      <c r="M24" s="2"/>
      <c r="N24" s="2"/>
      <c r="O24" s="2"/>
      <c r="P24" s="2"/>
      <c r="Q24" s="17"/>
      <c r="R24" s="17"/>
      <c r="S24" s="17"/>
      <c r="T24" s="17"/>
      <c r="U24" s="17"/>
    </row>
    <row r="25" spans="1:21" ht="15">
      <c r="A25" s="10" t="s">
        <v>18</v>
      </c>
      <c r="B25" s="2"/>
      <c r="C25" s="2"/>
      <c r="D25" s="2"/>
      <c r="E25" s="2"/>
      <c r="F25" s="9"/>
      <c r="G25" s="13"/>
      <c r="H25" s="13"/>
      <c r="I25" s="13"/>
      <c r="J25" s="13"/>
      <c r="K25" s="13"/>
      <c r="L25" s="2"/>
      <c r="M25" s="2"/>
      <c r="N25" s="2"/>
      <c r="O25" s="2"/>
      <c r="P25" s="2"/>
      <c r="Q25" s="17"/>
      <c r="R25" s="17"/>
      <c r="S25" s="17"/>
      <c r="T25" s="17"/>
      <c r="U25" s="17"/>
    </row>
    <row r="26" spans="1:21" ht="15">
      <c r="A26" s="16" t="s">
        <v>19</v>
      </c>
      <c r="B26" s="24">
        <v>82.16</v>
      </c>
      <c r="C26" s="25">
        <v>88.15</v>
      </c>
      <c r="D26" s="25">
        <v>83.58</v>
      </c>
      <c r="E26" s="24">
        <v>85.09</v>
      </c>
      <c r="F26" s="25">
        <v>84.75</v>
      </c>
      <c r="G26" s="26">
        <v>89.09</v>
      </c>
      <c r="H26" s="26">
        <v>87.96</v>
      </c>
      <c r="I26" s="26">
        <v>81.79</v>
      </c>
      <c r="J26" s="26">
        <v>90.27</v>
      </c>
      <c r="K26" s="27">
        <v>87.28</v>
      </c>
      <c r="L26" s="28">
        <v>89.24</v>
      </c>
      <c r="M26" s="28">
        <v>80.39</v>
      </c>
      <c r="N26" s="29">
        <v>85.4</v>
      </c>
      <c r="O26" s="28">
        <v>86.61</v>
      </c>
      <c r="P26" s="28">
        <v>85.41</v>
      </c>
      <c r="Q26" s="30" t="s">
        <v>20</v>
      </c>
      <c r="R26" s="30" t="s">
        <v>21</v>
      </c>
      <c r="S26" s="30" t="s">
        <v>22</v>
      </c>
      <c r="T26" s="30" t="s">
        <v>23</v>
      </c>
      <c r="U26" s="30" t="s">
        <v>23</v>
      </c>
    </row>
    <row r="27" spans="1:21" ht="15">
      <c r="A27" s="16" t="s">
        <v>24</v>
      </c>
      <c r="B27" s="24">
        <v>87.98</v>
      </c>
      <c r="C27" s="25">
        <v>104.58</v>
      </c>
      <c r="D27" s="24">
        <v>116.27</v>
      </c>
      <c r="E27" s="24">
        <v>110.19</v>
      </c>
      <c r="F27" s="25">
        <v>104.76</v>
      </c>
      <c r="G27" s="26">
        <v>104.05</v>
      </c>
      <c r="H27" s="26">
        <v>113.36</v>
      </c>
      <c r="I27" s="26">
        <v>111.5</v>
      </c>
      <c r="J27" s="26">
        <v>114.84</v>
      </c>
      <c r="K27" s="27">
        <v>110.94</v>
      </c>
      <c r="L27" s="29">
        <v>106.8</v>
      </c>
      <c r="M27" s="28">
        <v>104.08</v>
      </c>
      <c r="N27" s="28">
        <v>115.17</v>
      </c>
      <c r="O27" s="28">
        <v>103.22</v>
      </c>
      <c r="P27" s="28">
        <v>107.32</v>
      </c>
      <c r="Q27" s="30" t="s">
        <v>25</v>
      </c>
      <c r="R27" s="30" t="s">
        <v>26</v>
      </c>
      <c r="S27" s="30" t="s">
        <v>27</v>
      </c>
      <c r="T27" s="30" t="s">
        <v>28</v>
      </c>
      <c r="U27" s="30" t="s">
        <v>29</v>
      </c>
    </row>
    <row r="28" spans="1:21" ht="15">
      <c r="A28" s="16" t="s">
        <v>30</v>
      </c>
      <c r="B28" s="23">
        <v>47.5</v>
      </c>
      <c r="C28" s="31">
        <v>54.86</v>
      </c>
      <c r="D28" s="31">
        <v>56.25</v>
      </c>
      <c r="E28" s="23">
        <v>50.78</v>
      </c>
      <c r="F28" s="25">
        <v>52.35</v>
      </c>
      <c r="G28" s="26">
        <v>54.18</v>
      </c>
      <c r="H28" s="26">
        <v>59.17</v>
      </c>
      <c r="I28" s="26">
        <v>55.34</v>
      </c>
      <c r="J28" s="28">
        <v>49.75</v>
      </c>
      <c r="K28" s="26">
        <v>54.36</v>
      </c>
      <c r="L28" s="28">
        <v>48.89</v>
      </c>
      <c r="M28" s="28">
        <v>47.79</v>
      </c>
      <c r="N28" s="28">
        <v>49.28</v>
      </c>
      <c r="O28" s="28">
        <v>44.29</v>
      </c>
      <c r="P28" s="28">
        <v>47.56</v>
      </c>
      <c r="Q28" s="30" t="s">
        <v>31</v>
      </c>
      <c r="R28" s="30" t="s">
        <v>32</v>
      </c>
      <c r="S28" s="30" t="s">
        <v>32</v>
      </c>
      <c r="T28" s="30" t="s">
        <v>32</v>
      </c>
      <c r="U28" s="30" t="s">
        <v>33</v>
      </c>
    </row>
    <row r="29" spans="1:21" ht="15">
      <c r="A29" s="16" t="s">
        <v>34</v>
      </c>
      <c r="B29" s="24">
        <v>100.62</v>
      </c>
      <c r="C29" s="25">
        <v>97.06</v>
      </c>
      <c r="D29" s="25">
        <v>93.62</v>
      </c>
      <c r="E29" s="25">
        <v>95.44</v>
      </c>
      <c r="F29" s="25">
        <v>96.69</v>
      </c>
      <c r="G29" s="26">
        <v>106.1</v>
      </c>
      <c r="H29" s="26">
        <v>98.6</v>
      </c>
      <c r="I29" s="26">
        <v>92.9</v>
      </c>
      <c r="J29" s="26">
        <v>94.44</v>
      </c>
      <c r="K29" s="26">
        <v>97.76</v>
      </c>
      <c r="L29" s="29">
        <v>77.03</v>
      </c>
      <c r="M29" s="28">
        <v>66.56</v>
      </c>
      <c r="N29" s="29">
        <v>81.1</v>
      </c>
      <c r="O29" s="28">
        <v>84.53</v>
      </c>
      <c r="P29" s="28">
        <v>77.31</v>
      </c>
      <c r="Q29" s="30" t="s">
        <v>20</v>
      </c>
      <c r="R29" s="30" t="s">
        <v>23</v>
      </c>
      <c r="S29" s="30" t="s">
        <v>22</v>
      </c>
      <c r="T29" s="30" t="s">
        <v>21</v>
      </c>
      <c r="U29" s="30" t="s">
        <v>23</v>
      </c>
    </row>
    <row r="30" spans="1:21" ht="15">
      <c r="A30" s="16" t="s">
        <v>35</v>
      </c>
      <c r="B30" s="24">
        <v>44.18</v>
      </c>
      <c r="C30" s="25">
        <v>54.91</v>
      </c>
      <c r="D30" s="25">
        <v>56.58</v>
      </c>
      <c r="E30" s="25">
        <v>54.35</v>
      </c>
      <c r="F30" s="25">
        <v>52.51</v>
      </c>
      <c r="G30" s="26">
        <v>51.92</v>
      </c>
      <c r="H30" s="26">
        <v>52.09</v>
      </c>
      <c r="I30" s="26">
        <v>50.51</v>
      </c>
      <c r="J30" s="29">
        <v>45.67</v>
      </c>
      <c r="K30" s="26">
        <v>50.05</v>
      </c>
      <c r="L30" s="28">
        <v>42.63</v>
      </c>
      <c r="M30" s="28">
        <v>48.45</v>
      </c>
      <c r="N30" s="28">
        <v>51.83</v>
      </c>
      <c r="O30" s="28">
        <v>46.13</v>
      </c>
      <c r="P30" s="28">
        <v>47.26</v>
      </c>
      <c r="Q30" s="30" t="s">
        <v>36</v>
      </c>
      <c r="R30" s="30" t="s">
        <v>37</v>
      </c>
      <c r="S30" s="30" t="s">
        <v>38</v>
      </c>
      <c r="T30" s="30" t="s">
        <v>39</v>
      </c>
      <c r="U30" s="30" t="s">
        <v>36</v>
      </c>
    </row>
    <row r="31" spans="1:21" ht="15">
      <c r="A31" s="16" t="s">
        <v>40</v>
      </c>
      <c r="B31" s="24">
        <v>73.2</v>
      </c>
      <c r="C31" s="25">
        <v>79.3</v>
      </c>
      <c r="D31" s="25">
        <v>75.7</v>
      </c>
      <c r="E31" s="25">
        <v>68.3</v>
      </c>
      <c r="F31" s="25">
        <v>74.1</v>
      </c>
      <c r="G31" s="29">
        <v>71.9</v>
      </c>
      <c r="H31" s="29">
        <v>72.6</v>
      </c>
      <c r="I31" s="29">
        <v>72.1</v>
      </c>
      <c r="J31" s="29">
        <v>66.7</v>
      </c>
      <c r="K31" s="26">
        <v>70.8</v>
      </c>
      <c r="L31" s="29">
        <v>62.7</v>
      </c>
      <c r="M31" s="29">
        <v>61</v>
      </c>
      <c r="N31" s="28">
        <v>67.8</v>
      </c>
      <c r="O31" s="28">
        <v>65.9</v>
      </c>
      <c r="P31" s="29">
        <v>64.4</v>
      </c>
      <c r="Q31" s="30" t="s">
        <v>41</v>
      </c>
      <c r="R31" s="30" t="s">
        <v>42</v>
      </c>
      <c r="S31" s="30" t="s">
        <v>43</v>
      </c>
      <c r="T31" s="30" t="s">
        <v>44</v>
      </c>
      <c r="U31" s="30" t="s">
        <v>45</v>
      </c>
    </row>
    <row r="32" spans="1:21" ht="15">
      <c r="A32" s="16" t="s">
        <v>46</v>
      </c>
      <c r="B32" s="24">
        <v>62.1</v>
      </c>
      <c r="C32" s="25">
        <v>66.6</v>
      </c>
      <c r="D32" s="25">
        <v>73.1</v>
      </c>
      <c r="E32" s="25">
        <v>77.1</v>
      </c>
      <c r="F32" s="25">
        <v>69.7</v>
      </c>
      <c r="G32" s="29">
        <v>65.9</v>
      </c>
      <c r="H32" s="29">
        <v>67.7</v>
      </c>
      <c r="I32" s="29">
        <v>76.5</v>
      </c>
      <c r="J32" s="26">
        <v>83.6</v>
      </c>
      <c r="K32" s="26">
        <v>73.4</v>
      </c>
      <c r="L32" s="29">
        <v>67.3</v>
      </c>
      <c r="M32" s="29">
        <v>71.3</v>
      </c>
      <c r="N32" s="28">
        <v>79.4</v>
      </c>
      <c r="O32" s="28">
        <v>89.8</v>
      </c>
      <c r="P32" s="29">
        <v>77</v>
      </c>
      <c r="Q32" s="30" t="s">
        <v>47</v>
      </c>
      <c r="R32" s="30" t="s">
        <v>48</v>
      </c>
      <c r="S32" s="30" t="s">
        <v>49</v>
      </c>
      <c r="T32" s="30" t="s">
        <v>50</v>
      </c>
      <c r="U32" s="30" t="s">
        <v>51</v>
      </c>
    </row>
    <row r="33" spans="1:21" ht="15">
      <c r="A33" s="2"/>
      <c r="B33" s="24"/>
      <c r="C33" s="24"/>
      <c r="D33" s="24"/>
      <c r="E33" s="24"/>
      <c r="F33" s="24"/>
      <c r="G33" s="13"/>
      <c r="H33" s="13"/>
      <c r="I33" s="13"/>
      <c r="J33" s="13"/>
      <c r="K33" s="13"/>
      <c r="L33" s="2"/>
      <c r="M33" s="2"/>
      <c r="N33" s="2"/>
      <c r="O33" s="2"/>
      <c r="P33" s="2"/>
      <c r="Q33" s="17"/>
      <c r="R33" s="17"/>
      <c r="S33" s="17"/>
      <c r="T33" s="17"/>
      <c r="U33" s="17"/>
    </row>
    <row r="34" spans="1:21" ht="15">
      <c r="A34" s="2" t="s">
        <v>52</v>
      </c>
      <c r="B34" s="24">
        <v>114.9</v>
      </c>
      <c r="C34" s="25">
        <v>79.7</v>
      </c>
      <c r="D34" s="25">
        <v>66.2</v>
      </c>
      <c r="E34" s="25">
        <v>68</v>
      </c>
      <c r="F34" s="25">
        <v>82.2</v>
      </c>
      <c r="G34" s="26">
        <v>64.5</v>
      </c>
      <c r="H34" s="26">
        <v>55.9</v>
      </c>
      <c r="I34" s="26">
        <v>66.6</v>
      </c>
      <c r="J34" s="26">
        <v>75</v>
      </c>
      <c r="K34" s="26">
        <v>65.5</v>
      </c>
      <c r="L34" s="32">
        <v>71.4</v>
      </c>
      <c r="M34" s="32">
        <v>62.7</v>
      </c>
      <c r="N34" s="32">
        <v>64</v>
      </c>
      <c r="O34" s="32">
        <v>85.7</v>
      </c>
      <c r="P34" s="32">
        <v>71</v>
      </c>
      <c r="Q34" s="30" t="s">
        <v>53</v>
      </c>
      <c r="R34" s="30" t="s">
        <v>54</v>
      </c>
      <c r="S34" s="30" t="s">
        <v>50</v>
      </c>
      <c r="T34" s="30" t="s">
        <v>55</v>
      </c>
      <c r="U34" s="30" t="s">
        <v>56</v>
      </c>
    </row>
    <row r="35" spans="1:21" ht="15">
      <c r="A35" s="33" t="s">
        <v>57</v>
      </c>
      <c r="B35" s="2"/>
      <c r="C35" s="2"/>
      <c r="D35" s="2"/>
      <c r="E35" s="2"/>
      <c r="F35" s="9"/>
      <c r="G35" s="13"/>
      <c r="H35" s="13"/>
      <c r="I35" s="13"/>
      <c r="J35" s="13"/>
      <c r="K35" s="13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>
      <c r="A36" s="10" t="s">
        <v>58</v>
      </c>
      <c r="B36" s="2"/>
      <c r="C36" s="2"/>
      <c r="D36" s="2"/>
      <c r="E36" s="2"/>
      <c r="F36" s="9"/>
      <c r="G36" s="13"/>
      <c r="H36" s="13"/>
      <c r="I36" s="13"/>
      <c r="J36" s="13"/>
      <c r="K36" s="13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>
      <c r="A37" s="2" t="s">
        <v>59</v>
      </c>
      <c r="B37" s="11">
        <v>36</v>
      </c>
      <c r="C37" s="11">
        <v>120</v>
      </c>
      <c r="D37" s="11">
        <v>138</v>
      </c>
      <c r="E37" s="11">
        <f aca="true" t="shared" si="2" ref="E37:E44">F37-SUM(B37:D37)</f>
        <v>167</v>
      </c>
      <c r="F37" s="12">
        <v>461</v>
      </c>
      <c r="G37" s="13">
        <v>130</v>
      </c>
      <c r="H37" s="13">
        <v>189</v>
      </c>
      <c r="I37" s="13">
        <v>150</v>
      </c>
      <c r="J37" s="13">
        <v>220</v>
      </c>
      <c r="K37" s="13">
        <f aca="true" t="shared" si="3" ref="K37:K44">SUM(G37:J37)</f>
        <v>689</v>
      </c>
      <c r="L37" s="13">
        <v>223</v>
      </c>
      <c r="M37" s="13">
        <v>315</v>
      </c>
      <c r="N37" s="13">
        <v>307</v>
      </c>
      <c r="O37" s="15">
        <v>305</v>
      </c>
      <c r="P37" s="15">
        <f>SUM(L37:O37)</f>
        <v>1150</v>
      </c>
      <c r="Q37" s="15">
        <v>325</v>
      </c>
      <c r="R37" s="15">
        <v>350</v>
      </c>
      <c r="S37" s="15">
        <v>380</v>
      </c>
      <c r="T37" s="15">
        <v>385</v>
      </c>
      <c r="U37" s="15">
        <f aca="true" t="shared" si="4" ref="U37:U44">SUM(Q37:T37)</f>
        <v>1440</v>
      </c>
    </row>
    <row r="38" spans="1:21" ht="15">
      <c r="A38" s="2" t="s">
        <v>60</v>
      </c>
      <c r="B38" s="11">
        <v>873</v>
      </c>
      <c r="C38" s="11">
        <v>929</v>
      </c>
      <c r="D38" s="11">
        <v>940</v>
      </c>
      <c r="E38" s="11">
        <f t="shared" si="2"/>
        <v>937</v>
      </c>
      <c r="F38" s="12">
        <v>3679</v>
      </c>
      <c r="G38" s="13">
        <v>831</v>
      </c>
      <c r="H38" s="13">
        <v>1065</v>
      </c>
      <c r="I38" s="13">
        <v>906</v>
      </c>
      <c r="J38" s="13">
        <v>797</v>
      </c>
      <c r="K38" s="13">
        <f t="shared" si="3"/>
        <v>3599</v>
      </c>
      <c r="L38" s="13">
        <v>843</v>
      </c>
      <c r="M38" s="13">
        <v>789</v>
      </c>
      <c r="N38" s="13">
        <v>731</v>
      </c>
      <c r="O38" s="15">
        <v>710</v>
      </c>
      <c r="P38" s="15">
        <f aca="true" t="shared" si="5" ref="P38:P44">SUM(L38:O38)</f>
        <v>3073</v>
      </c>
      <c r="Q38" s="15">
        <v>760</v>
      </c>
      <c r="R38" s="15">
        <v>880</v>
      </c>
      <c r="S38" s="15">
        <v>830</v>
      </c>
      <c r="T38" s="15">
        <v>810</v>
      </c>
      <c r="U38" s="15">
        <f t="shared" si="4"/>
        <v>3280</v>
      </c>
    </row>
    <row r="39" spans="1:21" ht="15">
      <c r="A39" s="16" t="s">
        <v>61</v>
      </c>
      <c r="B39" s="11">
        <v>62</v>
      </c>
      <c r="C39" s="11">
        <v>47</v>
      </c>
      <c r="D39" s="11">
        <v>34</v>
      </c>
      <c r="E39" s="11">
        <f t="shared" si="2"/>
        <v>38</v>
      </c>
      <c r="F39" s="12">
        <v>181</v>
      </c>
      <c r="G39" s="13">
        <v>41</v>
      </c>
      <c r="H39" s="13">
        <v>52</v>
      </c>
      <c r="I39" s="13">
        <v>39</v>
      </c>
      <c r="J39" s="13">
        <v>48</v>
      </c>
      <c r="K39" s="13">
        <f t="shared" si="3"/>
        <v>180</v>
      </c>
      <c r="L39" s="13">
        <v>53</v>
      </c>
      <c r="M39" s="13">
        <v>44</v>
      </c>
      <c r="N39" s="13">
        <v>41</v>
      </c>
      <c r="O39" s="15">
        <v>55</v>
      </c>
      <c r="P39" s="15">
        <f t="shared" si="5"/>
        <v>193</v>
      </c>
      <c r="Q39" s="15">
        <v>51</v>
      </c>
      <c r="R39" s="15">
        <v>50</v>
      </c>
      <c r="S39" s="15">
        <v>42</v>
      </c>
      <c r="T39" s="15">
        <v>46</v>
      </c>
      <c r="U39" s="15">
        <f t="shared" si="4"/>
        <v>189</v>
      </c>
    </row>
    <row r="40" spans="1:21" ht="15">
      <c r="A40" s="2" t="s">
        <v>62</v>
      </c>
      <c r="B40" s="11">
        <v>523</v>
      </c>
      <c r="C40" s="11">
        <v>546</v>
      </c>
      <c r="D40" s="11">
        <v>486</v>
      </c>
      <c r="E40" s="11">
        <f t="shared" si="2"/>
        <v>624</v>
      </c>
      <c r="F40" s="12">
        <v>2179</v>
      </c>
      <c r="G40" s="13">
        <v>630</v>
      </c>
      <c r="H40" s="13">
        <v>699</v>
      </c>
      <c r="I40" s="13">
        <v>629</v>
      </c>
      <c r="J40" s="13">
        <v>702</v>
      </c>
      <c r="K40" s="13">
        <f t="shared" si="3"/>
        <v>2660</v>
      </c>
      <c r="L40" s="13">
        <v>770</v>
      </c>
      <c r="M40" s="13">
        <v>763</v>
      </c>
      <c r="N40" s="13">
        <v>653</v>
      </c>
      <c r="O40" s="15">
        <v>805</v>
      </c>
      <c r="P40" s="15">
        <f t="shared" si="5"/>
        <v>2991</v>
      </c>
      <c r="Q40" s="15">
        <v>815</v>
      </c>
      <c r="R40" s="15">
        <v>805</v>
      </c>
      <c r="S40" s="15">
        <v>690</v>
      </c>
      <c r="T40" s="15">
        <v>840</v>
      </c>
      <c r="U40" s="15">
        <f t="shared" si="4"/>
        <v>3150</v>
      </c>
    </row>
    <row r="41" spans="1:21" ht="15">
      <c r="A41" s="2" t="s">
        <v>63</v>
      </c>
      <c r="B41" s="11">
        <v>275</v>
      </c>
      <c r="C41" s="11">
        <v>265</v>
      </c>
      <c r="D41" s="11">
        <v>291</v>
      </c>
      <c r="E41" s="11">
        <f t="shared" si="2"/>
        <v>268</v>
      </c>
      <c r="F41" s="12">
        <v>1099</v>
      </c>
      <c r="G41" s="13">
        <v>245</v>
      </c>
      <c r="H41" s="13">
        <v>245</v>
      </c>
      <c r="I41" s="13">
        <v>257</v>
      </c>
      <c r="J41" s="13">
        <v>277</v>
      </c>
      <c r="K41" s="13">
        <f t="shared" si="3"/>
        <v>1024</v>
      </c>
      <c r="L41" s="13">
        <v>259</v>
      </c>
      <c r="M41" s="13">
        <v>237</v>
      </c>
      <c r="N41" s="13">
        <v>239</v>
      </c>
      <c r="O41" s="15">
        <v>270</v>
      </c>
      <c r="P41" s="15">
        <f t="shared" si="5"/>
        <v>1005</v>
      </c>
      <c r="Q41" s="15">
        <v>260</v>
      </c>
      <c r="R41" s="15">
        <v>240</v>
      </c>
      <c r="S41" s="15">
        <v>240</v>
      </c>
      <c r="T41" s="15">
        <v>270</v>
      </c>
      <c r="U41" s="15">
        <f t="shared" si="4"/>
        <v>1010</v>
      </c>
    </row>
    <row r="42" spans="1:21" ht="15">
      <c r="A42" s="16" t="s">
        <v>64</v>
      </c>
      <c r="B42" s="11">
        <v>2210</v>
      </c>
      <c r="C42" s="11">
        <v>2024</v>
      </c>
      <c r="D42" s="11">
        <v>2196</v>
      </c>
      <c r="E42" s="11">
        <v>2075</v>
      </c>
      <c r="F42" s="12">
        <v>8505</v>
      </c>
      <c r="G42" s="13">
        <v>1894</v>
      </c>
      <c r="H42" s="13">
        <v>1951</v>
      </c>
      <c r="I42" s="13">
        <v>2157</v>
      </c>
      <c r="J42" s="13">
        <v>2189</v>
      </c>
      <c r="K42" s="13">
        <f t="shared" si="3"/>
        <v>8191</v>
      </c>
      <c r="L42" s="13">
        <v>2133</v>
      </c>
      <c r="M42" s="13">
        <v>2087</v>
      </c>
      <c r="N42" s="13">
        <v>2205</v>
      </c>
      <c r="O42" s="15">
        <v>2300</v>
      </c>
      <c r="P42" s="15">
        <f t="shared" si="5"/>
        <v>8725</v>
      </c>
      <c r="Q42" s="15">
        <v>2200</v>
      </c>
      <c r="R42" s="15">
        <v>2200</v>
      </c>
      <c r="S42" s="15">
        <v>2300</v>
      </c>
      <c r="T42" s="15">
        <v>2300</v>
      </c>
      <c r="U42" s="15">
        <f t="shared" si="4"/>
        <v>9000</v>
      </c>
    </row>
    <row r="43" spans="1:21" ht="15">
      <c r="A43" s="2" t="s">
        <v>65</v>
      </c>
      <c r="B43" s="11">
        <v>1024</v>
      </c>
      <c r="C43" s="11">
        <v>1008</v>
      </c>
      <c r="D43" s="11">
        <v>1250</v>
      </c>
      <c r="E43" s="11">
        <v>1486</v>
      </c>
      <c r="F43" s="12">
        <v>4768</v>
      </c>
      <c r="G43" s="13">
        <v>1199</v>
      </c>
      <c r="H43" s="13">
        <v>1347</v>
      </c>
      <c r="I43" s="13">
        <v>1315</v>
      </c>
      <c r="J43" s="13">
        <v>1286</v>
      </c>
      <c r="K43" s="13">
        <f t="shared" si="3"/>
        <v>5147</v>
      </c>
      <c r="L43" s="13">
        <v>1338</v>
      </c>
      <c r="M43" s="13">
        <v>1298</v>
      </c>
      <c r="N43" s="13">
        <v>1224</v>
      </c>
      <c r="O43" s="15">
        <v>1400</v>
      </c>
      <c r="P43" s="15">
        <f t="shared" si="5"/>
        <v>5260</v>
      </c>
      <c r="Q43" s="15">
        <v>1325</v>
      </c>
      <c r="R43" s="15">
        <v>1330</v>
      </c>
      <c r="S43" s="15">
        <v>1350</v>
      </c>
      <c r="T43" s="15">
        <v>1400</v>
      </c>
      <c r="U43" s="15">
        <f t="shared" si="4"/>
        <v>5405</v>
      </c>
    </row>
    <row r="44" spans="1:21" ht="15">
      <c r="A44" s="34" t="s">
        <v>66</v>
      </c>
      <c r="B44" s="35">
        <v>83</v>
      </c>
      <c r="C44" s="35">
        <v>93</v>
      </c>
      <c r="D44" s="35">
        <v>134</v>
      </c>
      <c r="E44" s="11">
        <f t="shared" si="2"/>
        <v>133</v>
      </c>
      <c r="F44" s="12">
        <v>443</v>
      </c>
      <c r="G44" s="13">
        <v>126</v>
      </c>
      <c r="H44" s="13">
        <v>147</v>
      </c>
      <c r="I44" s="13">
        <v>147</v>
      </c>
      <c r="J44" s="13">
        <v>149</v>
      </c>
      <c r="K44" s="13">
        <f t="shared" si="3"/>
        <v>569</v>
      </c>
      <c r="L44" s="36">
        <v>119</v>
      </c>
      <c r="M44" s="36">
        <v>125</v>
      </c>
      <c r="N44" s="36">
        <v>152</v>
      </c>
      <c r="O44" s="37">
        <v>150</v>
      </c>
      <c r="P44" s="38">
        <f t="shared" si="5"/>
        <v>546</v>
      </c>
      <c r="Q44" s="38">
        <v>130</v>
      </c>
      <c r="R44" s="38">
        <v>145</v>
      </c>
      <c r="S44" s="38">
        <v>155</v>
      </c>
      <c r="T44" s="38">
        <v>155</v>
      </c>
      <c r="U44" s="15">
        <f t="shared" si="4"/>
        <v>585</v>
      </c>
    </row>
    <row r="45" spans="1:21" ht="15">
      <c r="A45" s="39" t="s">
        <v>67</v>
      </c>
      <c r="B45" s="2"/>
      <c r="C45" s="2"/>
      <c r="D45" s="2"/>
      <c r="E45" s="40"/>
      <c r="F45" s="40"/>
      <c r="G45" s="40"/>
      <c r="H45" s="40"/>
      <c r="I45" s="40"/>
      <c r="J45" s="40"/>
      <c r="K45" s="40"/>
      <c r="L45" s="2"/>
      <c r="M45" s="2"/>
      <c r="N45" s="2"/>
      <c r="O45" s="2"/>
      <c r="P45" s="40"/>
      <c r="Q45" s="40"/>
      <c r="R45" s="40"/>
      <c r="S45" s="40"/>
      <c r="T45" s="40"/>
      <c r="U45" s="40"/>
    </row>
    <row r="46" spans="1:21" ht="15">
      <c r="A46" s="41" t="s">
        <v>68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">
      <c r="A47" s="42" t="s">
        <v>69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">
      <c r="A48" s="43" t="s">
        <v>70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</sheetData>
  <printOptions/>
  <pageMargins left="0.75" right="0.75" top="1" bottom="1" header="0.5" footer="0.5"/>
  <pageSetup horizontalDpi="600" verticalDpi="600" orientation="landscape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E45"/>
  <sheetViews>
    <sheetView workbookViewId="0" topLeftCell="A1">
      <selection activeCell="A1" sqref="A1"/>
    </sheetView>
  </sheetViews>
  <sheetFormatPr defaultColWidth="9.140625" defaultRowHeight="12.75"/>
  <sheetData>
    <row r="1" spans="1:79" ht="20.25" thickBot="1">
      <c r="A1" s="243" t="s">
        <v>396</v>
      </c>
      <c r="W1" s="244"/>
      <c r="AC1" s="243" t="s">
        <v>397</v>
      </c>
      <c r="AY1" s="244"/>
      <c r="BE1" s="245" t="s">
        <v>398</v>
      </c>
      <c r="CA1" s="244"/>
    </row>
    <row r="2" spans="1:83" ht="13.5" thickTop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</row>
    <row r="3" spans="1:83" ht="12.75">
      <c r="A3" s="247" t="s">
        <v>399</v>
      </c>
      <c r="B3" s="247"/>
      <c r="C3" s="248" t="s">
        <v>400</v>
      </c>
      <c r="D3" s="247"/>
      <c r="E3" s="248" t="s">
        <v>401</v>
      </c>
      <c r="F3" s="247"/>
      <c r="G3" s="248" t="s">
        <v>402</v>
      </c>
      <c r="H3" s="247"/>
      <c r="I3" s="248" t="s">
        <v>403</v>
      </c>
      <c r="J3" s="247"/>
      <c r="K3" s="248" t="s">
        <v>404</v>
      </c>
      <c r="L3" s="247"/>
      <c r="M3" s="248" t="s">
        <v>405</v>
      </c>
      <c r="N3" s="247"/>
      <c r="O3" s="248" t="s">
        <v>406</v>
      </c>
      <c r="P3" s="247"/>
      <c r="Q3" s="248" t="s">
        <v>407</v>
      </c>
      <c r="R3" s="247"/>
      <c r="S3" s="248" t="s">
        <v>288</v>
      </c>
      <c r="T3" s="247"/>
      <c r="U3" s="248" t="s">
        <v>408</v>
      </c>
      <c r="V3" s="247"/>
      <c r="W3" s="248" t="s">
        <v>283</v>
      </c>
      <c r="X3" s="247"/>
      <c r="Y3" s="248" t="s">
        <v>409</v>
      </c>
      <c r="AA3" s="248" t="s">
        <v>410</v>
      </c>
      <c r="AC3" s="247" t="s">
        <v>399</v>
      </c>
      <c r="AD3" s="247"/>
      <c r="AE3" s="248" t="s">
        <v>400</v>
      </c>
      <c r="AF3" s="247"/>
      <c r="AG3" s="248" t="s">
        <v>401</v>
      </c>
      <c r="AH3" s="247"/>
      <c r="AI3" s="248" t="s">
        <v>402</v>
      </c>
      <c r="AJ3" s="247"/>
      <c r="AK3" s="248" t="s">
        <v>403</v>
      </c>
      <c r="AL3" s="247"/>
      <c r="AM3" s="248" t="s">
        <v>404</v>
      </c>
      <c r="AN3" s="247"/>
      <c r="AO3" s="248" t="s">
        <v>405</v>
      </c>
      <c r="AP3" s="247"/>
      <c r="AQ3" s="248" t="s">
        <v>406</v>
      </c>
      <c r="AR3" s="247"/>
      <c r="AS3" s="248" t="s">
        <v>407</v>
      </c>
      <c r="AT3" s="247"/>
      <c r="AU3" s="248" t="s">
        <v>288</v>
      </c>
      <c r="AV3" s="247"/>
      <c r="AW3" s="248" t="s">
        <v>408</v>
      </c>
      <c r="AX3" s="247"/>
      <c r="AY3" s="248" t="s">
        <v>283</v>
      </c>
      <c r="AZ3" s="247"/>
      <c r="BA3" s="248" t="s">
        <v>409</v>
      </c>
      <c r="BC3" s="248" t="s">
        <v>410</v>
      </c>
      <c r="BE3" s="247" t="s">
        <v>399</v>
      </c>
      <c r="BF3" s="247"/>
      <c r="BG3" s="248" t="s">
        <v>400</v>
      </c>
      <c r="BH3" s="247"/>
      <c r="BI3" s="248" t="s">
        <v>401</v>
      </c>
      <c r="BJ3" s="247"/>
      <c r="BK3" s="248" t="s">
        <v>402</v>
      </c>
      <c r="BL3" s="247"/>
      <c r="BM3" s="248" t="s">
        <v>403</v>
      </c>
      <c r="BN3" s="247"/>
      <c r="BO3" s="248" t="s">
        <v>404</v>
      </c>
      <c r="BP3" s="247"/>
      <c r="BQ3" s="248" t="s">
        <v>405</v>
      </c>
      <c r="BR3" s="247"/>
      <c r="BS3" s="248" t="s">
        <v>406</v>
      </c>
      <c r="BT3" s="247"/>
      <c r="BU3" s="248" t="s">
        <v>407</v>
      </c>
      <c r="BV3" s="247"/>
      <c r="BW3" s="248" t="s">
        <v>288</v>
      </c>
      <c r="BX3" s="247"/>
      <c r="BY3" s="248" t="s">
        <v>408</v>
      </c>
      <c r="BZ3" s="247"/>
      <c r="CA3" s="248" t="s">
        <v>283</v>
      </c>
      <c r="CB3" s="247"/>
      <c r="CC3" s="248" t="s">
        <v>409</v>
      </c>
      <c r="CE3" s="248" t="s">
        <v>410</v>
      </c>
    </row>
    <row r="4" spans="1:83" ht="13.5" thickBo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</row>
    <row r="5" spans="2:80" ht="12.75">
      <c r="B5" s="247"/>
      <c r="D5" s="247"/>
      <c r="F5" s="247"/>
      <c r="H5" s="247"/>
      <c r="J5" s="247"/>
      <c r="L5" s="247"/>
      <c r="N5" s="247"/>
      <c r="P5" s="247"/>
      <c r="R5" s="247"/>
      <c r="T5" s="247"/>
      <c r="V5" s="247"/>
      <c r="X5" s="247"/>
      <c r="AD5" s="247"/>
      <c r="AF5" s="247"/>
      <c r="AH5" s="247"/>
      <c r="AJ5" s="247"/>
      <c r="AL5" s="247"/>
      <c r="AN5" s="247"/>
      <c r="AP5" s="247"/>
      <c r="AR5" s="247"/>
      <c r="AT5" s="247"/>
      <c r="AV5" s="247"/>
      <c r="AX5" s="247"/>
      <c r="AZ5" s="247"/>
      <c r="BF5" s="247"/>
      <c r="BH5" s="247"/>
      <c r="BJ5" s="247"/>
      <c r="BL5" s="247"/>
      <c r="BN5" s="247"/>
      <c r="BP5" s="247"/>
      <c r="BR5" s="247"/>
      <c r="BT5" s="247"/>
      <c r="BV5" s="247"/>
      <c r="BX5" s="247"/>
      <c r="BZ5" s="247"/>
      <c r="CB5" s="247"/>
    </row>
    <row r="6" spans="2:80" ht="12.75">
      <c r="B6" s="247"/>
      <c r="D6" s="247"/>
      <c r="F6" s="247"/>
      <c r="H6" s="247"/>
      <c r="J6" s="247"/>
      <c r="L6" s="247"/>
      <c r="M6" s="247" t="s">
        <v>411</v>
      </c>
      <c r="N6" s="247"/>
      <c r="P6" s="247"/>
      <c r="R6" s="247"/>
      <c r="T6" s="247"/>
      <c r="V6" s="247"/>
      <c r="X6" s="247"/>
      <c r="AD6" s="247"/>
      <c r="AF6" s="247"/>
      <c r="AH6" s="247"/>
      <c r="AJ6" s="247"/>
      <c r="AL6" s="247"/>
      <c r="AN6" s="247"/>
      <c r="AO6" s="247" t="s">
        <v>411</v>
      </c>
      <c r="AP6" s="247"/>
      <c r="AR6" s="247"/>
      <c r="AT6" s="247"/>
      <c r="AV6" s="247"/>
      <c r="AX6" s="247"/>
      <c r="AZ6" s="247"/>
      <c r="BF6" s="247"/>
      <c r="BH6" s="247"/>
      <c r="BJ6" s="247"/>
      <c r="BL6" s="247"/>
      <c r="BN6" s="247"/>
      <c r="BP6" s="247"/>
      <c r="BQ6" s="247" t="s">
        <v>411</v>
      </c>
      <c r="BR6" s="247"/>
      <c r="BT6" s="247"/>
      <c r="BV6" s="247"/>
      <c r="BX6" s="247"/>
      <c r="BZ6" s="247"/>
      <c r="CB6" s="247"/>
    </row>
    <row r="7" spans="1:83" ht="12.75">
      <c r="A7" s="247" t="s">
        <v>412</v>
      </c>
      <c r="B7" s="247"/>
      <c r="C7" s="250"/>
      <c r="D7" s="247"/>
      <c r="E7" s="251"/>
      <c r="F7" s="247"/>
      <c r="G7" s="250"/>
      <c r="H7" s="247"/>
      <c r="I7" s="250"/>
      <c r="J7" s="247"/>
      <c r="K7" s="250"/>
      <c r="L7" s="247"/>
      <c r="M7" s="250"/>
      <c r="N7" s="247"/>
      <c r="O7" s="250"/>
      <c r="P7" s="247"/>
      <c r="Q7" s="250"/>
      <c r="R7" s="247"/>
      <c r="S7" s="250"/>
      <c r="T7" s="247"/>
      <c r="U7" s="250"/>
      <c r="V7" s="247"/>
      <c r="W7" s="250"/>
      <c r="X7" s="247"/>
      <c r="Y7" s="250"/>
      <c r="Z7" s="250"/>
      <c r="AA7" s="250"/>
      <c r="AC7" s="247" t="s">
        <v>412</v>
      </c>
      <c r="AD7" s="247"/>
      <c r="AE7" s="250"/>
      <c r="AF7" s="247"/>
      <c r="AG7" s="251"/>
      <c r="AH7" s="247"/>
      <c r="AI7" s="250"/>
      <c r="AJ7" s="247"/>
      <c r="AK7" s="250"/>
      <c r="AL7" s="247"/>
      <c r="AM7" s="250"/>
      <c r="AN7" s="247"/>
      <c r="AO7" s="250"/>
      <c r="AP7" s="247"/>
      <c r="AQ7" s="250"/>
      <c r="AR7" s="247"/>
      <c r="AS7" s="250"/>
      <c r="AT7" s="247"/>
      <c r="AU7" s="250"/>
      <c r="AV7" s="247"/>
      <c r="AW7" s="250"/>
      <c r="AX7" s="247"/>
      <c r="AY7" s="250"/>
      <c r="AZ7" s="247"/>
      <c r="BA7" s="250"/>
      <c r="BB7" s="250"/>
      <c r="BC7" s="250"/>
      <c r="BE7" s="247" t="s">
        <v>412</v>
      </c>
      <c r="BF7" s="247"/>
      <c r="BH7" s="247"/>
      <c r="BI7" s="251"/>
      <c r="BJ7" s="247"/>
      <c r="BK7" s="250"/>
      <c r="BL7" s="247"/>
      <c r="BM7" s="250"/>
      <c r="BN7" s="247"/>
      <c r="BO7" s="250"/>
      <c r="BP7" s="247"/>
      <c r="BQ7" s="250"/>
      <c r="BR7" s="247"/>
      <c r="BS7" s="250"/>
      <c r="BT7" s="247"/>
      <c r="BU7" s="250"/>
      <c r="BV7" s="247"/>
      <c r="BW7" s="250"/>
      <c r="BX7" s="247"/>
      <c r="BY7" s="250"/>
      <c r="BZ7" s="247"/>
      <c r="CA7" s="250"/>
      <c r="CB7" s="247"/>
      <c r="CC7" s="250"/>
      <c r="CD7" s="250"/>
      <c r="CE7" s="250"/>
    </row>
    <row r="8" spans="1:83" ht="15.75">
      <c r="A8" s="247" t="s">
        <v>413</v>
      </c>
      <c r="B8" s="247"/>
      <c r="C8" s="252">
        <v>15336</v>
      </c>
      <c r="D8" s="253"/>
      <c r="E8" s="252">
        <v>14246</v>
      </c>
      <c r="F8" s="253"/>
      <c r="G8" s="252">
        <v>15971</v>
      </c>
      <c r="H8" s="247"/>
      <c r="I8" s="252">
        <v>15546</v>
      </c>
      <c r="J8" s="247"/>
      <c r="K8" s="252">
        <v>16057</v>
      </c>
      <c r="L8" s="252"/>
      <c r="M8" s="252">
        <v>15305</v>
      </c>
      <c r="N8" s="252"/>
      <c r="O8" s="252">
        <v>15164</v>
      </c>
      <c r="P8" s="252"/>
      <c r="Q8" s="252">
        <v>15089</v>
      </c>
      <c r="R8" s="252"/>
      <c r="S8" s="252">
        <v>14486</v>
      </c>
      <c r="T8" s="247"/>
      <c r="U8" s="252">
        <v>14885</v>
      </c>
      <c r="V8" s="247"/>
      <c r="W8" s="252">
        <v>14541</v>
      </c>
      <c r="X8" s="247"/>
      <c r="Y8" s="250"/>
      <c r="AA8" s="250"/>
      <c r="AC8" s="247" t="s">
        <v>413</v>
      </c>
      <c r="AD8" s="247"/>
      <c r="AE8" s="252">
        <v>579.7008</v>
      </c>
      <c r="AF8" s="253"/>
      <c r="AG8" s="252">
        <v>534.225</v>
      </c>
      <c r="AH8" s="253"/>
      <c r="AI8" s="252">
        <v>594.1212</v>
      </c>
      <c r="AJ8" s="247"/>
      <c r="AK8" s="252">
        <v>572.0928</v>
      </c>
      <c r="AL8" s="247"/>
      <c r="AM8" s="252">
        <v>582.8691</v>
      </c>
      <c r="AN8" s="252"/>
      <c r="AO8" s="252">
        <v>546.3885</v>
      </c>
      <c r="AP8" s="252"/>
      <c r="AQ8" s="252">
        <v>538.322</v>
      </c>
      <c r="AR8" s="252"/>
      <c r="AS8" s="252">
        <v>537.1684</v>
      </c>
      <c r="AT8" s="252"/>
      <c r="AU8" s="252">
        <v>530.1876</v>
      </c>
      <c r="AV8" s="247"/>
      <c r="AW8" s="252">
        <v>558.1875</v>
      </c>
      <c r="AX8" s="247"/>
      <c r="AY8" s="252">
        <v>551.1039</v>
      </c>
      <c r="AZ8" s="247"/>
      <c r="BA8" s="250"/>
      <c r="BC8" s="250"/>
      <c r="BE8" s="247" t="s">
        <v>413</v>
      </c>
      <c r="BF8" s="247"/>
      <c r="BG8" s="252">
        <v>1343.556288</v>
      </c>
      <c r="BH8" s="253"/>
      <c r="BI8" s="252">
        <v>1234.387408</v>
      </c>
      <c r="BJ8" s="253"/>
      <c r="BK8" s="252">
        <v>1387.8799</v>
      </c>
      <c r="BL8" s="253"/>
      <c r="BM8" s="252">
        <v>1350.1390079999996</v>
      </c>
      <c r="BN8" s="247"/>
      <c r="BO8" s="252">
        <v>1392.848408</v>
      </c>
      <c r="BP8" s="252"/>
      <c r="BQ8" s="252">
        <v>1320.6990600000001</v>
      </c>
      <c r="BR8" s="252"/>
      <c r="BS8" s="252">
        <v>1293.4891999999998</v>
      </c>
      <c r="BT8" s="252"/>
      <c r="BU8" s="252">
        <v>1285.5828</v>
      </c>
      <c r="BV8" s="252"/>
      <c r="BW8" s="252">
        <v>1241.4502</v>
      </c>
      <c r="BX8" s="247"/>
      <c r="BY8" s="252">
        <v>1294.995</v>
      </c>
      <c r="BZ8" s="247"/>
      <c r="CA8" s="252">
        <v>1270.8834</v>
      </c>
      <c r="CB8" s="247"/>
      <c r="CC8" s="250"/>
      <c r="CE8" s="250"/>
    </row>
    <row r="9" spans="1:83" ht="15.75">
      <c r="A9" s="247" t="s">
        <v>414</v>
      </c>
      <c r="B9" s="247"/>
      <c r="C9" s="252">
        <v>92</v>
      </c>
      <c r="D9" s="253"/>
      <c r="E9" s="252">
        <v>83</v>
      </c>
      <c r="F9" s="253"/>
      <c r="G9" s="252">
        <v>91</v>
      </c>
      <c r="H9" s="247"/>
      <c r="I9" s="252">
        <v>89</v>
      </c>
      <c r="J9" s="247"/>
      <c r="K9" s="252">
        <v>91</v>
      </c>
      <c r="L9" s="252"/>
      <c r="M9" s="252">
        <v>89</v>
      </c>
      <c r="N9" s="252"/>
      <c r="O9" s="252">
        <v>91</v>
      </c>
      <c r="P9" s="252"/>
      <c r="Q9" s="252">
        <v>91</v>
      </c>
      <c r="R9" s="252"/>
      <c r="S9" s="252">
        <v>89</v>
      </c>
      <c r="T9" s="247"/>
      <c r="U9" s="252">
        <v>91</v>
      </c>
      <c r="V9" s="247"/>
      <c r="W9" s="252">
        <v>89</v>
      </c>
      <c r="X9" s="247"/>
      <c r="Y9" s="250"/>
      <c r="AA9" s="250"/>
      <c r="AC9" s="247" t="s">
        <v>414</v>
      </c>
      <c r="AD9" s="247"/>
      <c r="AE9" s="252">
        <v>3.4776</v>
      </c>
      <c r="AF9" s="253"/>
      <c r="AG9" s="252">
        <v>3.1125</v>
      </c>
      <c r="AH9" s="253"/>
      <c r="AI9" s="252">
        <v>3.3852</v>
      </c>
      <c r="AJ9" s="247"/>
      <c r="AK9" s="252">
        <v>3.2752000000000003</v>
      </c>
      <c r="AL9" s="247"/>
      <c r="AM9" s="252">
        <v>3.3032999999999997</v>
      </c>
      <c r="AN9" s="252"/>
      <c r="AO9" s="252">
        <v>3.1773</v>
      </c>
      <c r="AP9" s="252"/>
      <c r="AQ9" s="252">
        <v>3.2305</v>
      </c>
      <c r="AR9" s="252"/>
      <c r="AS9" s="252">
        <v>3.2396</v>
      </c>
      <c r="AT9" s="252"/>
      <c r="AU9" s="252">
        <v>3.2574</v>
      </c>
      <c r="AV9" s="247"/>
      <c r="AW9" s="252">
        <v>3.4125</v>
      </c>
      <c r="AX9" s="247"/>
      <c r="AY9" s="252">
        <v>3.3731</v>
      </c>
      <c r="AZ9" s="247"/>
      <c r="BA9" s="250"/>
      <c r="BC9" s="250"/>
      <c r="BE9" s="247" t="s">
        <v>414</v>
      </c>
      <c r="BF9" s="247"/>
      <c r="BG9" s="252">
        <v>8.059936</v>
      </c>
      <c r="BH9" s="253"/>
      <c r="BI9" s="252">
        <v>7.191784</v>
      </c>
      <c r="BJ9" s="253"/>
      <c r="BK9" s="252">
        <v>7.9079</v>
      </c>
      <c r="BL9" s="253"/>
      <c r="BM9" s="252">
        <v>7.7294719999999995</v>
      </c>
      <c r="BN9" s="247"/>
      <c r="BO9" s="252">
        <v>7.8937040000000005</v>
      </c>
      <c r="BP9" s="252"/>
      <c r="BQ9" s="252">
        <v>7.679988000000001</v>
      </c>
      <c r="BR9" s="252"/>
      <c r="BS9" s="252">
        <v>7.762299999999999</v>
      </c>
      <c r="BT9" s="252"/>
      <c r="BU9" s="252">
        <v>7.7532</v>
      </c>
      <c r="BV9" s="252"/>
      <c r="BW9" s="252">
        <v>7.6273</v>
      </c>
      <c r="BX9" s="247"/>
      <c r="BY9" s="252">
        <v>7.916999999999999</v>
      </c>
      <c r="BZ9" s="247"/>
      <c r="CA9" s="252">
        <v>7.7786</v>
      </c>
      <c r="CB9" s="247"/>
      <c r="CC9" s="250"/>
      <c r="CE9" s="250"/>
    </row>
    <row r="10" spans="1:83" ht="15.75">
      <c r="A10" s="247" t="s">
        <v>415</v>
      </c>
      <c r="B10" s="247"/>
      <c r="C10" s="252">
        <v>15244</v>
      </c>
      <c r="D10" s="253"/>
      <c r="E10" s="252">
        <v>14163</v>
      </c>
      <c r="F10" s="252"/>
      <c r="G10" s="252">
        <v>15880</v>
      </c>
      <c r="H10" s="247"/>
      <c r="I10" s="252">
        <v>15457</v>
      </c>
      <c r="J10" s="247"/>
      <c r="K10" s="252">
        <v>15966</v>
      </c>
      <c r="L10" s="252"/>
      <c r="M10" s="252">
        <v>15216</v>
      </c>
      <c r="N10" s="252"/>
      <c r="O10" s="252">
        <v>15073</v>
      </c>
      <c r="P10" s="252"/>
      <c r="Q10" s="252">
        <v>14998</v>
      </c>
      <c r="R10" s="252"/>
      <c r="S10" s="252">
        <v>14397</v>
      </c>
      <c r="T10" s="247"/>
      <c r="U10" s="252">
        <v>14794</v>
      </c>
      <c r="V10" s="247"/>
      <c r="W10" s="252">
        <v>14452</v>
      </c>
      <c r="X10" s="247"/>
      <c r="Y10" s="250"/>
      <c r="Z10" s="250"/>
      <c r="AA10" s="250"/>
      <c r="AC10" s="247" t="s">
        <v>415</v>
      </c>
      <c r="AD10" s="247"/>
      <c r="AE10" s="252">
        <v>576.2231999999999</v>
      </c>
      <c r="AF10" s="253"/>
      <c r="AG10" s="252">
        <v>531.1125</v>
      </c>
      <c r="AH10" s="253"/>
      <c r="AI10" s="252">
        <v>590.736</v>
      </c>
      <c r="AJ10" s="247"/>
      <c r="AK10" s="252">
        <v>568.8176</v>
      </c>
      <c r="AL10" s="247"/>
      <c r="AM10" s="252">
        <v>579.5658</v>
      </c>
      <c r="AN10" s="252"/>
      <c r="AO10" s="252">
        <v>543.2112000000001</v>
      </c>
      <c r="AP10" s="252"/>
      <c r="AQ10" s="252">
        <v>535.0915</v>
      </c>
      <c r="AR10" s="252"/>
      <c r="AS10" s="252">
        <v>533.9288</v>
      </c>
      <c r="AT10" s="252"/>
      <c r="AU10" s="252">
        <v>526.9302</v>
      </c>
      <c r="AV10" s="247"/>
      <c r="AW10" s="252">
        <v>554.775</v>
      </c>
      <c r="AX10" s="247"/>
      <c r="AY10" s="252">
        <v>547.7307999999999</v>
      </c>
      <c r="AZ10" s="247"/>
      <c r="BA10" s="250"/>
      <c r="BB10" s="250"/>
      <c r="BC10" s="250"/>
      <c r="BE10" s="247" t="s">
        <v>415</v>
      </c>
      <c r="BF10" s="247"/>
      <c r="BG10" s="252">
        <v>1335.496352</v>
      </c>
      <c r="BH10" s="253"/>
      <c r="BI10" s="252">
        <v>1227.195624</v>
      </c>
      <c r="BJ10" s="253"/>
      <c r="BK10" s="252">
        <v>1379.972</v>
      </c>
      <c r="BL10" s="253"/>
      <c r="BM10" s="252">
        <v>1342.4095359999997</v>
      </c>
      <c r="BN10" s="247"/>
      <c r="BO10" s="252">
        <v>1384.954704</v>
      </c>
      <c r="BP10" s="252"/>
      <c r="BQ10" s="252">
        <v>1313.019072</v>
      </c>
      <c r="BR10" s="252"/>
      <c r="BS10" s="252">
        <v>1285.7268999999997</v>
      </c>
      <c r="BT10" s="252"/>
      <c r="BU10" s="252">
        <v>1277.8295999999998</v>
      </c>
      <c r="BV10" s="252"/>
      <c r="BW10" s="252">
        <v>1233.8229</v>
      </c>
      <c r="BX10" s="247"/>
      <c r="BY10" s="252">
        <v>1287.078</v>
      </c>
      <c r="BZ10" s="247"/>
      <c r="CA10" s="252">
        <v>1263.1047999999998</v>
      </c>
      <c r="CB10" s="247"/>
      <c r="CC10" s="250"/>
      <c r="CD10" s="250"/>
      <c r="CE10" s="250"/>
    </row>
    <row r="11" spans="1:83" ht="15.75">
      <c r="A11" s="247" t="s">
        <v>416</v>
      </c>
      <c r="B11" s="247"/>
      <c r="C11" s="252"/>
      <c r="D11" s="253"/>
      <c r="E11" s="252"/>
      <c r="F11" s="253"/>
      <c r="G11" s="252"/>
      <c r="H11" s="247"/>
      <c r="I11" s="252"/>
      <c r="J11" s="247"/>
      <c r="K11" s="252"/>
      <c r="L11" s="252"/>
      <c r="M11" s="252"/>
      <c r="N11" s="252"/>
      <c r="O11" s="252"/>
      <c r="P11" s="252"/>
      <c r="Q11" s="252"/>
      <c r="R11" s="252"/>
      <c r="S11" s="252"/>
      <c r="T11" s="247"/>
      <c r="U11" s="252"/>
      <c r="V11" s="247"/>
      <c r="W11" s="252"/>
      <c r="X11" s="247"/>
      <c r="Y11" s="250"/>
      <c r="AA11" s="250"/>
      <c r="AC11" s="247" t="s">
        <v>416</v>
      </c>
      <c r="AD11" s="247"/>
      <c r="AE11" s="252"/>
      <c r="AF11" s="253"/>
      <c r="AG11" s="252"/>
      <c r="AH11" s="253"/>
      <c r="AI11" s="252"/>
      <c r="AJ11" s="247"/>
      <c r="AK11" s="252"/>
      <c r="AL11" s="247"/>
      <c r="AM11" s="252"/>
      <c r="AN11" s="252"/>
      <c r="AO11" s="252"/>
      <c r="AP11" s="252"/>
      <c r="AQ11" s="252"/>
      <c r="AR11" s="252"/>
      <c r="AS11" s="252"/>
      <c r="AT11" s="252"/>
      <c r="AU11" s="252"/>
      <c r="AV11" s="247"/>
      <c r="AW11" s="252"/>
      <c r="AX11" s="247"/>
      <c r="AY11" s="252"/>
      <c r="AZ11" s="247"/>
      <c r="BA11" s="250"/>
      <c r="BC11" s="250"/>
      <c r="BE11" s="247" t="s">
        <v>416</v>
      </c>
      <c r="BF11" s="247"/>
      <c r="BG11" s="252"/>
      <c r="BH11" s="253"/>
      <c r="BI11" s="252"/>
      <c r="BJ11" s="253"/>
      <c r="BK11" s="252"/>
      <c r="BL11" s="253"/>
      <c r="BM11" s="252"/>
      <c r="BN11" s="247"/>
      <c r="BO11" s="252"/>
      <c r="BP11" s="252"/>
      <c r="BQ11" s="252"/>
      <c r="BR11" s="252"/>
      <c r="BS11" s="252"/>
      <c r="BT11" s="252"/>
      <c r="BU11" s="252"/>
      <c r="BV11" s="252"/>
      <c r="BW11" s="252"/>
      <c r="BX11" s="247"/>
      <c r="BY11" s="252"/>
      <c r="BZ11" s="247"/>
      <c r="CA11" s="252"/>
      <c r="CB11" s="247"/>
      <c r="CC11" s="250"/>
      <c r="CE11" s="250"/>
    </row>
    <row r="12" spans="1:83" ht="15.75">
      <c r="A12" s="254" t="s">
        <v>417</v>
      </c>
      <c r="B12" s="247"/>
      <c r="C12" s="252">
        <v>8007</v>
      </c>
      <c r="D12" s="253"/>
      <c r="E12" s="252">
        <v>9054</v>
      </c>
      <c r="F12" s="253"/>
      <c r="G12" s="252">
        <v>10120</v>
      </c>
      <c r="H12" s="247"/>
      <c r="I12" s="252">
        <v>10850</v>
      </c>
      <c r="J12" s="247"/>
      <c r="K12" s="252">
        <v>11695</v>
      </c>
      <c r="L12" s="252"/>
      <c r="M12" s="252">
        <v>12577.267</v>
      </c>
      <c r="N12" s="252"/>
      <c r="O12" s="252">
        <v>12705.527</v>
      </c>
      <c r="P12" s="252"/>
      <c r="Q12" s="252">
        <v>12917.323</v>
      </c>
      <c r="R12" s="252"/>
      <c r="S12" s="252">
        <v>11799.14</v>
      </c>
      <c r="T12" s="247"/>
      <c r="U12" s="252">
        <v>11719.677</v>
      </c>
      <c r="V12" s="247"/>
      <c r="W12" s="252">
        <v>10511.231</v>
      </c>
      <c r="X12" s="247"/>
      <c r="Y12" s="250"/>
      <c r="AA12" s="250"/>
      <c r="AC12" s="247" t="s">
        <v>417</v>
      </c>
      <c r="AD12" s="247"/>
      <c r="AE12" s="252">
        <v>294</v>
      </c>
      <c r="AF12" s="253"/>
      <c r="AG12" s="252">
        <v>332</v>
      </c>
      <c r="AH12" s="253"/>
      <c r="AI12" s="252">
        <v>372</v>
      </c>
      <c r="AJ12" s="247"/>
      <c r="AK12" s="252">
        <v>398</v>
      </c>
      <c r="AL12" s="247"/>
      <c r="AM12" s="252">
        <v>429</v>
      </c>
      <c r="AN12" s="252"/>
      <c r="AO12" s="252">
        <v>461.752</v>
      </c>
      <c r="AP12" s="252"/>
      <c r="AQ12" s="252">
        <v>466.464</v>
      </c>
      <c r="AR12" s="252"/>
      <c r="AS12" s="252">
        <v>474.244</v>
      </c>
      <c r="AT12" s="252"/>
      <c r="AU12" s="252">
        <v>433.206</v>
      </c>
      <c r="AV12" s="247"/>
      <c r="AW12" s="252">
        <v>430.287</v>
      </c>
      <c r="AX12" s="247"/>
      <c r="AY12" s="252">
        <v>385.922</v>
      </c>
      <c r="AZ12" s="247"/>
      <c r="BA12" s="250"/>
      <c r="BC12" s="250"/>
      <c r="BE12" s="254" t="s">
        <v>417</v>
      </c>
      <c r="BF12" s="247"/>
      <c r="BG12" s="252">
        <v>769</v>
      </c>
      <c r="BH12" s="255"/>
      <c r="BI12" s="252">
        <v>762</v>
      </c>
      <c r="BJ12" s="256"/>
      <c r="BK12" s="252">
        <v>789</v>
      </c>
      <c r="BL12" s="256"/>
      <c r="BM12" s="252">
        <v>822</v>
      </c>
      <c r="BN12" s="257"/>
      <c r="BO12" s="252">
        <v>870</v>
      </c>
      <c r="BP12" s="252"/>
      <c r="BQ12" s="252">
        <v>883.582</v>
      </c>
      <c r="BR12" s="252"/>
      <c r="BS12" s="252">
        <v>862.698</v>
      </c>
      <c r="BT12" s="252"/>
      <c r="BU12" s="252">
        <v>862.367</v>
      </c>
      <c r="BV12" s="252"/>
      <c r="BW12" s="252">
        <v>810.595</v>
      </c>
      <c r="BX12" s="257"/>
      <c r="BY12" s="252">
        <v>784.814</v>
      </c>
      <c r="BZ12" s="257"/>
      <c r="CA12" s="252">
        <v>737.629</v>
      </c>
      <c r="CB12" s="257"/>
      <c r="CC12" s="258"/>
      <c r="CD12" s="82"/>
      <c r="CE12" s="258"/>
    </row>
    <row r="13" spans="1:83" ht="15.75">
      <c r="A13" s="247" t="s">
        <v>418</v>
      </c>
      <c r="B13" s="247"/>
      <c r="C13" s="252">
        <v>469.7</v>
      </c>
      <c r="D13" s="252"/>
      <c r="E13" s="252">
        <v>315.5</v>
      </c>
      <c r="F13" s="252"/>
      <c r="G13" s="252">
        <v>347.2</v>
      </c>
      <c r="H13" s="247"/>
      <c r="I13" s="252">
        <v>335.8</v>
      </c>
      <c r="J13" s="247"/>
      <c r="K13" s="252">
        <v>418.2</v>
      </c>
      <c r="L13" s="252"/>
      <c r="M13" s="252">
        <v>435.1</v>
      </c>
      <c r="N13" s="252"/>
      <c r="O13" s="252">
        <v>400.19</v>
      </c>
      <c r="P13" s="252"/>
      <c r="Q13" s="252">
        <v>382.5</v>
      </c>
      <c r="R13" s="252"/>
      <c r="S13" s="252">
        <v>347.7</v>
      </c>
      <c r="T13" s="247"/>
      <c r="U13" s="252">
        <v>393.88</v>
      </c>
      <c r="V13" s="247"/>
      <c r="W13" s="252">
        <v>553.426</v>
      </c>
      <c r="X13" s="247"/>
      <c r="Y13" s="250"/>
      <c r="AA13" s="250"/>
      <c r="AC13" s="247" t="s">
        <v>418</v>
      </c>
      <c r="AD13" s="247"/>
      <c r="AE13" s="252">
        <v>16</v>
      </c>
      <c r="AF13" s="252"/>
      <c r="AG13" s="252">
        <v>11</v>
      </c>
      <c r="AH13" s="252"/>
      <c r="AI13" s="252">
        <v>11.6</v>
      </c>
      <c r="AJ13" s="247"/>
      <c r="AK13" s="252">
        <v>11.48</v>
      </c>
      <c r="AL13" s="247"/>
      <c r="AM13" s="252">
        <v>14.1</v>
      </c>
      <c r="AN13" s="252"/>
      <c r="AO13" s="252">
        <v>14.6</v>
      </c>
      <c r="AP13" s="252"/>
      <c r="AQ13" s="252">
        <v>13.2</v>
      </c>
      <c r="AR13" s="252"/>
      <c r="AS13" s="252">
        <v>12.8</v>
      </c>
      <c r="AT13" s="252"/>
      <c r="AU13" s="252">
        <v>11.75</v>
      </c>
      <c r="AV13" s="247"/>
      <c r="AW13" s="252">
        <v>13.51</v>
      </c>
      <c r="AX13" s="247"/>
      <c r="AY13" s="252">
        <v>17.783</v>
      </c>
      <c r="AZ13" s="247"/>
      <c r="BA13" s="250"/>
      <c r="BC13" s="250"/>
      <c r="BE13" s="247" t="s">
        <v>418</v>
      </c>
      <c r="BF13" s="247"/>
      <c r="BG13" s="252">
        <v>33</v>
      </c>
      <c r="BH13" s="253"/>
      <c r="BI13" s="252">
        <v>29</v>
      </c>
      <c r="BJ13" s="253"/>
      <c r="BK13" s="252">
        <v>29.49</v>
      </c>
      <c r="BL13" s="253"/>
      <c r="BM13" s="252">
        <v>31.8</v>
      </c>
      <c r="BN13" s="247"/>
      <c r="BO13" s="252">
        <v>34.56</v>
      </c>
      <c r="BP13" s="252"/>
      <c r="BQ13" s="252">
        <v>29.6</v>
      </c>
      <c r="BR13" s="252"/>
      <c r="BS13" s="252">
        <v>33.697</v>
      </c>
      <c r="BT13" s="252"/>
      <c r="BU13" s="252">
        <v>33.59</v>
      </c>
      <c r="BV13" s="252"/>
      <c r="BW13" s="252">
        <v>30.135</v>
      </c>
      <c r="BX13" s="247"/>
      <c r="BY13" s="252">
        <v>34.061</v>
      </c>
      <c r="BZ13" s="247"/>
      <c r="CA13" s="252">
        <v>45.153</v>
      </c>
      <c r="CB13" s="247"/>
      <c r="CC13" s="250"/>
      <c r="CE13" s="250"/>
    </row>
    <row r="14" spans="2:83" ht="15.75">
      <c r="B14" s="247"/>
      <c r="C14" s="252"/>
      <c r="D14" s="253"/>
      <c r="E14" s="252"/>
      <c r="F14" s="253"/>
      <c r="G14" s="252"/>
      <c r="H14" s="247"/>
      <c r="I14" s="252"/>
      <c r="J14" s="247"/>
      <c r="K14" s="252"/>
      <c r="L14" s="252"/>
      <c r="M14" s="252"/>
      <c r="N14" s="252"/>
      <c r="O14" s="252"/>
      <c r="P14" s="252"/>
      <c r="Q14" s="252"/>
      <c r="R14" s="252"/>
      <c r="S14" s="252"/>
      <c r="T14" s="247"/>
      <c r="U14" s="252"/>
      <c r="V14" s="247"/>
      <c r="W14" s="252"/>
      <c r="X14" s="247"/>
      <c r="Y14" s="250"/>
      <c r="AA14" s="250"/>
      <c r="AD14" s="247"/>
      <c r="AE14" s="252"/>
      <c r="AF14" s="253"/>
      <c r="AG14" s="252"/>
      <c r="AH14" s="253"/>
      <c r="AI14" s="252"/>
      <c r="AJ14" s="247"/>
      <c r="AK14" s="252"/>
      <c r="AL14" s="247"/>
      <c r="AM14" s="252"/>
      <c r="AN14" s="252"/>
      <c r="AO14" s="252"/>
      <c r="AP14" s="252"/>
      <c r="AQ14" s="252"/>
      <c r="AR14" s="252"/>
      <c r="AS14" s="252"/>
      <c r="AT14" s="252"/>
      <c r="AU14" s="252"/>
      <c r="AV14" s="247"/>
      <c r="AW14" s="252"/>
      <c r="AX14" s="247"/>
      <c r="AY14" s="252"/>
      <c r="AZ14" s="247"/>
      <c r="BA14" s="250"/>
      <c r="BC14" s="250"/>
      <c r="BF14" s="247"/>
      <c r="BG14" s="252"/>
      <c r="BH14" s="253"/>
      <c r="BI14" s="252"/>
      <c r="BJ14" s="253"/>
      <c r="BK14" s="252"/>
      <c r="BL14" s="253"/>
      <c r="BM14" s="252"/>
      <c r="BN14" s="247"/>
      <c r="BO14" s="252"/>
      <c r="BP14" s="252"/>
      <c r="BQ14" s="252"/>
      <c r="BR14" s="252"/>
      <c r="BS14" s="252"/>
      <c r="BT14" s="252"/>
      <c r="BU14" s="252"/>
      <c r="BV14" s="252"/>
      <c r="BW14" s="252"/>
      <c r="BX14" s="247"/>
      <c r="BY14" s="252"/>
      <c r="BZ14" s="247"/>
      <c r="CA14" s="252"/>
      <c r="CB14" s="247"/>
      <c r="CC14" s="250"/>
      <c r="CE14" s="250"/>
    </row>
    <row r="15" spans="1:83" ht="15.75">
      <c r="A15" s="247" t="s">
        <v>419</v>
      </c>
      <c r="B15" s="247"/>
      <c r="C15" s="252">
        <v>23720.7</v>
      </c>
      <c r="D15" s="253"/>
      <c r="E15" s="252">
        <v>23532.5</v>
      </c>
      <c r="F15" s="253"/>
      <c r="G15" s="252">
        <v>26347.2</v>
      </c>
      <c r="H15" s="247"/>
      <c r="I15" s="252">
        <v>26642.8</v>
      </c>
      <c r="J15" s="247"/>
      <c r="K15" s="252">
        <v>28079.2</v>
      </c>
      <c r="L15" s="252"/>
      <c r="M15" s="252">
        <v>28228.367</v>
      </c>
      <c r="N15" s="252"/>
      <c r="O15" s="252">
        <v>28178.717</v>
      </c>
      <c r="P15" s="252"/>
      <c r="Q15" s="252">
        <v>28297.823</v>
      </c>
      <c r="R15" s="252"/>
      <c r="S15" s="252">
        <v>26543.84</v>
      </c>
      <c r="T15" s="247"/>
      <c r="U15" s="252">
        <v>26907.557</v>
      </c>
      <c r="V15" s="247"/>
      <c r="W15" s="252">
        <v>25516.657</v>
      </c>
      <c r="X15" s="247"/>
      <c r="Y15" s="250"/>
      <c r="AA15" s="250"/>
      <c r="AC15" s="247" t="s">
        <v>419</v>
      </c>
      <c r="AD15" s="247"/>
      <c r="AE15" s="252">
        <v>886.2231999999999</v>
      </c>
      <c r="AF15" s="253"/>
      <c r="AG15" s="252">
        <v>874.1125</v>
      </c>
      <c r="AH15" s="253"/>
      <c r="AI15" s="252">
        <v>974.336</v>
      </c>
      <c r="AJ15" s="247"/>
      <c r="AK15" s="252">
        <v>978.2976</v>
      </c>
      <c r="AL15" s="247"/>
      <c r="AM15" s="252">
        <v>1022.6658</v>
      </c>
      <c r="AN15" s="252"/>
      <c r="AO15" s="252">
        <v>1019.5632000000002</v>
      </c>
      <c r="AP15" s="252"/>
      <c r="AQ15" s="252">
        <v>1014.7555</v>
      </c>
      <c r="AR15" s="252"/>
      <c r="AS15" s="252">
        <v>1020.9728</v>
      </c>
      <c r="AT15" s="252"/>
      <c r="AU15" s="252">
        <v>971.8862</v>
      </c>
      <c r="AV15" s="247"/>
      <c r="AW15" s="252">
        <v>998.5719999999999</v>
      </c>
      <c r="AX15" s="247"/>
      <c r="AY15" s="252">
        <v>951.4358</v>
      </c>
      <c r="AZ15" s="247"/>
      <c r="BA15" s="250"/>
      <c r="BC15" s="250"/>
      <c r="BE15" s="247" t="s">
        <v>419</v>
      </c>
      <c r="BF15" s="247"/>
      <c r="BG15" s="252">
        <v>2137.496352</v>
      </c>
      <c r="BH15" s="253"/>
      <c r="BI15" s="252">
        <v>2018.195624</v>
      </c>
      <c r="BJ15" s="253"/>
      <c r="BK15" s="252">
        <v>2198.4619999999995</v>
      </c>
      <c r="BL15" s="253"/>
      <c r="BM15" s="252">
        <v>2196.209536</v>
      </c>
      <c r="BN15" s="247"/>
      <c r="BO15" s="252">
        <v>2289.5147039999997</v>
      </c>
      <c r="BP15" s="252"/>
      <c r="BQ15" s="252">
        <v>2226.201072</v>
      </c>
      <c r="BR15" s="252"/>
      <c r="BS15" s="252">
        <v>2182.1218999999996</v>
      </c>
      <c r="BT15" s="252"/>
      <c r="BU15" s="252">
        <v>2173.7866</v>
      </c>
      <c r="BV15" s="252"/>
      <c r="BW15" s="252">
        <v>2074.5529</v>
      </c>
      <c r="BX15" s="247"/>
      <c r="BY15" s="252">
        <v>2105.953</v>
      </c>
      <c r="BZ15" s="247"/>
      <c r="CA15" s="252">
        <v>2045.8868</v>
      </c>
      <c r="CB15" s="247"/>
      <c r="CC15" s="250"/>
      <c r="CE15" s="250"/>
    </row>
    <row r="16" spans="2:83" ht="15.75">
      <c r="B16" s="247"/>
      <c r="C16" s="252"/>
      <c r="D16" s="253"/>
      <c r="E16" s="252"/>
      <c r="F16" s="253"/>
      <c r="G16" s="252"/>
      <c r="H16" s="247"/>
      <c r="I16" s="252"/>
      <c r="J16" s="247"/>
      <c r="K16" s="252"/>
      <c r="L16" s="252"/>
      <c r="M16" s="252"/>
      <c r="N16" s="252"/>
      <c r="O16" s="252"/>
      <c r="P16" s="252"/>
      <c r="Q16" s="252"/>
      <c r="R16" s="252"/>
      <c r="S16" s="252"/>
      <c r="T16" s="247"/>
      <c r="U16" s="252"/>
      <c r="V16" s="247"/>
      <c r="W16" s="252"/>
      <c r="X16" s="247"/>
      <c r="Y16" s="250"/>
      <c r="AA16" s="250"/>
      <c r="AD16" s="247"/>
      <c r="AE16" s="252"/>
      <c r="AF16" s="253"/>
      <c r="AG16" s="252"/>
      <c r="AH16" s="253"/>
      <c r="AI16" s="252"/>
      <c r="AJ16" s="247"/>
      <c r="AK16" s="252"/>
      <c r="AL16" s="247"/>
      <c r="AM16" s="252"/>
      <c r="AN16" s="252"/>
      <c r="AO16" s="252"/>
      <c r="AP16" s="252"/>
      <c r="AQ16" s="252"/>
      <c r="AR16" s="252"/>
      <c r="AS16" s="252"/>
      <c r="AT16" s="252"/>
      <c r="AU16" s="252"/>
      <c r="AV16" s="247"/>
      <c r="AW16" s="252"/>
      <c r="AX16" s="247"/>
      <c r="AY16" s="252"/>
      <c r="AZ16" s="247"/>
      <c r="BA16" s="250"/>
      <c r="BC16" s="250"/>
      <c r="BF16" s="247"/>
      <c r="BG16" s="252"/>
      <c r="BH16" s="253"/>
      <c r="BI16" s="252"/>
      <c r="BJ16" s="253"/>
      <c r="BK16" s="252"/>
      <c r="BL16" s="253"/>
      <c r="BM16" s="252"/>
      <c r="BN16" s="247"/>
      <c r="BO16" s="252"/>
      <c r="BP16" s="252"/>
      <c r="BQ16" s="252"/>
      <c r="BR16" s="252"/>
      <c r="BS16" s="252"/>
      <c r="BT16" s="252"/>
      <c r="BU16" s="252"/>
      <c r="BV16" s="252"/>
      <c r="BW16" s="252"/>
      <c r="BX16" s="247"/>
      <c r="BY16" s="252"/>
      <c r="BZ16" s="247"/>
      <c r="CA16" s="252"/>
      <c r="CB16" s="247"/>
      <c r="CC16" s="250"/>
      <c r="CE16" s="250"/>
    </row>
    <row r="17" spans="2:83" ht="15.75">
      <c r="B17" s="247"/>
      <c r="C17" s="252"/>
      <c r="D17" s="253"/>
      <c r="E17" s="252"/>
      <c r="F17" s="253"/>
      <c r="G17" s="252"/>
      <c r="H17" s="247"/>
      <c r="I17" s="252"/>
      <c r="J17" s="247"/>
      <c r="K17" s="252"/>
      <c r="L17" s="252"/>
      <c r="M17" s="252"/>
      <c r="N17" s="252"/>
      <c r="O17" s="252"/>
      <c r="P17" s="252"/>
      <c r="Q17" s="252"/>
      <c r="R17" s="252"/>
      <c r="S17" s="252"/>
      <c r="T17" s="247"/>
      <c r="U17" s="252"/>
      <c r="V17" s="247"/>
      <c r="W17" s="252"/>
      <c r="X17" s="247"/>
      <c r="Y17" s="250"/>
      <c r="AA17" s="250"/>
      <c r="AD17" s="247"/>
      <c r="AE17" s="252"/>
      <c r="AF17" s="253"/>
      <c r="AG17" s="252"/>
      <c r="AH17" s="253"/>
      <c r="AI17" s="252"/>
      <c r="AJ17" s="247"/>
      <c r="AK17" s="252"/>
      <c r="AL17" s="247"/>
      <c r="AM17" s="252"/>
      <c r="AN17" s="252"/>
      <c r="AO17" s="252"/>
      <c r="AP17" s="252"/>
      <c r="AQ17" s="252"/>
      <c r="AR17" s="252"/>
      <c r="AS17" s="252"/>
      <c r="AT17" s="252"/>
      <c r="AU17" s="252"/>
      <c r="AV17" s="247"/>
      <c r="AW17" s="252"/>
      <c r="AX17" s="247"/>
      <c r="AY17" s="252"/>
      <c r="AZ17" s="247"/>
      <c r="BA17" s="250"/>
      <c r="BC17" s="250"/>
      <c r="BF17" s="247"/>
      <c r="BG17" s="252"/>
      <c r="BH17" s="253"/>
      <c r="BI17" s="252"/>
      <c r="BJ17" s="253"/>
      <c r="BK17" s="252"/>
      <c r="BL17" s="253"/>
      <c r="BM17" s="252"/>
      <c r="BN17" s="247"/>
      <c r="BO17" s="252"/>
      <c r="BP17" s="252"/>
      <c r="BQ17" s="252"/>
      <c r="BR17" s="252"/>
      <c r="BS17" s="252"/>
      <c r="BT17" s="252"/>
      <c r="BU17" s="252"/>
      <c r="BV17" s="252"/>
      <c r="BW17" s="252"/>
      <c r="BX17" s="247"/>
      <c r="BY17" s="252"/>
      <c r="BZ17" s="247"/>
      <c r="CA17" s="252"/>
      <c r="CB17" s="247"/>
      <c r="CC17" s="250"/>
      <c r="CE17" s="250"/>
    </row>
    <row r="18" spans="1:83" ht="15.75">
      <c r="A18" s="247" t="s">
        <v>420</v>
      </c>
      <c r="B18" s="247"/>
      <c r="C18" s="252"/>
      <c r="D18" s="253"/>
      <c r="E18" s="252"/>
      <c r="F18" s="253"/>
      <c r="G18" s="252"/>
      <c r="H18" s="247"/>
      <c r="I18" s="252"/>
      <c r="J18" s="247"/>
      <c r="K18" s="252"/>
      <c r="L18" s="252"/>
      <c r="M18" s="252"/>
      <c r="N18" s="252"/>
      <c r="O18" s="252"/>
      <c r="P18" s="252"/>
      <c r="Q18" s="252"/>
      <c r="R18" s="252"/>
      <c r="S18" s="252"/>
      <c r="T18" s="247"/>
      <c r="U18" s="252"/>
      <c r="V18" s="247"/>
      <c r="W18" s="252"/>
      <c r="X18" s="247"/>
      <c r="Y18" s="250"/>
      <c r="AA18" s="250"/>
      <c r="AC18" s="247" t="s">
        <v>420</v>
      </c>
      <c r="AD18" s="247"/>
      <c r="AE18" s="252"/>
      <c r="AF18" s="253"/>
      <c r="AG18" s="252"/>
      <c r="AH18" s="253"/>
      <c r="AI18" s="252"/>
      <c r="AJ18" s="247"/>
      <c r="AK18" s="252"/>
      <c r="AL18" s="247"/>
      <c r="AM18" s="252"/>
      <c r="AN18" s="252"/>
      <c r="AO18" s="252"/>
      <c r="AP18" s="252"/>
      <c r="AQ18" s="252"/>
      <c r="AR18" s="252"/>
      <c r="AS18" s="252"/>
      <c r="AT18" s="252"/>
      <c r="AU18" s="252"/>
      <c r="AV18" s="247"/>
      <c r="AW18" s="252"/>
      <c r="AX18" s="247"/>
      <c r="AY18" s="252"/>
      <c r="AZ18" s="247"/>
      <c r="BA18" s="250"/>
      <c r="BC18" s="250"/>
      <c r="BE18" s="247" t="s">
        <v>420</v>
      </c>
      <c r="BF18" s="247"/>
      <c r="BG18" s="252"/>
      <c r="BH18" s="253"/>
      <c r="BI18" s="252"/>
      <c r="BJ18" s="253"/>
      <c r="BK18" s="252"/>
      <c r="BL18" s="253"/>
      <c r="BM18" s="252"/>
      <c r="BN18" s="247"/>
      <c r="BO18" s="252"/>
      <c r="BP18" s="252"/>
      <c r="BQ18" s="252"/>
      <c r="BR18" s="252"/>
      <c r="BS18" s="252"/>
      <c r="BT18" s="252"/>
      <c r="BU18" s="252"/>
      <c r="BV18" s="252"/>
      <c r="BW18" s="252"/>
      <c r="BX18" s="247"/>
      <c r="BY18" s="252"/>
      <c r="BZ18" s="247"/>
      <c r="CA18" s="252"/>
      <c r="CB18" s="247"/>
      <c r="CC18" s="250"/>
      <c r="CE18" s="250"/>
    </row>
    <row r="19" spans="1:83" ht="15.75">
      <c r="A19" s="247" t="s">
        <v>421</v>
      </c>
      <c r="B19" s="247"/>
      <c r="C19" s="252"/>
      <c r="D19" s="253"/>
      <c r="E19" s="252"/>
      <c r="F19" s="253"/>
      <c r="G19" s="252"/>
      <c r="H19" s="247"/>
      <c r="I19" s="252"/>
      <c r="J19" s="247"/>
      <c r="K19" s="252"/>
      <c r="L19" s="252"/>
      <c r="M19" s="252"/>
      <c r="N19" s="252"/>
      <c r="O19" s="252"/>
      <c r="P19" s="252"/>
      <c r="Q19" s="252"/>
      <c r="R19" s="252"/>
      <c r="S19" s="252"/>
      <c r="T19" s="247"/>
      <c r="U19" s="252"/>
      <c r="V19" s="247"/>
      <c r="W19" s="252"/>
      <c r="X19" s="247"/>
      <c r="Y19" s="250"/>
      <c r="AA19" s="250"/>
      <c r="AC19" s="247" t="s">
        <v>421</v>
      </c>
      <c r="AD19" s="247"/>
      <c r="AE19" s="252"/>
      <c r="AF19" s="253"/>
      <c r="AG19" s="252"/>
      <c r="AH19" s="253"/>
      <c r="AI19" s="252"/>
      <c r="AJ19" s="247"/>
      <c r="AK19" s="252"/>
      <c r="AL19" s="247"/>
      <c r="AM19" s="252"/>
      <c r="AN19" s="252"/>
      <c r="AO19" s="252"/>
      <c r="AP19" s="252"/>
      <c r="AQ19" s="252"/>
      <c r="AR19" s="252"/>
      <c r="AS19" s="252"/>
      <c r="AT19" s="252"/>
      <c r="AU19" s="252"/>
      <c r="AV19" s="247"/>
      <c r="AW19" s="252"/>
      <c r="AX19" s="247"/>
      <c r="AY19" s="252"/>
      <c r="AZ19" s="247"/>
      <c r="BA19" s="250"/>
      <c r="BC19" s="250"/>
      <c r="BE19" s="247" t="s">
        <v>421</v>
      </c>
      <c r="BF19" s="247"/>
      <c r="BG19" s="252"/>
      <c r="BH19" s="253"/>
      <c r="BI19" s="252"/>
      <c r="BJ19" s="253"/>
      <c r="BK19" s="252"/>
      <c r="BL19" s="253"/>
      <c r="BM19" s="252"/>
      <c r="BN19" s="247"/>
      <c r="BO19" s="252"/>
      <c r="BP19" s="252"/>
      <c r="BQ19" s="252"/>
      <c r="BR19" s="252"/>
      <c r="BS19" s="252"/>
      <c r="BT19" s="252"/>
      <c r="BU19" s="252"/>
      <c r="BV19" s="252"/>
      <c r="BW19" s="252"/>
      <c r="BX19" s="247"/>
      <c r="BY19" s="252"/>
      <c r="BZ19" s="247"/>
      <c r="CA19" s="252"/>
      <c r="CB19" s="247"/>
      <c r="CC19" s="250"/>
      <c r="CE19" s="250"/>
    </row>
    <row r="20" spans="1:83" ht="15.75">
      <c r="A20" s="247" t="s">
        <v>422</v>
      </c>
      <c r="B20" s="247"/>
      <c r="C20" s="252">
        <v>9054</v>
      </c>
      <c r="D20" s="252"/>
      <c r="E20" s="252">
        <v>10120</v>
      </c>
      <c r="F20" s="252"/>
      <c r="G20" s="252">
        <v>10850</v>
      </c>
      <c r="H20" s="247"/>
      <c r="I20" s="252">
        <v>11695</v>
      </c>
      <c r="J20" s="247"/>
      <c r="K20" s="252">
        <v>12577.267</v>
      </c>
      <c r="L20" s="252"/>
      <c r="M20" s="252">
        <v>12705.527</v>
      </c>
      <c r="N20" s="252"/>
      <c r="O20" s="252">
        <v>12917.323</v>
      </c>
      <c r="P20" s="252"/>
      <c r="Q20" s="252">
        <v>11799.14</v>
      </c>
      <c r="R20" s="252"/>
      <c r="S20" s="252">
        <v>11719.677</v>
      </c>
      <c r="T20" s="247"/>
      <c r="U20" s="252">
        <v>10511.231</v>
      </c>
      <c r="V20" s="247"/>
      <c r="W20" s="252">
        <v>9248.936</v>
      </c>
      <c r="X20" s="247"/>
      <c r="Y20" s="250"/>
      <c r="AA20" s="250"/>
      <c r="AC20" s="247" t="s">
        <v>422</v>
      </c>
      <c r="AD20" s="247"/>
      <c r="AE20" s="252">
        <v>332</v>
      </c>
      <c r="AF20" s="253"/>
      <c r="AG20" s="252">
        <v>372</v>
      </c>
      <c r="AH20" s="253"/>
      <c r="AI20" s="252">
        <v>398</v>
      </c>
      <c r="AJ20" s="247"/>
      <c r="AK20" s="252">
        <v>429</v>
      </c>
      <c r="AL20" s="247"/>
      <c r="AM20" s="252">
        <v>461.752</v>
      </c>
      <c r="AN20" s="252"/>
      <c r="AO20" s="252">
        <v>466.464</v>
      </c>
      <c r="AP20" s="252"/>
      <c r="AQ20" s="252">
        <v>474.244</v>
      </c>
      <c r="AR20" s="252"/>
      <c r="AS20" s="252">
        <v>433.206</v>
      </c>
      <c r="AT20" s="252"/>
      <c r="AU20" s="252">
        <v>432.322</v>
      </c>
      <c r="AV20" s="247"/>
      <c r="AW20" s="252">
        <v>385.926</v>
      </c>
      <c r="AX20" s="247"/>
      <c r="AY20" s="252">
        <v>339.597</v>
      </c>
      <c r="AZ20" s="247"/>
      <c r="BA20" s="250"/>
      <c r="BC20" s="250"/>
      <c r="BE20" s="247" t="s">
        <v>422</v>
      </c>
      <c r="BF20" s="247"/>
      <c r="BG20" s="252">
        <v>762</v>
      </c>
      <c r="BH20" s="253"/>
      <c r="BI20" s="252">
        <v>789</v>
      </c>
      <c r="BJ20" s="253"/>
      <c r="BK20" s="252">
        <v>822</v>
      </c>
      <c r="BL20" s="253"/>
      <c r="BM20" s="252">
        <v>870</v>
      </c>
      <c r="BN20" s="247"/>
      <c r="BO20" s="252">
        <v>883.582</v>
      </c>
      <c r="BP20" s="252"/>
      <c r="BQ20" s="252">
        <v>862.698</v>
      </c>
      <c r="BR20" s="252"/>
      <c r="BS20" s="252">
        <v>862.367</v>
      </c>
      <c r="BT20" s="252"/>
      <c r="BU20" s="252">
        <v>810.595</v>
      </c>
      <c r="BV20" s="252"/>
      <c r="BW20" s="252">
        <v>784.814</v>
      </c>
      <c r="BX20" s="252"/>
      <c r="BY20" s="252">
        <v>737.629</v>
      </c>
      <c r="BZ20" s="247"/>
      <c r="CA20" s="252">
        <v>720.94</v>
      </c>
      <c r="CB20" s="247"/>
      <c r="CC20" s="250"/>
      <c r="CE20" s="250"/>
    </row>
    <row r="21" spans="1:83" ht="15.75">
      <c r="A21" s="247"/>
      <c r="B21" s="247"/>
      <c r="C21" s="252"/>
      <c r="D21" s="253"/>
      <c r="E21" s="252"/>
      <c r="F21" s="253"/>
      <c r="G21" s="252"/>
      <c r="H21" s="247"/>
      <c r="I21" s="252"/>
      <c r="J21" s="247"/>
      <c r="K21" s="252"/>
      <c r="L21" s="252"/>
      <c r="M21" s="252"/>
      <c r="N21" s="252"/>
      <c r="O21" s="252"/>
      <c r="P21" s="252"/>
      <c r="Q21" s="252"/>
      <c r="R21" s="252"/>
      <c r="S21" s="252"/>
      <c r="T21" s="247"/>
      <c r="U21" s="252"/>
      <c r="V21" s="247"/>
      <c r="W21" s="252"/>
      <c r="X21" s="247"/>
      <c r="Y21" s="250"/>
      <c r="AA21" s="250"/>
      <c r="AC21" s="247"/>
      <c r="AD21" s="247"/>
      <c r="AE21" s="252"/>
      <c r="AF21" s="253"/>
      <c r="AG21" s="252"/>
      <c r="AH21" s="253"/>
      <c r="AI21" s="252"/>
      <c r="AJ21" s="247"/>
      <c r="AK21" s="252"/>
      <c r="AL21" s="247"/>
      <c r="AM21" s="252"/>
      <c r="AN21" s="252"/>
      <c r="AO21" s="252"/>
      <c r="AP21" s="252"/>
      <c r="AQ21" s="252"/>
      <c r="AR21" s="252"/>
      <c r="AS21" s="252"/>
      <c r="AT21" s="252"/>
      <c r="AU21" s="252"/>
      <c r="AV21" s="247"/>
      <c r="AW21" s="252"/>
      <c r="AX21" s="247"/>
      <c r="AY21" s="252"/>
      <c r="AZ21" s="247"/>
      <c r="BA21" s="250"/>
      <c r="BC21" s="250"/>
      <c r="BE21" s="247"/>
      <c r="BF21" s="247"/>
      <c r="BG21" s="252"/>
      <c r="BH21" s="253"/>
      <c r="BI21" s="252"/>
      <c r="BJ21" s="253"/>
      <c r="BK21" s="252"/>
      <c r="BL21" s="253"/>
      <c r="BM21" s="252"/>
      <c r="BN21" s="247"/>
      <c r="BO21" s="252"/>
      <c r="BP21" s="252"/>
      <c r="BQ21" s="252"/>
      <c r="BR21" s="252"/>
      <c r="BS21" s="252"/>
      <c r="BT21" s="252"/>
      <c r="BU21" s="252"/>
      <c r="BV21" s="252"/>
      <c r="BW21" s="252"/>
      <c r="BX21" s="247"/>
      <c r="BY21" s="252"/>
      <c r="BZ21" s="247"/>
      <c r="CA21" s="252"/>
      <c r="CB21" s="247"/>
      <c r="CC21" s="250"/>
      <c r="CE21" s="250"/>
    </row>
    <row r="22" spans="1:83" ht="15.75">
      <c r="A22" s="247" t="s">
        <v>423</v>
      </c>
      <c r="B22" s="247"/>
      <c r="C22" s="252">
        <v>0</v>
      </c>
      <c r="D22" s="252"/>
      <c r="E22" s="252">
        <v>0</v>
      </c>
      <c r="F22" s="252"/>
      <c r="G22" s="252">
        <v>0</v>
      </c>
      <c r="H22" s="247"/>
      <c r="I22" s="252">
        <v>4</v>
      </c>
      <c r="J22" s="247"/>
      <c r="K22" s="252">
        <v>6</v>
      </c>
      <c r="L22" s="252"/>
      <c r="M22" s="252">
        <v>3.874</v>
      </c>
      <c r="N22" s="252"/>
      <c r="O22" s="252">
        <v>0.113</v>
      </c>
      <c r="P22" s="252"/>
      <c r="Q22" s="252">
        <v>0</v>
      </c>
      <c r="R22" s="252"/>
      <c r="S22" s="252">
        <v>0</v>
      </c>
      <c r="T22" s="247"/>
      <c r="U22" s="252">
        <v>0</v>
      </c>
      <c r="V22" s="247"/>
      <c r="W22" s="252">
        <v>0</v>
      </c>
      <c r="X22" s="247"/>
      <c r="Y22" s="250"/>
      <c r="AA22" s="250"/>
      <c r="AC22" s="247" t="s">
        <v>423</v>
      </c>
      <c r="AD22" s="247"/>
      <c r="AE22" s="252">
        <v>0</v>
      </c>
      <c r="AF22" s="252"/>
      <c r="AG22" s="252">
        <v>0</v>
      </c>
      <c r="AH22" s="252"/>
      <c r="AI22" s="252">
        <v>0</v>
      </c>
      <c r="AJ22" s="247"/>
      <c r="AK22" s="252">
        <v>0</v>
      </c>
      <c r="AL22" s="247"/>
      <c r="AM22" s="252">
        <v>0</v>
      </c>
      <c r="AN22" s="252"/>
      <c r="AO22" s="252">
        <v>0</v>
      </c>
      <c r="AP22" s="252"/>
      <c r="AQ22" s="252">
        <v>0.004</v>
      </c>
      <c r="AR22" s="252"/>
      <c r="AS22" s="252">
        <v>0</v>
      </c>
      <c r="AT22" s="252"/>
      <c r="AU22" s="252">
        <v>0</v>
      </c>
      <c r="AV22" s="247"/>
      <c r="AW22" s="252">
        <v>0</v>
      </c>
      <c r="AX22" s="247"/>
      <c r="AY22" s="252">
        <v>0</v>
      </c>
      <c r="AZ22" s="247"/>
      <c r="BA22" s="250"/>
      <c r="BC22" s="250"/>
      <c r="BE22" s="247" t="s">
        <v>423</v>
      </c>
      <c r="BF22" s="247"/>
      <c r="BG22" s="252">
        <v>0</v>
      </c>
      <c r="BH22" s="253"/>
      <c r="BI22" s="252">
        <v>0</v>
      </c>
      <c r="BJ22" s="253"/>
      <c r="BK22" s="252">
        <v>1</v>
      </c>
      <c r="BL22" s="253"/>
      <c r="BM22" s="252">
        <v>17</v>
      </c>
      <c r="BN22" s="247"/>
      <c r="BO22" s="252">
        <v>26</v>
      </c>
      <c r="BP22" s="252"/>
      <c r="BQ22" s="252">
        <v>17.541</v>
      </c>
      <c r="BR22" s="252"/>
      <c r="BS22" s="252">
        <v>0.511</v>
      </c>
      <c r="BT22" s="252"/>
      <c r="BU22" s="252">
        <v>0</v>
      </c>
      <c r="BV22" s="252"/>
      <c r="BW22" s="252">
        <v>0</v>
      </c>
      <c r="BX22" s="247"/>
      <c r="BY22" s="252">
        <v>0</v>
      </c>
      <c r="BZ22" s="247"/>
      <c r="CA22" s="252">
        <v>0</v>
      </c>
      <c r="CB22" s="247"/>
      <c r="CC22" s="250"/>
      <c r="CE22" s="250"/>
    </row>
    <row r="23" spans="2:83" ht="15.75">
      <c r="B23" s="247"/>
      <c r="C23" s="252"/>
      <c r="D23" s="253"/>
      <c r="E23" s="252"/>
      <c r="F23" s="253"/>
      <c r="G23" s="252"/>
      <c r="H23" s="247"/>
      <c r="I23" s="252"/>
      <c r="J23" s="247"/>
      <c r="K23" s="252"/>
      <c r="L23" s="252"/>
      <c r="M23" s="252"/>
      <c r="N23" s="252"/>
      <c r="O23" s="252"/>
      <c r="P23" s="252"/>
      <c r="Q23" s="252"/>
      <c r="R23" s="252"/>
      <c r="S23" s="252"/>
      <c r="T23" s="247"/>
      <c r="U23" s="252"/>
      <c r="V23" s="247"/>
      <c r="W23" s="252"/>
      <c r="X23" s="247"/>
      <c r="Y23" s="250"/>
      <c r="AA23" s="250"/>
      <c r="AD23" s="247"/>
      <c r="AE23" s="252"/>
      <c r="AF23" s="253"/>
      <c r="AG23" s="252"/>
      <c r="AH23" s="253"/>
      <c r="AI23" s="252"/>
      <c r="AJ23" s="247"/>
      <c r="AK23" s="252"/>
      <c r="AL23" s="247"/>
      <c r="AM23" s="252"/>
      <c r="AN23" s="252"/>
      <c r="AO23" s="252"/>
      <c r="AP23" s="252"/>
      <c r="AQ23" s="252"/>
      <c r="AR23" s="252"/>
      <c r="AS23" s="252"/>
      <c r="AT23" s="252"/>
      <c r="AU23" s="252"/>
      <c r="AV23" s="247"/>
      <c r="AW23" s="252"/>
      <c r="AX23" s="247"/>
      <c r="AY23" s="252"/>
      <c r="AZ23" s="247"/>
      <c r="BA23" s="250"/>
      <c r="BC23" s="250"/>
      <c r="BF23" s="247"/>
      <c r="BG23" s="252"/>
      <c r="BH23" s="253"/>
      <c r="BI23" s="252"/>
      <c r="BJ23" s="253"/>
      <c r="BK23" s="252"/>
      <c r="BL23" s="253"/>
      <c r="BM23" s="252"/>
      <c r="BN23" s="247"/>
      <c r="BO23" s="252"/>
      <c r="BP23" s="252"/>
      <c r="BQ23" s="252"/>
      <c r="BR23" s="252"/>
      <c r="BS23" s="252"/>
      <c r="BT23" s="252"/>
      <c r="BU23" s="252"/>
      <c r="BV23" s="252"/>
      <c r="BW23" s="252"/>
      <c r="BX23" s="247"/>
      <c r="BY23" s="252"/>
      <c r="BZ23" s="247"/>
      <c r="CA23" s="252"/>
      <c r="CB23" s="247"/>
      <c r="CC23" s="250"/>
      <c r="CE23" s="250"/>
    </row>
    <row r="24" spans="2:83" ht="15.75">
      <c r="B24" s="247"/>
      <c r="C24" s="252"/>
      <c r="D24" s="253"/>
      <c r="E24" s="252"/>
      <c r="F24" s="253"/>
      <c r="G24" s="252"/>
      <c r="H24" s="247"/>
      <c r="I24" s="252"/>
      <c r="J24" s="247"/>
      <c r="K24" s="252"/>
      <c r="L24" s="252"/>
      <c r="M24" s="252"/>
      <c r="N24" s="252"/>
      <c r="O24" s="252"/>
      <c r="P24" s="252"/>
      <c r="Q24" s="252"/>
      <c r="R24" s="252"/>
      <c r="S24" s="252"/>
      <c r="T24" s="247"/>
      <c r="U24" s="252"/>
      <c r="V24" s="247"/>
      <c r="W24" s="252"/>
      <c r="X24" s="247"/>
      <c r="Y24" s="250"/>
      <c r="AA24" s="250"/>
      <c r="AD24" s="247"/>
      <c r="AE24" s="252"/>
      <c r="AF24" s="253"/>
      <c r="AG24" s="252"/>
      <c r="AH24" s="253"/>
      <c r="AI24" s="252"/>
      <c r="AJ24" s="247"/>
      <c r="AK24" s="252"/>
      <c r="AL24" s="247"/>
      <c r="AM24" s="252"/>
      <c r="AN24" s="252"/>
      <c r="AO24" s="252"/>
      <c r="AP24" s="252"/>
      <c r="AQ24" s="252"/>
      <c r="AR24" s="252"/>
      <c r="AS24" s="252"/>
      <c r="AT24" s="252"/>
      <c r="AU24" s="252"/>
      <c r="AV24" s="247"/>
      <c r="AW24" s="252"/>
      <c r="AX24" s="247"/>
      <c r="AY24" s="252"/>
      <c r="AZ24" s="247"/>
      <c r="BA24" s="250"/>
      <c r="BC24" s="250"/>
      <c r="BF24" s="247"/>
      <c r="BG24" s="252"/>
      <c r="BH24" s="253"/>
      <c r="BI24" s="252"/>
      <c r="BJ24" s="253"/>
      <c r="BK24" s="252"/>
      <c r="BL24" s="253"/>
      <c r="BM24" s="252"/>
      <c r="BN24" s="247"/>
      <c r="BO24" s="252"/>
      <c r="BP24" s="252"/>
      <c r="BQ24" s="252"/>
      <c r="BR24" s="252"/>
      <c r="BS24" s="252"/>
      <c r="BT24" s="252"/>
      <c r="BU24" s="252"/>
      <c r="BV24" s="252"/>
      <c r="BW24" s="252"/>
      <c r="BX24" s="247"/>
      <c r="BY24" s="252"/>
      <c r="BZ24" s="247"/>
      <c r="CA24" s="252"/>
      <c r="CB24" s="247"/>
      <c r="CC24" s="250"/>
      <c r="CE24" s="250"/>
    </row>
    <row r="25" spans="1:83" ht="15.75">
      <c r="A25" s="247" t="s">
        <v>424</v>
      </c>
      <c r="B25" s="247"/>
      <c r="C25" s="252"/>
      <c r="D25" s="253"/>
      <c r="E25" s="252"/>
      <c r="F25" s="253"/>
      <c r="G25" s="252"/>
      <c r="H25" s="247"/>
      <c r="I25" s="252"/>
      <c r="J25" s="247"/>
      <c r="K25" s="252"/>
      <c r="L25" s="252"/>
      <c r="M25" s="252"/>
      <c r="N25" s="252"/>
      <c r="O25" s="252"/>
      <c r="P25" s="252"/>
      <c r="Q25" s="252"/>
      <c r="R25" s="252"/>
      <c r="S25" s="252"/>
      <c r="T25" s="247"/>
      <c r="U25" s="252"/>
      <c r="V25" s="247"/>
      <c r="W25" s="252"/>
      <c r="X25" s="247"/>
      <c r="Y25" s="250"/>
      <c r="AA25" s="250"/>
      <c r="AC25" s="247" t="s">
        <v>424</v>
      </c>
      <c r="AD25" s="247"/>
      <c r="AE25" s="252"/>
      <c r="AF25" s="253"/>
      <c r="AG25" s="252"/>
      <c r="AH25" s="253"/>
      <c r="AI25" s="252"/>
      <c r="AJ25" s="247"/>
      <c r="AK25" s="252"/>
      <c r="AL25" s="247"/>
      <c r="AM25" s="252"/>
      <c r="AN25" s="252"/>
      <c r="AO25" s="252"/>
      <c r="AP25" s="252"/>
      <c r="AQ25" s="252"/>
      <c r="AR25" s="252"/>
      <c r="AS25" s="252"/>
      <c r="AT25" s="252"/>
      <c r="AU25" s="252"/>
      <c r="AV25" s="247"/>
      <c r="AW25" s="252"/>
      <c r="AX25" s="247"/>
      <c r="AY25" s="252"/>
      <c r="AZ25" s="247"/>
      <c r="BA25" s="250"/>
      <c r="BC25" s="250"/>
      <c r="BE25" s="247" t="s">
        <v>424</v>
      </c>
      <c r="BF25" s="247"/>
      <c r="BG25" s="252"/>
      <c r="BH25" s="253"/>
      <c r="BI25" s="252"/>
      <c r="BJ25" s="253"/>
      <c r="BK25" s="252"/>
      <c r="BL25" s="253"/>
      <c r="BM25" s="252"/>
      <c r="BN25" s="247"/>
      <c r="BO25" s="252"/>
      <c r="BP25" s="252"/>
      <c r="BQ25" s="252"/>
      <c r="BR25" s="252"/>
      <c r="BS25" s="252"/>
      <c r="BT25" s="252"/>
      <c r="BU25" s="252"/>
      <c r="BV25" s="252"/>
      <c r="BW25" s="252"/>
      <c r="BX25" s="247"/>
      <c r="BY25" s="252"/>
      <c r="BZ25" s="247"/>
      <c r="CA25" s="252"/>
      <c r="CB25" s="247"/>
      <c r="CC25" s="250"/>
      <c r="CE25" s="250"/>
    </row>
    <row r="26" spans="1:83" ht="15.75">
      <c r="A26" s="247" t="s">
        <v>425</v>
      </c>
      <c r="B26" s="247"/>
      <c r="C26" s="252">
        <v>14666.7</v>
      </c>
      <c r="D26" s="253"/>
      <c r="E26" s="252">
        <v>13412.5</v>
      </c>
      <c r="F26" s="253"/>
      <c r="G26" s="252">
        <v>15497.2</v>
      </c>
      <c r="H26" s="247"/>
      <c r="I26" s="252">
        <v>14943.8</v>
      </c>
      <c r="J26" s="247"/>
      <c r="K26" s="252">
        <v>15495.933</v>
      </c>
      <c r="L26" s="252"/>
      <c r="M26" s="252">
        <v>15518.965999999999</v>
      </c>
      <c r="N26" s="252"/>
      <c r="O26" s="252">
        <v>15261.281</v>
      </c>
      <c r="P26" s="252"/>
      <c r="Q26" s="252">
        <v>16498.683</v>
      </c>
      <c r="R26" s="252"/>
      <c r="S26" s="252">
        <v>14824.163</v>
      </c>
      <c r="T26" s="247"/>
      <c r="U26" s="252">
        <v>16396.326</v>
      </c>
      <c r="V26" s="247"/>
      <c r="W26" s="252">
        <v>16267.721</v>
      </c>
      <c r="X26" s="247"/>
      <c r="Y26" s="250"/>
      <c r="AA26" s="250"/>
      <c r="AC26" s="247" t="s">
        <v>425</v>
      </c>
      <c r="AD26" s="247"/>
      <c r="AE26" s="252">
        <v>554.2231999999999</v>
      </c>
      <c r="AF26" s="253"/>
      <c r="AG26" s="252">
        <v>502.1125</v>
      </c>
      <c r="AH26" s="253"/>
      <c r="AI26" s="252">
        <v>576.336</v>
      </c>
      <c r="AJ26" s="247"/>
      <c r="AK26" s="252">
        <v>549.2976</v>
      </c>
      <c r="AL26" s="247"/>
      <c r="AM26" s="252">
        <v>560.9138</v>
      </c>
      <c r="AN26" s="252"/>
      <c r="AO26" s="252">
        <v>553.0992000000001</v>
      </c>
      <c r="AP26" s="252"/>
      <c r="AQ26" s="252">
        <v>540.5075</v>
      </c>
      <c r="AR26" s="252"/>
      <c r="AS26" s="252">
        <v>587.7668</v>
      </c>
      <c r="AT26" s="252"/>
      <c r="AU26" s="252">
        <v>539.5642</v>
      </c>
      <c r="AV26" s="247"/>
      <c r="AW26" s="252">
        <v>612.646</v>
      </c>
      <c r="AX26" s="247"/>
      <c r="AY26" s="252">
        <v>611.8388</v>
      </c>
      <c r="AZ26" s="247"/>
      <c r="BA26" s="250"/>
      <c r="BC26" s="250"/>
      <c r="BE26" s="247" t="s">
        <v>425</v>
      </c>
      <c r="BF26" s="247"/>
      <c r="BG26" s="252">
        <v>1375.4963520000001</v>
      </c>
      <c r="BH26" s="253"/>
      <c r="BI26" s="252">
        <v>1229.195624</v>
      </c>
      <c r="BJ26" s="253"/>
      <c r="BK26" s="252">
        <v>1375.4619999999995</v>
      </c>
      <c r="BL26" s="253"/>
      <c r="BM26" s="252">
        <v>1309.2095359999998</v>
      </c>
      <c r="BN26" s="247"/>
      <c r="BO26" s="252">
        <v>1379.9327039999998</v>
      </c>
      <c r="BP26" s="252"/>
      <c r="BQ26" s="252">
        <v>1345.962072</v>
      </c>
      <c r="BR26" s="252"/>
      <c r="BS26" s="252">
        <v>1319.2438999999997</v>
      </c>
      <c r="BT26" s="252"/>
      <c r="BU26" s="252">
        <v>1363.1915999999999</v>
      </c>
      <c r="BV26" s="252"/>
      <c r="BW26" s="252">
        <v>1289.7389000000003</v>
      </c>
      <c r="BX26" s="247"/>
      <c r="BY26" s="252">
        <v>1368.324</v>
      </c>
      <c r="BZ26" s="247"/>
      <c r="CA26" s="252">
        <v>1324.9468</v>
      </c>
      <c r="CB26" s="247"/>
      <c r="CC26" s="250"/>
      <c r="CE26" s="250"/>
    </row>
    <row r="27" spans="2:83" ht="15.75">
      <c r="B27" s="247"/>
      <c r="C27" s="252"/>
      <c r="D27" s="253"/>
      <c r="E27" s="252"/>
      <c r="F27" s="253"/>
      <c r="G27" s="252"/>
      <c r="H27" s="247"/>
      <c r="I27" s="252"/>
      <c r="J27" s="247"/>
      <c r="K27" s="252"/>
      <c r="L27" s="252"/>
      <c r="M27" s="252"/>
      <c r="N27" s="252"/>
      <c r="O27" s="252"/>
      <c r="P27" s="252"/>
      <c r="Q27" s="252"/>
      <c r="R27" s="252"/>
      <c r="S27" s="252"/>
      <c r="T27" s="247"/>
      <c r="U27" s="252"/>
      <c r="V27" s="247"/>
      <c r="W27" s="252"/>
      <c r="X27" s="247"/>
      <c r="Y27" s="250"/>
      <c r="Z27" s="250"/>
      <c r="AA27" s="250"/>
      <c r="AD27" s="247"/>
      <c r="AE27" s="252"/>
      <c r="AF27" s="253"/>
      <c r="AG27" s="252"/>
      <c r="AH27" s="253"/>
      <c r="AI27" s="252"/>
      <c r="AJ27" s="247"/>
      <c r="AK27" s="252"/>
      <c r="AL27" s="247"/>
      <c r="AM27" s="252"/>
      <c r="AN27" s="252"/>
      <c r="AO27" s="252"/>
      <c r="AP27" s="252"/>
      <c r="AQ27" s="252"/>
      <c r="AR27" s="252"/>
      <c r="AS27" s="252"/>
      <c r="AT27" s="252"/>
      <c r="AU27" s="252"/>
      <c r="AV27" s="247"/>
      <c r="AW27" s="252"/>
      <c r="AX27" s="247"/>
      <c r="AY27" s="252"/>
      <c r="AZ27" s="247"/>
      <c r="BA27" s="250"/>
      <c r="BB27" s="250"/>
      <c r="BC27" s="250"/>
      <c r="BF27" s="247"/>
      <c r="BG27" s="252"/>
      <c r="BH27" s="253"/>
      <c r="BI27" s="252"/>
      <c r="BJ27" s="253"/>
      <c r="BK27" s="252"/>
      <c r="BL27" s="253"/>
      <c r="BM27" s="252"/>
      <c r="BN27" s="247"/>
      <c r="BO27" s="252"/>
      <c r="BP27" s="252"/>
      <c r="BQ27" s="252"/>
      <c r="BR27" s="252"/>
      <c r="BS27" s="252"/>
      <c r="BT27" s="252"/>
      <c r="BU27" s="252"/>
      <c r="BV27" s="252"/>
      <c r="BW27" s="252"/>
      <c r="BX27" s="247"/>
      <c r="BY27" s="252"/>
      <c r="BZ27" s="247"/>
      <c r="CA27" s="252"/>
      <c r="CB27" s="247"/>
      <c r="CC27" s="250"/>
      <c r="CD27" s="250"/>
      <c r="CE27" s="250"/>
    </row>
    <row r="28" spans="1:83" ht="15.75">
      <c r="A28" s="247" t="s">
        <v>426</v>
      </c>
      <c r="B28" s="247"/>
      <c r="C28" s="259"/>
      <c r="D28" s="259"/>
      <c r="E28" s="260"/>
      <c r="F28" s="259"/>
      <c r="G28" s="252"/>
      <c r="H28" s="247"/>
      <c r="I28" s="252"/>
      <c r="J28" s="247"/>
      <c r="K28" s="252"/>
      <c r="L28" s="252"/>
      <c r="M28" s="252"/>
      <c r="N28" s="252"/>
      <c r="O28" s="252"/>
      <c r="P28" s="252"/>
      <c r="Q28" s="252"/>
      <c r="R28" s="252"/>
      <c r="S28" s="252"/>
      <c r="T28" s="247"/>
      <c r="U28" s="252"/>
      <c r="V28" s="247"/>
      <c r="W28" s="252"/>
      <c r="X28" s="247"/>
      <c r="Z28" s="261"/>
      <c r="AA28" s="262"/>
      <c r="AB28" s="261"/>
      <c r="AC28" s="247" t="s">
        <v>426</v>
      </c>
      <c r="AD28" s="247"/>
      <c r="AE28" s="259"/>
      <c r="AF28" s="259"/>
      <c r="AG28" s="260"/>
      <c r="AH28" s="259"/>
      <c r="AI28" s="252"/>
      <c r="AJ28" s="247"/>
      <c r="AK28" s="252"/>
      <c r="AL28" s="247"/>
      <c r="AM28" s="252"/>
      <c r="AN28" s="252"/>
      <c r="AO28" s="252"/>
      <c r="AP28" s="252"/>
      <c r="AQ28" s="252"/>
      <c r="AR28" s="252"/>
      <c r="AS28" s="252"/>
      <c r="AT28" s="252"/>
      <c r="AU28" s="252"/>
      <c r="AV28" s="247"/>
      <c r="AW28" s="252"/>
      <c r="AX28" s="247"/>
      <c r="AY28" s="252"/>
      <c r="AZ28" s="247"/>
      <c r="BB28" s="261"/>
      <c r="BC28" s="262"/>
      <c r="BD28" s="261"/>
      <c r="BE28" s="247" t="s">
        <v>426</v>
      </c>
      <c r="BF28" s="247"/>
      <c r="BG28" s="259"/>
      <c r="BH28" s="259"/>
      <c r="BI28" s="260"/>
      <c r="BJ28" s="259"/>
      <c r="BK28" s="260"/>
      <c r="BL28" s="259"/>
      <c r="BM28" s="252"/>
      <c r="BN28" s="247"/>
      <c r="BO28" s="252"/>
      <c r="BP28" s="252"/>
      <c r="BQ28" s="252"/>
      <c r="BR28" s="252"/>
      <c r="BS28" s="252"/>
      <c r="BT28" s="252"/>
      <c r="BU28" s="252"/>
      <c r="BV28" s="252"/>
      <c r="BW28" s="252"/>
      <c r="BX28" s="247"/>
      <c r="BY28" s="252"/>
      <c r="BZ28" s="247"/>
      <c r="CA28" s="252"/>
      <c r="CB28" s="247"/>
      <c r="CD28" s="261"/>
      <c r="CE28" s="262"/>
    </row>
    <row r="29" spans="1:83" ht="15.75">
      <c r="A29" s="247" t="s">
        <v>427</v>
      </c>
      <c r="B29" s="247"/>
      <c r="C29" s="260">
        <v>2.979855781720664</v>
      </c>
      <c r="D29" s="253"/>
      <c r="E29" s="260">
        <v>3.0961513332359747</v>
      </c>
      <c r="F29" s="253"/>
      <c r="G29" s="260">
        <v>4.409575077310723</v>
      </c>
      <c r="H29" s="247"/>
      <c r="I29" s="260">
        <v>3.931564488646244</v>
      </c>
      <c r="J29" s="247"/>
      <c r="K29" s="260">
        <v>1.0382481237815266</v>
      </c>
      <c r="L29" s="260"/>
      <c r="M29" s="260">
        <v>1.9341587572662355</v>
      </c>
      <c r="N29" s="260"/>
      <c r="O29" s="260">
        <v>0.28111180471137587</v>
      </c>
      <c r="P29" s="260"/>
      <c r="Q29" s="260">
        <v>3.260688334366013</v>
      </c>
      <c r="R29" s="260"/>
      <c r="S29" s="260">
        <v>-4.180345034871924</v>
      </c>
      <c r="T29" s="247"/>
      <c r="U29" s="260">
        <v>5.0810779632774805</v>
      </c>
      <c r="V29" s="247"/>
      <c r="W29" s="252">
        <v>3.2490955711547587</v>
      </c>
      <c r="X29" s="247"/>
      <c r="Y29" s="263"/>
      <c r="AA29" s="263"/>
      <c r="AC29" s="247" t="s">
        <v>427</v>
      </c>
      <c r="AD29" s="247"/>
      <c r="AE29" s="260">
        <v>3.5441944441953366</v>
      </c>
      <c r="AF29" s="253"/>
      <c r="AG29" s="260">
        <v>3.907903591759121</v>
      </c>
      <c r="AH29" s="253"/>
      <c r="AI29" s="260">
        <v>5.462325420706704</v>
      </c>
      <c r="AJ29" s="247"/>
      <c r="AK29" s="260">
        <v>4.965403114388511</v>
      </c>
      <c r="AL29" s="247"/>
      <c r="AM29" s="260">
        <v>1.6324203974456442</v>
      </c>
      <c r="AN29" s="260"/>
      <c r="AO29" s="260">
        <v>2.371369290765868</v>
      </c>
      <c r="AP29" s="260" t="s">
        <v>242</v>
      </c>
      <c r="AQ29" s="260">
        <v>0.7117548458358103</v>
      </c>
      <c r="AR29" s="260"/>
      <c r="AS29" s="260">
        <v>4.1001812734838605</v>
      </c>
      <c r="AT29" s="260"/>
      <c r="AU29" s="260">
        <v>-3.859694262095581</v>
      </c>
      <c r="AV29" s="247"/>
      <c r="AW29" s="260">
        <v>6.071652721929066</v>
      </c>
      <c r="AX29" s="247"/>
      <c r="AY29" s="252">
        <v>3.090566345474044</v>
      </c>
      <c r="AZ29" s="247"/>
      <c r="BA29" s="263"/>
      <c r="BC29" s="263"/>
      <c r="BE29" s="247" t="s">
        <v>427</v>
      </c>
      <c r="BF29" s="247"/>
      <c r="BG29" s="260">
        <v>3.7108618372403868</v>
      </c>
      <c r="BH29" s="253"/>
      <c r="BI29" s="260">
        <v>2.0711783955553953</v>
      </c>
      <c r="BJ29" s="253"/>
      <c r="BK29" s="260">
        <v>3.477165958565842</v>
      </c>
      <c r="BL29" s="253"/>
      <c r="BM29" s="260">
        <v>0.7817757528400637</v>
      </c>
      <c r="BN29" s="247"/>
      <c r="BO29" s="260">
        <v>1.879435914071781</v>
      </c>
      <c r="BP29" s="260"/>
      <c r="BQ29" s="260">
        <v>1.9574293406165788</v>
      </c>
      <c r="BR29" s="260" t="s">
        <v>242</v>
      </c>
      <c r="BS29" s="260">
        <v>2.2838101405223687</v>
      </c>
      <c r="BT29" s="260" t="s">
        <v>242</v>
      </c>
      <c r="BU29" s="260">
        <v>2.850093857324776</v>
      </c>
      <c r="BV29" s="260"/>
      <c r="BW29" s="260">
        <v>-2.4938872459016714</v>
      </c>
      <c r="BX29" s="247"/>
      <c r="BY29" s="260">
        <v>3.952685378277665</v>
      </c>
      <c r="BZ29" s="247"/>
      <c r="CA29" s="252">
        <v>1.669628121306177</v>
      </c>
      <c r="CB29" s="247"/>
      <c r="CC29" s="263"/>
      <c r="CE29" s="263"/>
    </row>
    <row r="30" spans="2:83" ht="15.75">
      <c r="B30" s="247"/>
      <c r="C30" s="252"/>
      <c r="D30" s="253"/>
      <c r="E30" s="252"/>
      <c r="F30" s="253"/>
      <c r="G30" s="252"/>
      <c r="H30" s="247"/>
      <c r="I30" s="252"/>
      <c r="J30" s="247"/>
      <c r="K30" s="252"/>
      <c r="L30" s="252"/>
      <c r="M30" s="252"/>
      <c r="N30" s="252"/>
      <c r="O30" s="252"/>
      <c r="P30" s="252"/>
      <c r="Q30" s="252"/>
      <c r="R30" s="252"/>
      <c r="S30" s="252"/>
      <c r="T30" s="247"/>
      <c r="U30" s="252"/>
      <c r="V30" s="247"/>
      <c r="W30" s="252"/>
      <c r="X30" s="247"/>
      <c r="Y30" s="250"/>
      <c r="AA30" s="250"/>
      <c r="AD30" s="247"/>
      <c r="AE30" s="252"/>
      <c r="AF30" s="253"/>
      <c r="AG30" s="252"/>
      <c r="AH30" s="253"/>
      <c r="AI30" s="252"/>
      <c r="AJ30" s="247"/>
      <c r="AK30" s="252"/>
      <c r="AL30" s="247"/>
      <c r="AM30" s="252"/>
      <c r="AN30" s="252"/>
      <c r="AO30" s="252"/>
      <c r="AP30" s="252"/>
      <c r="AQ30" s="252"/>
      <c r="AR30" s="252"/>
      <c r="AS30" s="252"/>
      <c r="AT30" s="252"/>
      <c r="AU30" s="252"/>
      <c r="AV30" s="247"/>
      <c r="AW30" s="252"/>
      <c r="AX30" s="247"/>
      <c r="AY30" s="252"/>
      <c r="AZ30" s="247"/>
      <c r="BA30" s="250"/>
      <c r="BC30" s="250"/>
      <c r="BF30" s="247"/>
      <c r="BG30" s="252"/>
      <c r="BH30" s="253"/>
      <c r="BI30" s="252"/>
      <c r="BJ30" s="253"/>
      <c r="BK30" s="252"/>
      <c r="BL30" s="253"/>
      <c r="BM30" s="252"/>
      <c r="BN30" s="247"/>
      <c r="BO30" s="252"/>
      <c r="BP30" s="252"/>
      <c r="BQ30" s="252"/>
      <c r="BR30" s="252"/>
      <c r="BS30" s="252"/>
      <c r="BT30" s="252"/>
      <c r="BU30" s="252"/>
      <c r="BV30" s="252"/>
      <c r="BW30" s="252"/>
      <c r="BX30" s="247"/>
      <c r="BY30" s="252"/>
      <c r="BZ30" s="247"/>
      <c r="CA30" s="252"/>
      <c r="CB30" s="247"/>
      <c r="CC30" s="250"/>
      <c r="CE30" s="250"/>
    </row>
    <row r="31" spans="1:83" ht="15.75">
      <c r="A31" s="247" t="s">
        <v>428</v>
      </c>
      <c r="B31" s="247"/>
      <c r="C31" s="252"/>
      <c r="D31" s="253"/>
      <c r="E31" s="252"/>
      <c r="F31" s="253"/>
      <c r="G31" s="252"/>
      <c r="H31" s="247"/>
      <c r="I31" s="252"/>
      <c r="J31" s="247"/>
      <c r="K31" s="252"/>
      <c r="L31" s="252"/>
      <c r="M31" s="252"/>
      <c r="N31" s="252"/>
      <c r="O31" s="252"/>
      <c r="P31" s="252"/>
      <c r="Q31" s="252"/>
      <c r="R31" s="252"/>
      <c r="S31" s="252"/>
      <c r="T31" s="247"/>
      <c r="U31" s="252"/>
      <c r="V31" s="247"/>
      <c r="W31" s="252"/>
      <c r="X31" s="247"/>
      <c r="Y31" s="250"/>
      <c r="AA31" s="250"/>
      <c r="AC31" s="247" t="s">
        <v>428</v>
      </c>
      <c r="AD31" s="247"/>
      <c r="AE31" s="252"/>
      <c r="AF31" s="253"/>
      <c r="AG31" s="252" t="s">
        <v>242</v>
      </c>
      <c r="AH31" s="253"/>
      <c r="AI31" s="252"/>
      <c r="AJ31" s="247"/>
      <c r="AK31" s="252"/>
      <c r="AL31" s="247"/>
      <c r="AM31" s="252"/>
      <c r="AN31" s="252"/>
      <c r="AO31" s="252"/>
      <c r="AP31" s="252"/>
      <c r="AQ31" s="252"/>
      <c r="AR31" s="252"/>
      <c r="AS31" s="252"/>
      <c r="AT31" s="252"/>
      <c r="AU31" s="252"/>
      <c r="AV31" s="247"/>
      <c r="AW31" s="252"/>
      <c r="AX31" s="247"/>
      <c r="AY31" s="252"/>
      <c r="AZ31" s="247"/>
      <c r="BA31" s="250"/>
      <c r="BC31" s="250"/>
      <c r="BE31" s="247" t="s">
        <v>428</v>
      </c>
      <c r="BF31" s="247"/>
      <c r="BG31" s="252"/>
      <c r="BH31" s="253"/>
      <c r="BI31" s="252"/>
      <c r="BJ31" s="253"/>
      <c r="BK31" s="252"/>
      <c r="BL31" s="253"/>
      <c r="BM31" s="252"/>
      <c r="BN31" s="247"/>
      <c r="BO31" s="252"/>
      <c r="BP31" s="252"/>
      <c r="BQ31" s="252"/>
      <c r="BR31" s="252"/>
      <c r="BS31" s="252"/>
      <c r="BT31" s="252"/>
      <c r="BU31" s="252"/>
      <c r="BV31" s="252"/>
      <c r="BW31" s="252"/>
      <c r="BX31" s="247"/>
      <c r="BY31" s="252"/>
      <c r="BZ31" s="247"/>
      <c r="CA31" s="252"/>
      <c r="CB31" s="247"/>
      <c r="CC31" s="250"/>
      <c r="CE31" s="250"/>
    </row>
    <row r="32" spans="1:83" ht="15.75">
      <c r="A32" s="247" t="s">
        <v>429</v>
      </c>
      <c r="B32" s="247"/>
      <c r="C32" s="252">
        <v>14666.7</v>
      </c>
      <c r="D32" s="253" t="s">
        <v>242</v>
      </c>
      <c r="E32" s="252">
        <v>28079.2</v>
      </c>
      <c r="F32" s="253"/>
      <c r="G32" s="252">
        <v>43576.4</v>
      </c>
      <c r="H32" s="247"/>
      <c r="I32" s="252">
        <v>58520.2</v>
      </c>
      <c r="J32" s="247"/>
      <c r="K32" s="252">
        <v>74016.133</v>
      </c>
      <c r="L32" s="252"/>
      <c r="M32" s="252">
        <v>89535.099</v>
      </c>
      <c r="N32" s="252" t="s">
        <v>242</v>
      </c>
      <c r="O32" s="252">
        <v>104796.38</v>
      </c>
      <c r="P32" s="252"/>
      <c r="Q32" s="252">
        <v>121295.06300000001</v>
      </c>
      <c r="R32" s="252"/>
      <c r="S32" s="252">
        <v>136119.22600000002</v>
      </c>
      <c r="T32" s="252"/>
      <c r="U32" s="252">
        <v>152515.55200000003</v>
      </c>
      <c r="V32" s="247"/>
      <c r="W32" s="252">
        <v>168783.27300000002</v>
      </c>
      <c r="X32" s="247"/>
      <c r="Y32" s="98"/>
      <c r="AA32" s="98"/>
      <c r="AC32" s="247" t="s">
        <v>429</v>
      </c>
      <c r="AD32" s="247"/>
      <c r="AE32" s="252">
        <v>554.2231999999999</v>
      </c>
      <c r="AF32" s="253"/>
      <c r="AG32" s="252">
        <v>1056.3357</v>
      </c>
      <c r="AH32" s="253"/>
      <c r="AI32" s="252">
        <v>1632.6717</v>
      </c>
      <c r="AJ32" s="247"/>
      <c r="AK32" s="252">
        <v>2181.9693</v>
      </c>
      <c r="AL32" s="247"/>
      <c r="AM32" s="252">
        <v>2742.8831</v>
      </c>
      <c r="AN32" s="252"/>
      <c r="AO32" s="252">
        <v>3295.9823</v>
      </c>
      <c r="AP32" s="252" t="s">
        <v>242</v>
      </c>
      <c r="AQ32" s="252">
        <v>3836.4898000000003</v>
      </c>
      <c r="AR32" s="252"/>
      <c r="AS32" s="252">
        <v>4424.256600000001</v>
      </c>
      <c r="AT32" s="252"/>
      <c r="AU32" s="252">
        <v>4963.8208</v>
      </c>
      <c r="AV32" s="247"/>
      <c r="AW32" s="252">
        <v>5576.4668</v>
      </c>
      <c r="AX32" s="247"/>
      <c r="AY32" s="252">
        <v>6188.3056</v>
      </c>
      <c r="AZ32" s="247"/>
      <c r="BA32" s="98"/>
      <c r="BC32" s="250"/>
      <c r="BE32" s="247" t="s">
        <v>429</v>
      </c>
      <c r="BF32" s="247"/>
      <c r="BG32" s="252">
        <v>1375.4963520000001</v>
      </c>
      <c r="BH32" s="253"/>
      <c r="BI32" s="252">
        <v>2604.691976</v>
      </c>
      <c r="BJ32" s="253"/>
      <c r="BK32" s="252">
        <v>3980.1539759999996</v>
      </c>
      <c r="BL32" s="253"/>
      <c r="BM32" s="252">
        <v>5289.363512</v>
      </c>
      <c r="BN32" s="247"/>
      <c r="BO32" s="252">
        <v>6669.296216</v>
      </c>
      <c r="BP32" s="252"/>
      <c r="BQ32" s="252">
        <v>8015.258288</v>
      </c>
      <c r="BR32" s="252" t="s">
        <v>242</v>
      </c>
      <c r="BS32" s="252">
        <v>9334.502188</v>
      </c>
      <c r="BT32" s="252" t="s">
        <v>242</v>
      </c>
      <c r="BU32" s="252">
        <v>10697.693788</v>
      </c>
      <c r="BV32" s="252"/>
      <c r="BW32" s="252">
        <v>11987.432688</v>
      </c>
      <c r="BX32" s="247"/>
      <c r="BY32" s="252">
        <v>13355.756688000001</v>
      </c>
      <c r="BZ32" s="247"/>
      <c r="CA32" s="252">
        <v>14680.703488000001</v>
      </c>
      <c r="CB32" s="247"/>
      <c r="CC32" s="98"/>
      <c r="CE32" s="250"/>
    </row>
    <row r="33" spans="2:83" ht="15.75">
      <c r="B33" s="247"/>
      <c r="C33" s="264"/>
      <c r="D33" s="253"/>
      <c r="E33" s="264"/>
      <c r="F33" s="253"/>
      <c r="G33" s="265"/>
      <c r="H33" s="247"/>
      <c r="I33" s="266"/>
      <c r="J33" s="247"/>
      <c r="K33" s="266"/>
      <c r="L33" s="247"/>
      <c r="M33" s="266"/>
      <c r="N33" s="247"/>
      <c r="O33" s="266"/>
      <c r="P33" s="247"/>
      <c r="Q33" s="266"/>
      <c r="R33" s="247"/>
      <c r="S33" s="266"/>
      <c r="T33" s="247"/>
      <c r="U33" s="266"/>
      <c r="V33" s="247"/>
      <c r="W33" s="266"/>
      <c r="X33" s="247"/>
      <c r="Y33" s="266"/>
      <c r="Z33" s="266"/>
      <c r="AA33" s="266"/>
      <c r="AD33" s="247"/>
      <c r="AE33" s="264"/>
      <c r="AF33" s="253"/>
      <c r="AG33" s="264"/>
      <c r="AH33" s="253"/>
      <c r="AI33" s="252"/>
      <c r="AJ33" s="247"/>
      <c r="AK33" s="266"/>
      <c r="AL33" s="247"/>
      <c r="AM33" s="266"/>
      <c r="AN33" s="247"/>
      <c r="AO33" s="266"/>
      <c r="AP33" s="247"/>
      <c r="AQ33" s="266"/>
      <c r="AR33" s="247"/>
      <c r="AS33" s="266"/>
      <c r="AT33" s="247"/>
      <c r="AU33" s="266"/>
      <c r="AV33" s="247"/>
      <c r="AW33" s="266"/>
      <c r="AX33" s="247"/>
      <c r="AY33" s="252"/>
      <c r="AZ33" s="247"/>
      <c r="BA33" s="266"/>
      <c r="BB33" s="266"/>
      <c r="BC33" s="266"/>
      <c r="BF33" s="247"/>
      <c r="BG33" s="264"/>
      <c r="BH33" s="253"/>
      <c r="BI33" s="264"/>
      <c r="BJ33" s="253"/>
      <c r="BK33" s="264"/>
      <c r="BL33" s="253"/>
      <c r="BM33" s="266"/>
      <c r="BN33" s="247"/>
      <c r="BO33" s="266"/>
      <c r="BP33" s="247"/>
      <c r="BQ33" s="266"/>
      <c r="BR33" s="247"/>
      <c r="BS33" s="266"/>
      <c r="BT33" s="247"/>
      <c r="BU33" s="266"/>
      <c r="BV33" s="247"/>
      <c r="BW33" s="266"/>
      <c r="BX33" s="247"/>
      <c r="BY33" s="266"/>
      <c r="BZ33" s="247"/>
      <c r="CA33" s="266"/>
      <c r="CB33" s="247"/>
      <c r="CC33" s="266"/>
      <c r="CD33" s="266"/>
      <c r="CE33" s="266"/>
    </row>
    <row r="34" spans="2:80" ht="15.75">
      <c r="B34" s="247"/>
      <c r="C34" s="267" t="s">
        <v>242</v>
      </c>
      <c r="D34" s="253"/>
      <c r="E34" s="259"/>
      <c r="F34" s="253"/>
      <c r="G34" s="268"/>
      <c r="H34" s="247"/>
      <c r="J34" s="247"/>
      <c r="L34" s="247"/>
      <c r="N34" s="247"/>
      <c r="P34" s="247"/>
      <c r="Q34" s="247"/>
      <c r="R34" s="247"/>
      <c r="T34" s="247"/>
      <c r="V34" s="247"/>
      <c r="W34" s="247"/>
      <c r="X34" s="247"/>
      <c r="AD34" s="247"/>
      <c r="AE34" s="267" t="s">
        <v>242</v>
      </c>
      <c r="AF34" s="253"/>
      <c r="AG34" s="259"/>
      <c r="AH34" s="253"/>
      <c r="AI34" s="268"/>
      <c r="AJ34" s="247"/>
      <c r="AL34" s="247"/>
      <c r="AN34" s="247"/>
      <c r="AP34" s="247"/>
      <c r="AR34" s="247"/>
      <c r="AS34" s="247"/>
      <c r="AT34" s="247"/>
      <c r="AV34" s="247"/>
      <c r="AX34" s="247"/>
      <c r="AY34" s="247"/>
      <c r="AZ34" s="247"/>
      <c r="BF34" s="247"/>
      <c r="BG34" s="267" t="s">
        <v>242</v>
      </c>
      <c r="BH34" s="253"/>
      <c r="BI34" s="259"/>
      <c r="BJ34" s="253"/>
      <c r="BK34" s="259"/>
      <c r="BL34" s="253"/>
      <c r="BN34" s="247"/>
      <c r="BP34" s="247"/>
      <c r="BR34" s="247"/>
      <c r="BT34" s="247"/>
      <c r="BU34" s="247"/>
      <c r="BV34" s="247"/>
      <c r="BX34" s="247"/>
      <c r="BZ34" s="247"/>
      <c r="CA34" s="247"/>
      <c r="CB34" s="247"/>
    </row>
    <row r="35" spans="2:83" ht="15.75">
      <c r="B35" s="247"/>
      <c r="C35" s="269"/>
      <c r="D35" s="269"/>
      <c r="E35" s="270" t="s">
        <v>430</v>
      </c>
      <c r="F35" s="270"/>
      <c r="G35" s="271"/>
      <c r="H35" s="247"/>
      <c r="I35" s="271"/>
      <c r="J35" s="271"/>
      <c r="K35" s="272" t="s">
        <v>431</v>
      </c>
      <c r="L35" s="271"/>
      <c r="M35" s="271"/>
      <c r="N35" s="247"/>
      <c r="O35" s="271"/>
      <c r="P35" s="271"/>
      <c r="Q35" s="272" t="s">
        <v>432</v>
      </c>
      <c r="R35" s="271"/>
      <c r="S35" s="271"/>
      <c r="T35" s="247"/>
      <c r="U35" s="271"/>
      <c r="V35" s="271"/>
      <c r="W35" s="272" t="s">
        <v>433</v>
      </c>
      <c r="X35" s="271"/>
      <c r="Y35" s="271"/>
      <c r="Z35" s="273"/>
      <c r="AA35" s="273"/>
      <c r="AD35" s="247"/>
      <c r="AE35" s="269"/>
      <c r="AF35" s="269"/>
      <c r="AG35" s="270" t="s">
        <v>430</v>
      </c>
      <c r="AH35" s="270"/>
      <c r="AI35" s="271"/>
      <c r="AJ35" s="247"/>
      <c r="AK35" s="271"/>
      <c r="AL35" s="271"/>
      <c r="AM35" s="272" t="s">
        <v>431</v>
      </c>
      <c r="AN35" s="271"/>
      <c r="AO35" s="271"/>
      <c r="AP35" s="247"/>
      <c r="AQ35" s="271"/>
      <c r="AR35" s="271"/>
      <c r="AS35" s="272" t="s">
        <v>432</v>
      </c>
      <c r="AT35" s="271"/>
      <c r="AU35" s="271"/>
      <c r="AV35" s="247"/>
      <c r="AW35" s="271"/>
      <c r="AX35" s="271"/>
      <c r="AY35" s="272" t="s">
        <v>433</v>
      </c>
      <c r="AZ35" s="271"/>
      <c r="BA35" s="271"/>
      <c r="BB35" s="273"/>
      <c r="BC35" s="273"/>
      <c r="BF35" s="247"/>
      <c r="BG35" s="269"/>
      <c r="BH35" s="269"/>
      <c r="BI35" s="270" t="s">
        <v>430</v>
      </c>
      <c r="BJ35" s="270"/>
      <c r="BK35" s="270"/>
      <c r="BL35" s="270"/>
      <c r="BM35" s="271"/>
      <c r="BN35" s="271"/>
      <c r="BO35" s="272" t="s">
        <v>431</v>
      </c>
      <c r="BP35" s="271"/>
      <c r="BQ35" s="271"/>
      <c r="BR35" s="247"/>
      <c r="BS35" s="271"/>
      <c r="BT35" s="271"/>
      <c r="BU35" s="272" t="s">
        <v>432</v>
      </c>
      <c r="BV35" s="271"/>
      <c r="BW35" s="271"/>
      <c r="BX35" s="247"/>
      <c r="BY35" s="271"/>
      <c r="BZ35" s="271"/>
      <c r="CA35" s="272" t="s">
        <v>433</v>
      </c>
      <c r="CB35" s="271"/>
      <c r="CC35" s="271"/>
      <c r="CD35" s="273"/>
      <c r="CE35" s="273"/>
    </row>
    <row r="36" spans="2:80" ht="15.75">
      <c r="B36" s="247"/>
      <c r="C36" s="274"/>
      <c r="D36" s="253"/>
      <c r="E36" s="252">
        <v>43576.4</v>
      </c>
      <c r="F36" s="253"/>
      <c r="H36" s="247"/>
      <c r="J36" s="247"/>
      <c r="K36" s="250">
        <v>45952.699</v>
      </c>
      <c r="L36" s="247"/>
      <c r="N36" s="247"/>
      <c r="P36" s="247"/>
      <c r="Q36" s="250">
        <v>46520.701</v>
      </c>
      <c r="R36" s="247"/>
      <c r="T36" s="247"/>
      <c r="V36" s="247"/>
      <c r="W36" s="250"/>
      <c r="X36" s="247"/>
      <c r="AD36" s="247"/>
      <c r="AE36" s="274"/>
      <c r="AF36" s="253"/>
      <c r="AG36" s="252">
        <v>1632.6717</v>
      </c>
      <c r="AH36" s="253"/>
      <c r="AJ36" s="247"/>
      <c r="AL36" s="247"/>
      <c r="AM36" s="250">
        <v>1663.0923999999998</v>
      </c>
      <c r="AN36" s="247"/>
      <c r="AP36" s="247"/>
      <c r="AR36" s="247"/>
      <c r="AS36" s="250">
        <v>1667.5519999999997</v>
      </c>
      <c r="AT36" s="247"/>
      <c r="AV36" s="247"/>
      <c r="AX36" s="247"/>
      <c r="AY36" s="250"/>
      <c r="AZ36" s="247"/>
      <c r="BF36" s="247"/>
      <c r="BG36" s="274"/>
      <c r="BH36" s="253"/>
      <c r="BI36" s="252">
        <v>3980.1539759999996</v>
      </c>
      <c r="BJ36" s="253"/>
      <c r="BK36" s="252"/>
      <c r="BL36" s="253"/>
      <c r="BN36" s="247"/>
      <c r="BO36" s="250">
        <v>4034.584092000001</v>
      </c>
      <c r="BP36" s="247"/>
      <c r="BR36" s="247"/>
      <c r="BT36" s="247"/>
      <c r="BU36" s="250">
        <v>3965.1345</v>
      </c>
      <c r="BV36" s="247"/>
      <c r="BX36" s="247"/>
      <c r="BZ36" s="247"/>
      <c r="CA36" s="250"/>
      <c r="CB36" s="247"/>
    </row>
    <row r="37" spans="1:80" ht="15.75">
      <c r="A37" s="247" t="s">
        <v>426</v>
      </c>
      <c r="B37" s="247"/>
      <c r="C37" s="259"/>
      <c r="D37" s="259"/>
      <c r="E37" s="260"/>
      <c r="F37" s="259"/>
      <c r="H37" s="247"/>
      <c r="J37" s="247"/>
      <c r="L37" s="247"/>
      <c r="N37" s="247"/>
      <c r="P37" s="247"/>
      <c r="R37" s="247"/>
      <c r="T37" s="247"/>
      <c r="V37" s="247"/>
      <c r="X37" s="247"/>
      <c r="AC37" s="247" t="s">
        <v>426</v>
      </c>
      <c r="AD37" s="247"/>
      <c r="AE37" s="259"/>
      <c r="AF37" s="259"/>
      <c r="AG37" s="260"/>
      <c r="AH37" s="259"/>
      <c r="AJ37" s="247"/>
      <c r="AL37" s="247"/>
      <c r="AN37" s="247"/>
      <c r="AP37" s="247"/>
      <c r="AR37" s="247"/>
      <c r="AT37" s="247"/>
      <c r="AV37" s="247"/>
      <c r="AX37" s="247"/>
      <c r="AZ37" s="247"/>
      <c r="BE37" s="247" t="s">
        <v>426</v>
      </c>
      <c r="BF37" s="247"/>
      <c r="BG37" s="259"/>
      <c r="BH37" s="259"/>
      <c r="BI37" s="260"/>
      <c r="BJ37" s="259"/>
      <c r="BK37" s="260"/>
      <c r="BL37" s="259"/>
      <c r="BN37" s="247"/>
      <c r="BP37" s="247"/>
      <c r="BR37" s="247"/>
      <c r="BT37" s="247"/>
      <c r="BV37" s="247"/>
      <c r="BX37" s="247"/>
      <c r="BZ37" s="247"/>
      <c r="CB37" s="247"/>
    </row>
    <row r="38" spans="1:80" ht="15.75">
      <c r="A38" s="247" t="s">
        <v>427</v>
      </c>
      <c r="B38" s="247"/>
      <c r="C38" s="260"/>
      <c r="D38" s="253"/>
      <c r="E38" s="260">
        <v>3.519920560070517</v>
      </c>
      <c r="F38" s="253"/>
      <c r="H38" s="247"/>
      <c r="J38" s="247"/>
      <c r="K38" s="263">
        <v>2.2541294223148043</v>
      </c>
      <c r="L38" s="247"/>
      <c r="N38" s="247"/>
      <c r="P38" s="247"/>
      <c r="Q38" s="263">
        <v>-0.3137092298428854</v>
      </c>
      <c r="R38" s="247"/>
      <c r="T38" s="247"/>
      <c r="V38" s="247"/>
      <c r="W38" s="263"/>
      <c r="X38" s="247"/>
      <c r="AC38" s="247" t="s">
        <v>427</v>
      </c>
      <c r="AD38" s="247"/>
      <c r="AE38" s="260"/>
      <c r="AF38" s="253"/>
      <c r="AG38" s="260">
        <v>4.326310136754387</v>
      </c>
      <c r="AH38" s="253"/>
      <c r="AJ38" s="247"/>
      <c r="AL38" s="247"/>
      <c r="AM38" s="263">
        <v>2.9457053784564238</v>
      </c>
      <c r="AN38" s="247"/>
      <c r="AP38" s="247"/>
      <c r="AR38" s="247"/>
      <c r="AS38" s="263">
        <v>0.3020757701861214</v>
      </c>
      <c r="AT38" s="247"/>
      <c r="AV38" s="247"/>
      <c r="AX38" s="247"/>
      <c r="AY38" s="263"/>
      <c r="AZ38" s="247"/>
      <c r="BE38" s="247" t="s">
        <v>427</v>
      </c>
      <c r="BF38" s="247"/>
      <c r="BG38" s="260"/>
      <c r="BH38" s="253"/>
      <c r="BI38" s="260">
        <v>3.118798178600315</v>
      </c>
      <c r="BJ38" s="253"/>
      <c r="BK38" s="260"/>
      <c r="BL38" s="253"/>
      <c r="BN38" s="247"/>
      <c r="BO38" s="263">
        <v>1.5334114097626923</v>
      </c>
      <c r="BP38" s="247"/>
      <c r="BR38" s="247"/>
      <c r="BT38" s="247"/>
      <c r="BU38" s="263">
        <v>0.6908376071102253</v>
      </c>
      <c r="BV38" s="247"/>
      <c r="BX38" s="247"/>
      <c r="BZ38" s="247"/>
      <c r="CA38" s="263"/>
      <c r="CB38" s="247"/>
    </row>
    <row r="39" spans="1:83" ht="16.5" thickBot="1">
      <c r="A39" s="275"/>
      <c r="B39" s="275"/>
      <c r="C39" s="276"/>
      <c r="D39" s="277"/>
      <c r="E39" s="276"/>
      <c r="F39" s="277"/>
      <c r="G39" s="278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C39" s="275"/>
      <c r="AD39" s="275"/>
      <c r="AE39" s="276"/>
      <c r="AF39" s="277"/>
      <c r="AG39" s="276"/>
      <c r="AH39" s="277"/>
      <c r="AI39" s="278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5"/>
      <c r="BA39" s="275"/>
      <c r="BB39" s="275"/>
      <c r="BC39" s="275"/>
      <c r="BE39" s="275"/>
      <c r="BF39" s="275"/>
      <c r="BG39" s="276"/>
      <c r="BH39" s="277"/>
      <c r="BI39" s="276"/>
      <c r="BJ39" s="277"/>
      <c r="BK39" s="276"/>
      <c r="BL39" s="277"/>
      <c r="BM39" s="275"/>
      <c r="BN39" s="275"/>
      <c r="BO39" s="275"/>
      <c r="BP39" s="275"/>
      <c r="BQ39" s="275"/>
      <c r="BR39" s="275"/>
      <c r="BS39" s="275"/>
      <c r="BT39" s="275"/>
      <c r="BU39" s="275"/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</row>
    <row r="40" ht="13.5" thickTop="1"/>
    <row r="43" spans="1:57" ht="12.75">
      <c r="A43" t="s">
        <v>434</v>
      </c>
      <c r="AC43" t="s">
        <v>434</v>
      </c>
      <c r="BE43" t="s">
        <v>434</v>
      </c>
    </row>
    <row r="44" spans="1:57" ht="12.75">
      <c r="A44" t="s">
        <v>82</v>
      </c>
      <c r="AC44" t="s">
        <v>82</v>
      </c>
      <c r="BE44" t="s">
        <v>82</v>
      </c>
    </row>
    <row r="45" spans="1:57" ht="12.75">
      <c r="A45" t="s">
        <v>83</v>
      </c>
      <c r="AC45" t="s">
        <v>83</v>
      </c>
      <c r="BE45" t="s">
        <v>83</v>
      </c>
    </row>
  </sheetData>
  <printOptions/>
  <pageMargins left="0.75" right="0.75" top="1" bottom="1" header="0.5" footer="0.5"/>
  <pageSetup horizontalDpi="600" verticalDpi="600" orientation="landscape" scale="35" r:id="rId1"/>
  <colBreaks count="2" manualBreakCount="2">
    <brk id="27" max="44" man="1"/>
    <brk id="5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sheetData>
    <row r="1" spans="1:56" ht="20.25" thickBot="1">
      <c r="A1" s="279" t="s">
        <v>435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80"/>
      <c r="X1" s="261"/>
      <c r="Y1" s="261"/>
      <c r="Z1" s="261"/>
      <c r="AA1" s="261"/>
      <c r="AB1" s="261"/>
      <c r="AC1" s="279" t="s">
        <v>436</v>
      </c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80"/>
      <c r="AZ1" s="261"/>
      <c r="BA1" s="261"/>
      <c r="BB1" s="261"/>
      <c r="BC1" s="261"/>
      <c r="BD1" s="261"/>
    </row>
    <row r="2" spans="1:56" ht="13.5" thickTop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</row>
    <row r="3" spans="1:56" ht="12.75">
      <c r="A3" s="282" t="s">
        <v>399</v>
      </c>
      <c r="B3" s="282"/>
      <c r="C3" s="283" t="s">
        <v>400</v>
      </c>
      <c r="D3" s="282"/>
      <c r="E3" s="283" t="s">
        <v>401</v>
      </c>
      <c r="F3" s="282"/>
      <c r="G3" s="283" t="s">
        <v>402</v>
      </c>
      <c r="H3" s="282"/>
      <c r="I3" s="283" t="s">
        <v>403</v>
      </c>
      <c r="J3" s="282"/>
      <c r="K3" s="283" t="s">
        <v>404</v>
      </c>
      <c r="L3" s="282"/>
      <c r="M3" s="283" t="s">
        <v>405</v>
      </c>
      <c r="N3" s="282"/>
      <c r="O3" s="283" t="s">
        <v>406</v>
      </c>
      <c r="P3" s="282"/>
      <c r="Q3" s="283" t="s">
        <v>407</v>
      </c>
      <c r="R3" s="282"/>
      <c r="S3" s="283" t="s">
        <v>288</v>
      </c>
      <c r="T3" s="282"/>
      <c r="U3" s="283" t="s">
        <v>408</v>
      </c>
      <c r="V3" s="282"/>
      <c r="W3" s="283" t="s">
        <v>283</v>
      </c>
      <c r="X3" s="282"/>
      <c r="Y3" s="283" t="s">
        <v>409</v>
      </c>
      <c r="Z3" s="282"/>
      <c r="AA3" s="283" t="s">
        <v>410</v>
      </c>
      <c r="AB3" s="282"/>
      <c r="AC3" s="282" t="s">
        <v>399</v>
      </c>
      <c r="AD3" s="282"/>
      <c r="AE3" s="283" t="s">
        <v>400</v>
      </c>
      <c r="AF3" s="282"/>
      <c r="AG3" s="283" t="s">
        <v>401</v>
      </c>
      <c r="AH3" s="282"/>
      <c r="AI3" s="283" t="s">
        <v>402</v>
      </c>
      <c r="AJ3" s="282"/>
      <c r="AK3" s="283" t="s">
        <v>403</v>
      </c>
      <c r="AL3" s="282"/>
      <c r="AM3" s="283" t="s">
        <v>404</v>
      </c>
      <c r="AN3" s="282"/>
      <c r="AO3" s="283" t="s">
        <v>405</v>
      </c>
      <c r="AP3" s="282"/>
      <c r="AQ3" s="283" t="s">
        <v>406</v>
      </c>
      <c r="AR3" s="282"/>
      <c r="AS3" s="283" t="s">
        <v>407</v>
      </c>
      <c r="AT3" s="282"/>
      <c r="AU3" s="283" t="s">
        <v>288</v>
      </c>
      <c r="AV3" s="282"/>
      <c r="AW3" s="283" t="s">
        <v>408</v>
      </c>
      <c r="AX3" s="282"/>
      <c r="AY3" s="283" t="s">
        <v>283</v>
      </c>
      <c r="AZ3" s="282"/>
      <c r="BA3" s="283" t="s">
        <v>409</v>
      </c>
      <c r="BB3" s="282"/>
      <c r="BC3" s="283" t="s">
        <v>410</v>
      </c>
      <c r="BD3" s="282"/>
    </row>
    <row r="4" spans="1:56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</row>
    <row r="5" spans="1:56" ht="12.75">
      <c r="A5" s="261"/>
      <c r="B5" s="282"/>
      <c r="C5" s="261"/>
      <c r="D5" s="282"/>
      <c r="E5" s="261"/>
      <c r="F5" s="282"/>
      <c r="G5" s="261"/>
      <c r="H5" s="282"/>
      <c r="I5" s="261"/>
      <c r="J5" s="282"/>
      <c r="K5" s="261"/>
      <c r="L5" s="282"/>
      <c r="M5" s="261"/>
      <c r="N5" s="282"/>
      <c r="O5" s="261"/>
      <c r="P5" s="282"/>
      <c r="Q5" s="261"/>
      <c r="R5" s="282"/>
      <c r="S5" s="261"/>
      <c r="T5" s="282"/>
      <c r="U5" s="261"/>
      <c r="V5" s="282"/>
      <c r="W5" s="261"/>
      <c r="X5" s="282"/>
      <c r="Y5" s="261"/>
      <c r="Z5" s="282"/>
      <c r="AA5" s="261"/>
      <c r="AB5" s="282"/>
      <c r="AC5" s="261"/>
      <c r="AD5" s="282"/>
      <c r="AE5" s="261"/>
      <c r="AF5" s="282"/>
      <c r="AG5" s="261"/>
      <c r="AH5" s="282"/>
      <c r="AI5" s="261"/>
      <c r="AJ5" s="282"/>
      <c r="AK5" s="261"/>
      <c r="AL5" s="282"/>
      <c r="AM5" s="261"/>
      <c r="AN5" s="282"/>
      <c r="AO5" s="261"/>
      <c r="AP5" s="282"/>
      <c r="AQ5" s="261"/>
      <c r="AR5" s="282"/>
      <c r="AS5" s="261"/>
      <c r="AT5" s="282"/>
      <c r="AU5" s="261"/>
      <c r="AV5" s="282"/>
      <c r="AW5" s="261"/>
      <c r="AX5" s="282"/>
      <c r="AY5" s="261"/>
      <c r="AZ5" s="282"/>
      <c r="BA5" s="261"/>
      <c r="BB5" s="282"/>
      <c r="BC5" s="261"/>
      <c r="BD5" s="282"/>
    </row>
    <row r="6" spans="1:56" ht="12.75">
      <c r="A6" s="261"/>
      <c r="B6" s="282"/>
      <c r="C6" s="261"/>
      <c r="D6" s="282"/>
      <c r="E6" s="261"/>
      <c r="F6" s="282"/>
      <c r="G6" s="261"/>
      <c r="H6" s="282"/>
      <c r="I6" s="261"/>
      <c r="J6" s="282"/>
      <c r="K6" s="261"/>
      <c r="L6" s="282"/>
      <c r="M6" s="261" t="s">
        <v>411</v>
      </c>
      <c r="N6" s="282"/>
      <c r="O6" s="261"/>
      <c r="P6" s="282"/>
      <c r="Q6" s="261"/>
      <c r="R6" s="282"/>
      <c r="S6" s="261"/>
      <c r="T6" s="282"/>
      <c r="U6" s="261"/>
      <c r="V6" s="282"/>
      <c r="W6" s="261"/>
      <c r="X6" s="282"/>
      <c r="Y6" s="261"/>
      <c r="Z6" s="282"/>
      <c r="AA6" s="261"/>
      <c r="AB6" s="282"/>
      <c r="AC6" s="261"/>
      <c r="AD6" s="282"/>
      <c r="AE6" s="261"/>
      <c r="AF6" s="282"/>
      <c r="AG6" s="261"/>
      <c r="AH6" s="282"/>
      <c r="AI6" s="261"/>
      <c r="AJ6" s="282"/>
      <c r="AK6" s="261"/>
      <c r="AL6" s="282"/>
      <c r="AM6" s="261"/>
      <c r="AN6" s="282"/>
      <c r="AO6" s="261" t="s">
        <v>411</v>
      </c>
      <c r="AP6" s="282"/>
      <c r="AQ6" s="261"/>
      <c r="AR6" s="282"/>
      <c r="AS6" s="261"/>
      <c r="AT6" s="282"/>
      <c r="AU6" s="261"/>
      <c r="AV6" s="282"/>
      <c r="AW6" s="261"/>
      <c r="AX6" s="282"/>
      <c r="AY6" s="261"/>
      <c r="AZ6" s="282"/>
      <c r="BA6" s="261"/>
      <c r="BB6" s="282"/>
      <c r="BC6" s="261"/>
      <c r="BD6" s="282"/>
    </row>
    <row r="7" spans="1:56" ht="12.75">
      <c r="A7" s="282" t="s">
        <v>412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82" t="s">
        <v>412</v>
      </c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</row>
    <row r="8" spans="1:56" ht="12.75">
      <c r="A8" s="282" t="s">
        <v>413</v>
      </c>
      <c r="B8" s="261"/>
      <c r="C8" s="262">
        <v>147.3</v>
      </c>
      <c r="D8" s="261"/>
      <c r="E8" s="262">
        <v>137</v>
      </c>
      <c r="F8" s="261"/>
      <c r="G8" s="262">
        <v>142</v>
      </c>
      <c r="H8" s="261"/>
      <c r="I8" s="262">
        <v>128.5</v>
      </c>
      <c r="J8" s="261"/>
      <c r="K8" s="262">
        <v>128.126</v>
      </c>
      <c r="L8" s="262"/>
      <c r="M8" s="262">
        <v>100.779</v>
      </c>
      <c r="N8" s="262"/>
      <c r="O8" s="262">
        <v>94.567</v>
      </c>
      <c r="P8" s="262"/>
      <c r="Q8" s="262">
        <v>88.325</v>
      </c>
      <c r="R8" s="262"/>
      <c r="S8" s="262">
        <v>103.771</v>
      </c>
      <c r="T8" s="262"/>
      <c r="U8" s="262">
        <v>118.598</v>
      </c>
      <c r="V8" s="262"/>
      <c r="W8" s="262">
        <v>115.686</v>
      </c>
      <c r="X8" s="262"/>
      <c r="Y8" s="262"/>
      <c r="Z8" s="262"/>
      <c r="AA8" s="262"/>
      <c r="AB8" s="262"/>
      <c r="AC8" s="282" t="s">
        <v>413</v>
      </c>
      <c r="AD8" s="261"/>
      <c r="AE8" s="262">
        <v>107.3</v>
      </c>
      <c r="AF8" s="268"/>
      <c r="AG8" s="262">
        <v>117.5</v>
      </c>
      <c r="AH8" s="268"/>
      <c r="AI8" s="262">
        <v>128.3</v>
      </c>
      <c r="AJ8" s="268"/>
      <c r="AK8" s="262">
        <v>129.2</v>
      </c>
      <c r="AL8" s="268"/>
      <c r="AM8" s="262">
        <v>132.262</v>
      </c>
      <c r="AN8" s="268"/>
      <c r="AO8" s="262">
        <v>117.049</v>
      </c>
      <c r="AP8" s="268"/>
      <c r="AQ8" s="262">
        <v>88.227</v>
      </c>
      <c r="AR8" s="268"/>
      <c r="AS8" s="262">
        <v>75.86</v>
      </c>
      <c r="AT8" s="268"/>
      <c r="AU8" s="262">
        <v>64.888</v>
      </c>
      <c r="AV8" s="268"/>
      <c r="AW8" s="262">
        <v>72.283</v>
      </c>
      <c r="AX8" s="268"/>
      <c r="AY8" s="262">
        <v>79.27</v>
      </c>
      <c r="AZ8" s="268"/>
      <c r="BA8" s="262"/>
      <c r="BB8" s="268"/>
      <c r="BC8" s="262"/>
      <c r="BD8" s="261"/>
    </row>
    <row r="9" spans="1:56" ht="12.75">
      <c r="A9" s="282" t="s">
        <v>416</v>
      </c>
      <c r="B9" s="261"/>
      <c r="C9" s="282" t="s">
        <v>242</v>
      </c>
      <c r="D9" s="261"/>
      <c r="E9" s="262"/>
      <c r="F9" s="261"/>
      <c r="G9" s="262"/>
      <c r="H9" s="261"/>
      <c r="I9" s="262"/>
      <c r="J9" s="261"/>
      <c r="K9" s="282"/>
      <c r="L9" s="261"/>
      <c r="M9" s="282"/>
      <c r="N9" s="261"/>
      <c r="O9" s="282"/>
      <c r="P9" s="261"/>
      <c r="Q9" s="282"/>
      <c r="R9" s="261"/>
      <c r="S9" s="282"/>
      <c r="T9" s="261"/>
      <c r="U9" s="282"/>
      <c r="V9" s="261"/>
      <c r="W9" s="282"/>
      <c r="X9" s="261"/>
      <c r="Y9" s="282"/>
      <c r="Z9" s="261"/>
      <c r="AA9" s="282"/>
      <c r="AB9" s="261"/>
      <c r="AC9" s="282" t="s">
        <v>416</v>
      </c>
      <c r="AD9" s="261"/>
      <c r="AE9" s="262" t="s">
        <v>242</v>
      </c>
      <c r="AF9" s="268"/>
      <c r="AG9" s="262"/>
      <c r="AH9" s="268"/>
      <c r="AI9" s="262"/>
      <c r="AJ9" s="268"/>
      <c r="AK9" s="262"/>
      <c r="AL9" s="268"/>
      <c r="AM9" s="262"/>
      <c r="AN9" s="268"/>
      <c r="AO9" s="262"/>
      <c r="AP9" s="268"/>
      <c r="AQ9" s="262"/>
      <c r="AR9" s="268"/>
      <c r="AS9" s="262"/>
      <c r="AT9" s="268"/>
      <c r="AU9" s="262"/>
      <c r="AV9" s="268"/>
      <c r="AW9" s="262"/>
      <c r="AX9" s="268"/>
      <c r="AY9" s="262"/>
      <c r="AZ9" s="268"/>
      <c r="BA9" s="262"/>
      <c r="BB9" s="268"/>
      <c r="BC9" s="262"/>
      <c r="BD9" s="261"/>
    </row>
    <row r="10" spans="1:56" ht="12.75">
      <c r="A10" s="282" t="s">
        <v>417</v>
      </c>
      <c r="B10" s="261"/>
      <c r="C10" s="262">
        <v>58.5</v>
      </c>
      <c r="D10" s="261"/>
      <c r="E10" s="262">
        <v>109.8</v>
      </c>
      <c r="F10" s="262"/>
      <c r="G10" s="262">
        <v>148.4</v>
      </c>
      <c r="H10" s="261"/>
      <c r="I10" s="262">
        <v>170.1</v>
      </c>
      <c r="J10" s="261"/>
      <c r="K10" s="262">
        <v>200.1</v>
      </c>
      <c r="L10" s="261"/>
      <c r="M10" s="262">
        <v>229.7</v>
      </c>
      <c r="N10" s="261"/>
      <c r="O10" s="262">
        <v>230.263</v>
      </c>
      <c r="P10" s="261"/>
      <c r="Q10" s="262">
        <v>228.201</v>
      </c>
      <c r="R10" s="261"/>
      <c r="S10" s="262">
        <v>188.678</v>
      </c>
      <c r="T10" s="261"/>
      <c r="U10" s="262">
        <v>190.684</v>
      </c>
      <c r="V10" s="261"/>
      <c r="W10" s="262">
        <v>155.586</v>
      </c>
      <c r="X10" s="261"/>
      <c r="Y10" s="262"/>
      <c r="Z10" s="261"/>
      <c r="AA10" s="262"/>
      <c r="AB10" s="261"/>
      <c r="AC10" s="282" t="s">
        <v>417</v>
      </c>
      <c r="AD10" s="261"/>
      <c r="AE10" s="262">
        <v>114</v>
      </c>
      <c r="AF10" s="268"/>
      <c r="AG10" s="262">
        <v>114</v>
      </c>
      <c r="AH10" s="268"/>
      <c r="AI10" s="262">
        <v>119.4</v>
      </c>
      <c r="AJ10" s="268"/>
      <c r="AK10" s="262">
        <v>126.5</v>
      </c>
      <c r="AL10" s="268"/>
      <c r="AM10" s="262">
        <v>155.3</v>
      </c>
      <c r="AN10" s="268"/>
      <c r="AO10" s="262">
        <v>145.41</v>
      </c>
      <c r="AP10" s="268"/>
      <c r="AQ10" s="262">
        <v>111.079</v>
      </c>
      <c r="AR10" s="268"/>
      <c r="AS10" s="262">
        <v>82.896</v>
      </c>
      <c r="AT10" s="268"/>
      <c r="AU10" s="262">
        <v>56.453</v>
      </c>
      <c r="AV10" s="268"/>
      <c r="AW10" s="262">
        <v>40.82</v>
      </c>
      <c r="AX10" s="268"/>
      <c r="AY10" s="262">
        <v>35.742</v>
      </c>
      <c r="AZ10" s="268"/>
      <c r="BA10" s="262"/>
      <c r="BB10" s="268"/>
      <c r="BC10" s="262"/>
      <c r="BD10" s="261"/>
    </row>
    <row r="11" spans="1:56" ht="12.75">
      <c r="A11" s="282" t="s">
        <v>418</v>
      </c>
      <c r="B11" s="261"/>
      <c r="C11" s="262">
        <v>1.367</v>
      </c>
      <c r="D11" s="261"/>
      <c r="E11" s="262">
        <v>1.369</v>
      </c>
      <c r="F11" s="261"/>
      <c r="G11" s="262">
        <v>2.667</v>
      </c>
      <c r="H11" s="261"/>
      <c r="I11" s="262">
        <v>1.303</v>
      </c>
      <c r="J11" s="261"/>
      <c r="K11" s="262">
        <v>3.805</v>
      </c>
      <c r="L11" s="261"/>
      <c r="M11" s="262">
        <v>6.226</v>
      </c>
      <c r="N11" s="261"/>
      <c r="O11" s="262">
        <v>2.447</v>
      </c>
      <c r="P11" s="261"/>
      <c r="Q11" s="262">
        <v>2.221</v>
      </c>
      <c r="R11" s="261"/>
      <c r="S11" s="262">
        <v>2.204</v>
      </c>
      <c r="T11" s="261"/>
      <c r="U11" s="262">
        <v>3.176</v>
      </c>
      <c r="V11" s="261"/>
      <c r="W11" s="262">
        <v>3.991</v>
      </c>
      <c r="X11" s="261"/>
      <c r="Y11" s="262"/>
      <c r="Z11" s="261"/>
      <c r="AA11" s="262"/>
      <c r="AB11" s="261"/>
      <c r="AC11" s="282" t="s">
        <v>418</v>
      </c>
      <c r="AD11" s="261"/>
      <c r="AE11" s="262">
        <v>0.0325</v>
      </c>
      <c r="AF11" s="268"/>
      <c r="AG11" s="262">
        <v>0.096</v>
      </c>
      <c r="AH11" s="268"/>
      <c r="AI11" s="262">
        <v>0.529</v>
      </c>
      <c r="AJ11" s="268"/>
      <c r="AK11" s="262">
        <v>0.0248</v>
      </c>
      <c r="AL11" s="268"/>
      <c r="AM11" s="262">
        <v>0.896</v>
      </c>
      <c r="AN11" s="268"/>
      <c r="AO11" s="262">
        <v>0.19</v>
      </c>
      <c r="AP11" s="268"/>
      <c r="AQ11" s="262">
        <v>0.3845</v>
      </c>
      <c r="AR11" s="268"/>
      <c r="AS11" s="262">
        <v>0.114</v>
      </c>
      <c r="AT11" s="268"/>
      <c r="AU11" s="262">
        <v>0.043</v>
      </c>
      <c r="AV11" s="268"/>
      <c r="AW11" s="262">
        <v>0.0866</v>
      </c>
      <c r="AX11" s="268"/>
      <c r="AY11" s="262">
        <v>0.5249</v>
      </c>
      <c r="AZ11" s="268"/>
      <c r="BA11" s="262"/>
      <c r="BB11" s="268"/>
      <c r="BC11" s="262"/>
      <c r="BD11" s="261"/>
    </row>
    <row r="12" spans="1:56" ht="12.75">
      <c r="A12" s="261"/>
      <c r="B12" s="261"/>
      <c r="C12" s="262"/>
      <c r="D12" s="261"/>
      <c r="E12" s="262"/>
      <c r="F12" s="261"/>
      <c r="G12" s="262"/>
      <c r="H12" s="261"/>
      <c r="I12" s="262"/>
      <c r="J12" s="261"/>
      <c r="K12" s="262"/>
      <c r="L12" s="261"/>
      <c r="M12" s="262"/>
      <c r="N12" s="261"/>
      <c r="O12" s="262"/>
      <c r="P12" s="261"/>
      <c r="Q12" s="262"/>
      <c r="R12" s="261"/>
      <c r="S12" s="262"/>
      <c r="T12" s="261"/>
      <c r="U12" s="262"/>
      <c r="V12" s="261"/>
      <c r="W12" s="262"/>
      <c r="X12" s="261"/>
      <c r="Y12" s="262"/>
      <c r="Z12" s="261"/>
      <c r="AA12" s="262"/>
      <c r="AB12" s="261"/>
      <c r="AC12" s="261"/>
      <c r="AD12" s="261"/>
      <c r="AE12" s="262"/>
      <c r="AF12" s="268"/>
      <c r="AG12" s="262"/>
      <c r="AH12" s="268"/>
      <c r="AI12" s="262"/>
      <c r="AJ12" s="268"/>
      <c r="AK12" s="262"/>
      <c r="AL12" s="268"/>
      <c r="AM12" s="262"/>
      <c r="AN12" s="268"/>
      <c r="AO12" s="262"/>
      <c r="AP12" s="268"/>
      <c r="AQ12" s="262"/>
      <c r="AR12" s="268"/>
      <c r="AS12" s="268"/>
      <c r="AT12" s="268"/>
      <c r="AU12" s="262"/>
      <c r="AV12" s="268"/>
      <c r="AW12" s="262"/>
      <c r="AX12" s="268"/>
      <c r="AY12" s="262"/>
      <c r="AZ12" s="268"/>
      <c r="BA12" s="262"/>
      <c r="BB12" s="268"/>
      <c r="BC12" s="262"/>
      <c r="BD12" s="261"/>
    </row>
    <row r="13" spans="1:56" ht="12.75">
      <c r="A13" s="282" t="s">
        <v>419</v>
      </c>
      <c r="B13" s="261"/>
      <c r="C13" s="262">
        <v>207.167</v>
      </c>
      <c r="D13" s="262"/>
      <c r="E13" s="262">
        <v>248.169</v>
      </c>
      <c r="F13" s="261"/>
      <c r="G13" s="262">
        <v>293.06699999999995</v>
      </c>
      <c r="H13" s="261"/>
      <c r="I13" s="262">
        <v>299.903</v>
      </c>
      <c r="J13" s="261"/>
      <c r="K13" s="262">
        <v>332.031</v>
      </c>
      <c r="L13" s="261"/>
      <c r="M13" s="262">
        <v>336.705</v>
      </c>
      <c r="N13" s="261"/>
      <c r="O13" s="262">
        <v>327.277</v>
      </c>
      <c r="P13" s="261"/>
      <c r="Q13" s="262">
        <v>318.747</v>
      </c>
      <c r="R13" s="262"/>
      <c r="S13" s="262">
        <v>294.653</v>
      </c>
      <c r="T13" s="262"/>
      <c r="U13" s="262">
        <v>312.45799999999997</v>
      </c>
      <c r="V13" s="262"/>
      <c r="W13" s="262">
        <v>275.26300000000003</v>
      </c>
      <c r="X13" s="262"/>
      <c r="Y13" s="262"/>
      <c r="Z13" s="262"/>
      <c r="AA13" s="262"/>
      <c r="AB13" s="261"/>
      <c r="AC13" s="282" t="s">
        <v>419</v>
      </c>
      <c r="AD13" s="261"/>
      <c r="AE13" s="262">
        <v>221.3325</v>
      </c>
      <c r="AF13" s="262"/>
      <c r="AG13" s="262">
        <v>231.596</v>
      </c>
      <c r="AH13" s="262"/>
      <c r="AI13" s="262">
        <v>248.229</v>
      </c>
      <c r="AJ13" s="262"/>
      <c r="AK13" s="262">
        <v>255.7248</v>
      </c>
      <c r="AL13" s="262"/>
      <c r="AM13" s="262">
        <v>288.458</v>
      </c>
      <c r="AN13" s="262"/>
      <c r="AO13" s="262">
        <v>262.649</v>
      </c>
      <c r="AP13" s="262"/>
      <c r="AQ13" s="262">
        <v>199.6905</v>
      </c>
      <c r="AR13" s="262"/>
      <c r="AS13" s="262">
        <v>158.87</v>
      </c>
      <c r="AT13" s="262"/>
      <c r="AU13" s="262">
        <v>121.38400000000001</v>
      </c>
      <c r="AV13" s="262"/>
      <c r="AW13" s="262">
        <v>113.18960000000001</v>
      </c>
      <c r="AX13" s="262"/>
      <c r="AY13" s="262">
        <v>115.5369</v>
      </c>
      <c r="AZ13" s="262"/>
      <c r="BA13" s="262"/>
      <c r="BB13" s="262"/>
      <c r="BC13" s="262"/>
      <c r="BD13" s="262"/>
    </row>
    <row r="14" spans="1:56" ht="12.75">
      <c r="A14" s="261"/>
      <c r="B14" s="261"/>
      <c r="C14" s="262"/>
      <c r="D14" s="261"/>
      <c r="E14" s="262"/>
      <c r="F14" s="261"/>
      <c r="G14" s="262"/>
      <c r="H14" s="261"/>
      <c r="I14" s="262"/>
      <c r="J14" s="261"/>
      <c r="K14" s="262"/>
      <c r="L14" s="261"/>
      <c r="M14" s="262"/>
      <c r="N14" s="261"/>
      <c r="O14" s="262"/>
      <c r="P14" s="261"/>
      <c r="Q14" s="262"/>
      <c r="R14" s="261"/>
      <c r="S14" s="262"/>
      <c r="T14" s="261"/>
      <c r="U14" s="262"/>
      <c r="V14" s="261"/>
      <c r="W14" s="262"/>
      <c r="X14" s="261"/>
      <c r="Y14" s="262"/>
      <c r="Z14" s="261"/>
      <c r="AA14" s="262"/>
      <c r="AB14" s="261"/>
      <c r="AC14" s="261"/>
      <c r="AD14" s="261"/>
      <c r="AE14" s="262"/>
      <c r="AF14" s="268"/>
      <c r="AG14" s="262"/>
      <c r="AH14" s="268"/>
      <c r="AI14" s="262"/>
      <c r="AJ14" s="268"/>
      <c r="AK14" s="262"/>
      <c r="AL14" s="268"/>
      <c r="AM14" s="262"/>
      <c r="AN14" s="268"/>
      <c r="AO14" s="262"/>
      <c r="AP14" s="268"/>
      <c r="AQ14" s="262"/>
      <c r="AR14" s="268"/>
      <c r="AS14" s="262"/>
      <c r="AT14" s="268"/>
      <c r="AU14" s="262"/>
      <c r="AV14" s="268"/>
      <c r="AW14" s="262"/>
      <c r="AX14" s="268"/>
      <c r="AY14" s="262"/>
      <c r="AZ14" s="268"/>
      <c r="BA14" s="262"/>
      <c r="BB14" s="268"/>
      <c r="BC14" s="262"/>
      <c r="BD14" s="261"/>
    </row>
    <row r="15" spans="1:56" ht="12.75">
      <c r="A15" s="261"/>
      <c r="B15" s="261"/>
      <c r="C15" s="262"/>
      <c r="D15" s="261"/>
      <c r="E15" s="262"/>
      <c r="F15" s="261"/>
      <c r="G15" s="262"/>
      <c r="H15" s="261"/>
      <c r="I15" s="262"/>
      <c r="J15" s="261"/>
      <c r="K15" s="262"/>
      <c r="L15" s="261"/>
      <c r="M15" s="262"/>
      <c r="N15" s="261"/>
      <c r="O15" s="262"/>
      <c r="P15" s="261"/>
      <c r="Q15" s="262"/>
      <c r="R15" s="261"/>
      <c r="S15" s="262"/>
      <c r="T15" s="261"/>
      <c r="U15" s="262"/>
      <c r="V15" s="261"/>
      <c r="W15" s="262"/>
      <c r="X15" s="261"/>
      <c r="Y15" s="262"/>
      <c r="Z15" s="261"/>
      <c r="AA15" s="262"/>
      <c r="AB15" s="261"/>
      <c r="AC15" s="261"/>
      <c r="AD15" s="261"/>
      <c r="AE15" s="262"/>
      <c r="AF15" s="268"/>
      <c r="AG15" s="262"/>
      <c r="AH15" s="268"/>
      <c r="AI15" s="262"/>
      <c r="AJ15" s="268"/>
      <c r="AK15" s="262"/>
      <c r="AL15" s="268"/>
      <c r="AM15" s="262"/>
      <c r="AN15" s="268"/>
      <c r="AO15" s="262"/>
      <c r="AP15" s="268"/>
      <c r="AQ15" s="262"/>
      <c r="AR15" s="268"/>
      <c r="AS15" s="262"/>
      <c r="AT15" s="268"/>
      <c r="AU15" s="262"/>
      <c r="AV15" s="268"/>
      <c r="AW15" s="262"/>
      <c r="AX15" s="268"/>
      <c r="AY15" s="262"/>
      <c r="AZ15" s="268"/>
      <c r="BA15" s="262"/>
      <c r="BB15" s="268"/>
      <c r="BC15" s="262"/>
      <c r="BD15" s="261"/>
    </row>
    <row r="16" spans="1:56" ht="12.75">
      <c r="A16" s="282" t="s">
        <v>420</v>
      </c>
      <c r="B16" s="261"/>
      <c r="C16" s="262"/>
      <c r="D16" s="261"/>
      <c r="E16" s="262"/>
      <c r="F16" s="261"/>
      <c r="G16" s="262"/>
      <c r="H16" s="261"/>
      <c r="I16" s="262"/>
      <c r="J16" s="261"/>
      <c r="K16" s="262"/>
      <c r="L16" s="261"/>
      <c r="M16" s="262"/>
      <c r="N16" s="261"/>
      <c r="O16" s="262"/>
      <c r="P16" s="261"/>
      <c r="Q16" s="262"/>
      <c r="R16" s="261"/>
      <c r="S16" s="262"/>
      <c r="T16" s="261"/>
      <c r="U16" s="262"/>
      <c r="V16" s="261"/>
      <c r="W16" s="262"/>
      <c r="X16" s="261"/>
      <c r="Y16" s="262"/>
      <c r="Z16" s="261"/>
      <c r="AA16" s="262"/>
      <c r="AB16" s="261"/>
      <c r="AC16" s="282" t="s">
        <v>420</v>
      </c>
      <c r="AD16" s="261"/>
      <c r="AE16" s="262"/>
      <c r="AF16" s="268"/>
      <c r="AG16" s="262"/>
      <c r="AH16" s="268"/>
      <c r="AI16" s="262"/>
      <c r="AJ16" s="268"/>
      <c r="AK16" s="262"/>
      <c r="AL16" s="268"/>
      <c r="AM16" s="262"/>
      <c r="AN16" s="268"/>
      <c r="AO16" s="262"/>
      <c r="AP16" s="268"/>
      <c r="AQ16" s="262"/>
      <c r="AR16" s="268"/>
      <c r="AS16" s="262"/>
      <c r="AT16" s="268"/>
      <c r="AU16" s="262"/>
      <c r="AV16" s="268"/>
      <c r="AW16" s="262"/>
      <c r="AX16" s="268"/>
      <c r="AY16" s="262"/>
      <c r="AZ16" s="268"/>
      <c r="BA16" s="262"/>
      <c r="BB16" s="268"/>
      <c r="BC16" s="262"/>
      <c r="BD16" s="261"/>
    </row>
    <row r="17" spans="1:56" ht="12.75">
      <c r="A17" s="282" t="s">
        <v>421</v>
      </c>
      <c r="B17" s="261"/>
      <c r="C17" s="262"/>
      <c r="D17" s="261"/>
      <c r="E17" s="262"/>
      <c r="F17" s="261"/>
      <c r="G17" s="262"/>
      <c r="H17" s="261"/>
      <c r="I17" s="262"/>
      <c r="J17" s="261"/>
      <c r="K17" s="262"/>
      <c r="L17" s="261"/>
      <c r="M17" s="262"/>
      <c r="N17" s="261"/>
      <c r="O17" s="262"/>
      <c r="P17" s="261"/>
      <c r="Q17" s="262"/>
      <c r="R17" s="261"/>
      <c r="S17" s="262"/>
      <c r="T17" s="261"/>
      <c r="U17" s="262"/>
      <c r="V17" s="261"/>
      <c r="W17" s="262"/>
      <c r="X17" s="261"/>
      <c r="Y17" s="262"/>
      <c r="Z17" s="261"/>
      <c r="AA17" s="262"/>
      <c r="AB17" s="261"/>
      <c r="AC17" s="282" t="s">
        <v>421</v>
      </c>
      <c r="AD17" s="261"/>
      <c r="AE17" s="262"/>
      <c r="AF17" s="268"/>
      <c r="AG17" s="262"/>
      <c r="AH17" s="268"/>
      <c r="AI17" s="262"/>
      <c r="AJ17" s="268"/>
      <c r="AK17" s="262"/>
      <c r="AL17" s="268"/>
      <c r="AM17" s="262"/>
      <c r="AN17" s="268"/>
      <c r="AO17" s="262"/>
      <c r="AP17" s="268"/>
      <c r="AQ17" s="262"/>
      <c r="AR17" s="268"/>
      <c r="AS17" s="262"/>
      <c r="AT17" s="268"/>
      <c r="AU17" s="262"/>
      <c r="AV17" s="268"/>
      <c r="AW17" s="262"/>
      <c r="AX17" s="268"/>
      <c r="AY17" s="262"/>
      <c r="AZ17" s="268"/>
      <c r="BA17" s="262"/>
      <c r="BB17" s="268"/>
      <c r="BC17" s="262"/>
      <c r="BD17" s="261"/>
    </row>
    <row r="18" spans="1:56" ht="12.75">
      <c r="A18" s="282" t="s">
        <v>422</v>
      </c>
      <c r="B18" s="261"/>
      <c r="C18" s="262">
        <v>109.8</v>
      </c>
      <c r="D18" s="261"/>
      <c r="E18" s="262">
        <v>148.4</v>
      </c>
      <c r="F18" s="261"/>
      <c r="G18" s="262">
        <v>170.1</v>
      </c>
      <c r="H18" s="261"/>
      <c r="I18" s="262">
        <v>200.1</v>
      </c>
      <c r="J18" s="261"/>
      <c r="K18" s="262">
        <v>229.7</v>
      </c>
      <c r="L18" s="261"/>
      <c r="M18" s="262">
        <v>230.263</v>
      </c>
      <c r="N18" s="261"/>
      <c r="O18" s="262">
        <v>228.201</v>
      </c>
      <c r="P18" s="261"/>
      <c r="Q18" s="262">
        <v>188.678</v>
      </c>
      <c r="R18" s="261"/>
      <c r="S18" s="262">
        <v>190.684</v>
      </c>
      <c r="T18" s="261"/>
      <c r="U18" s="262">
        <v>155.586</v>
      </c>
      <c r="V18" s="261"/>
      <c r="W18" s="262">
        <v>108.033</v>
      </c>
      <c r="X18" s="261"/>
      <c r="Y18" s="262"/>
      <c r="Z18" s="261"/>
      <c r="AA18" s="262"/>
      <c r="AB18" s="261"/>
      <c r="AC18" s="282" t="s">
        <v>422</v>
      </c>
      <c r="AD18" s="261"/>
      <c r="AE18" s="262">
        <v>114</v>
      </c>
      <c r="AF18" s="268"/>
      <c r="AG18" s="262">
        <v>119.4</v>
      </c>
      <c r="AH18" s="268"/>
      <c r="AI18" s="262">
        <v>126.5</v>
      </c>
      <c r="AJ18" s="268"/>
      <c r="AK18" s="262">
        <v>155.3</v>
      </c>
      <c r="AL18" s="268"/>
      <c r="AM18" s="262">
        <v>145.41</v>
      </c>
      <c r="AN18" s="268"/>
      <c r="AO18" s="262">
        <v>111.079</v>
      </c>
      <c r="AP18" s="268"/>
      <c r="AQ18" s="262">
        <v>82.896</v>
      </c>
      <c r="AR18" s="268"/>
      <c r="AS18" s="262">
        <v>56.453</v>
      </c>
      <c r="AT18" s="268"/>
      <c r="AU18" s="262">
        <v>40.82</v>
      </c>
      <c r="AV18" s="262"/>
      <c r="AW18" s="262">
        <v>35.742</v>
      </c>
      <c r="AX18" s="268"/>
      <c r="AY18" s="262">
        <v>41.508</v>
      </c>
      <c r="AZ18" s="268"/>
      <c r="BA18" s="262"/>
      <c r="BB18" s="268"/>
      <c r="BC18" s="262"/>
      <c r="BD18" s="261"/>
    </row>
    <row r="19" spans="1:56" ht="12.75">
      <c r="A19" s="282"/>
      <c r="B19" s="261"/>
      <c r="C19" s="262"/>
      <c r="D19" s="261"/>
      <c r="E19" s="262"/>
      <c r="F19" s="261"/>
      <c r="G19" s="262"/>
      <c r="H19" s="261"/>
      <c r="I19" s="262"/>
      <c r="J19" s="261"/>
      <c r="K19" s="262"/>
      <c r="L19" s="261"/>
      <c r="M19" s="262"/>
      <c r="N19" s="261"/>
      <c r="O19" s="262"/>
      <c r="P19" s="261"/>
      <c r="Q19" s="262"/>
      <c r="R19" s="261"/>
      <c r="S19" s="262"/>
      <c r="T19" s="261"/>
      <c r="U19" s="262"/>
      <c r="V19" s="261"/>
      <c r="W19" s="262"/>
      <c r="X19" s="261"/>
      <c r="Y19" s="262"/>
      <c r="Z19" s="261"/>
      <c r="AA19" s="262"/>
      <c r="AB19" s="261"/>
      <c r="AC19" s="282"/>
      <c r="AD19" s="261"/>
      <c r="AE19" s="262"/>
      <c r="AF19" s="268"/>
      <c r="AG19" s="262"/>
      <c r="AH19" s="268"/>
      <c r="AI19" s="262"/>
      <c r="AJ19" s="268"/>
      <c r="AK19" s="262"/>
      <c r="AL19" s="268"/>
      <c r="AM19" s="262"/>
      <c r="AN19" s="268"/>
      <c r="AO19" s="262"/>
      <c r="AP19" s="268"/>
      <c r="AQ19" s="262"/>
      <c r="AR19" s="268"/>
      <c r="AS19" s="262"/>
      <c r="AT19" s="268"/>
      <c r="AU19" s="262"/>
      <c r="AV19" s="268"/>
      <c r="AW19" s="262"/>
      <c r="AX19" s="268"/>
      <c r="AY19" s="262"/>
      <c r="AZ19" s="268"/>
      <c r="BA19" s="262"/>
      <c r="BB19" s="268"/>
      <c r="BC19" s="262"/>
      <c r="BD19" s="261"/>
    </row>
    <row r="20" spans="1:56" ht="12.75">
      <c r="A20" s="282" t="s">
        <v>423</v>
      </c>
      <c r="B20" s="261"/>
      <c r="C20" s="262">
        <v>0</v>
      </c>
      <c r="D20" s="261"/>
      <c r="E20" s="262">
        <v>0</v>
      </c>
      <c r="F20" s="261"/>
      <c r="G20" s="262">
        <v>0</v>
      </c>
      <c r="H20" s="261"/>
      <c r="I20" s="262">
        <v>0</v>
      </c>
      <c r="J20" s="261"/>
      <c r="K20" s="262">
        <v>0</v>
      </c>
      <c r="L20" s="261"/>
      <c r="M20" s="262">
        <v>0</v>
      </c>
      <c r="N20" s="261"/>
      <c r="O20" s="262">
        <v>0</v>
      </c>
      <c r="P20" s="261"/>
      <c r="Q20" s="262">
        <v>0</v>
      </c>
      <c r="R20" s="261"/>
      <c r="S20" s="262">
        <v>0</v>
      </c>
      <c r="T20" s="261"/>
      <c r="U20" s="262">
        <v>0</v>
      </c>
      <c r="V20" s="261"/>
      <c r="W20" s="262">
        <v>0</v>
      </c>
      <c r="X20" s="261"/>
      <c r="Y20" s="262"/>
      <c r="Z20" s="261"/>
      <c r="AA20" s="262"/>
      <c r="AB20" s="261"/>
      <c r="AC20" s="282" t="s">
        <v>423</v>
      </c>
      <c r="AD20" s="261"/>
      <c r="AE20" s="262">
        <v>0</v>
      </c>
      <c r="AF20" s="268"/>
      <c r="AG20" s="262">
        <v>0</v>
      </c>
      <c r="AH20" s="268"/>
      <c r="AI20" s="262">
        <v>1.2</v>
      </c>
      <c r="AJ20" s="268"/>
      <c r="AK20" s="262">
        <v>17</v>
      </c>
      <c r="AL20" s="268"/>
      <c r="AM20" s="262">
        <v>26.2</v>
      </c>
      <c r="AN20" s="268"/>
      <c r="AO20" s="262">
        <v>18.9</v>
      </c>
      <c r="AP20" s="268"/>
      <c r="AQ20" s="262">
        <v>0.511</v>
      </c>
      <c r="AR20" s="268"/>
      <c r="AS20" s="262">
        <v>0</v>
      </c>
      <c r="AT20" s="268"/>
      <c r="AU20" s="262">
        <v>0</v>
      </c>
      <c r="AV20" s="268"/>
      <c r="AW20" s="262">
        <v>0</v>
      </c>
      <c r="AX20" s="268"/>
      <c r="AY20" s="262">
        <v>0</v>
      </c>
      <c r="AZ20" s="268"/>
      <c r="BA20" s="262"/>
      <c r="BB20" s="268"/>
      <c r="BC20" s="262"/>
      <c r="BD20" s="261"/>
    </row>
    <row r="21" spans="1:56" ht="12.75">
      <c r="A21" s="261"/>
      <c r="B21" s="261"/>
      <c r="C21" s="262"/>
      <c r="D21" s="261"/>
      <c r="E21" s="262"/>
      <c r="F21" s="261"/>
      <c r="G21" s="262"/>
      <c r="H21" s="261"/>
      <c r="I21" s="262"/>
      <c r="J21" s="261"/>
      <c r="K21" s="262"/>
      <c r="L21" s="261"/>
      <c r="M21" s="262"/>
      <c r="N21" s="261"/>
      <c r="O21" s="262"/>
      <c r="P21" s="261"/>
      <c r="Q21" s="262"/>
      <c r="R21" s="261"/>
      <c r="S21" s="262"/>
      <c r="T21" s="261"/>
      <c r="U21" s="262"/>
      <c r="V21" s="261"/>
      <c r="W21" s="262"/>
      <c r="X21" s="261"/>
      <c r="Y21" s="262"/>
      <c r="Z21" s="261"/>
      <c r="AA21" s="262"/>
      <c r="AB21" s="261"/>
      <c r="AC21" s="261"/>
      <c r="AD21" s="261"/>
      <c r="AE21" s="262"/>
      <c r="AF21" s="261"/>
      <c r="AG21" s="262"/>
      <c r="AH21" s="261"/>
      <c r="AI21" s="262"/>
      <c r="AJ21" s="261"/>
      <c r="AK21" s="262"/>
      <c r="AL21" s="261"/>
      <c r="AM21" s="262"/>
      <c r="AN21" s="261"/>
      <c r="AO21" s="262"/>
      <c r="AP21" s="261"/>
      <c r="AQ21" s="262"/>
      <c r="AR21" s="261"/>
      <c r="AS21" s="262"/>
      <c r="AT21" s="261"/>
      <c r="AU21" s="262"/>
      <c r="AV21" s="261"/>
      <c r="AW21" s="262"/>
      <c r="AX21" s="261"/>
      <c r="AY21" s="262"/>
      <c r="AZ21" s="261"/>
      <c r="BA21" s="262"/>
      <c r="BB21" s="261"/>
      <c r="BC21" s="262"/>
      <c r="BD21" s="261"/>
    </row>
    <row r="22" spans="1:56" ht="12.75">
      <c r="A22" s="261"/>
      <c r="B22" s="261"/>
      <c r="C22" s="262"/>
      <c r="D22" s="261"/>
      <c r="E22" s="262"/>
      <c r="F22" s="261"/>
      <c r="G22" s="262"/>
      <c r="H22" s="261"/>
      <c r="I22" s="262"/>
      <c r="J22" s="261"/>
      <c r="K22" s="262"/>
      <c r="L22" s="261"/>
      <c r="M22" s="262"/>
      <c r="N22" s="261"/>
      <c r="O22" s="262"/>
      <c r="P22" s="261"/>
      <c r="Q22" s="262"/>
      <c r="R22" s="261"/>
      <c r="S22" s="262"/>
      <c r="T22" s="261"/>
      <c r="U22" s="262"/>
      <c r="V22" s="261"/>
      <c r="W22" s="262"/>
      <c r="X22" s="261"/>
      <c r="Y22" s="262"/>
      <c r="Z22" s="261"/>
      <c r="AA22" s="262"/>
      <c r="AB22" s="261"/>
      <c r="AC22" s="261"/>
      <c r="AD22" s="261"/>
      <c r="AE22" s="262"/>
      <c r="AF22" s="261"/>
      <c r="AG22" s="262"/>
      <c r="AH22" s="261"/>
      <c r="AI22" s="262"/>
      <c r="AJ22" s="261"/>
      <c r="AK22" s="262"/>
      <c r="AL22" s="261"/>
      <c r="AM22" s="262"/>
      <c r="AN22" s="261"/>
      <c r="AO22" s="262"/>
      <c r="AP22" s="261"/>
      <c r="AQ22" s="262"/>
      <c r="AR22" s="261"/>
      <c r="AS22" s="262"/>
      <c r="AT22" s="261"/>
      <c r="AU22" s="262"/>
      <c r="AV22" s="261"/>
      <c r="AW22" s="262"/>
      <c r="AX22" s="261"/>
      <c r="AY22" s="262"/>
      <c r="AZ22" s="261"/>
      <c r="BA22" s="262"/>
      <c r="BB22" s="261"/>
      <c r="BC22" s="262"/>
      <c r="BD22" s="261"/>
    </row>
    <row r="23" spans="1:56" ht="12.75">
      <c r="A23" s="282" t="s">
        <v>424</v>
      </c>
      <c r="B23" s="261"/>
      <c r="C23" s="262"/>
      <c r="D23" s="261"/>
      <c r="E23" s="262"/>
      <c r="F23" s="261"/>
      <c r="G23" s="262"/>
      <c r="H23" s="261"/>
      <c r="I23" s="262"/>
      <c r="J23" s="261"/>
      <c r="K23" s="262"/>
      <c r="L23" s="261"/>
      <c r="M23" s="262"/>
      <c r="N23" s="261"/>
      <c r="O23" s="262"/>
      <c r="P23" s="261"/>
      <c r="Q23" s="262"/>
      <c r="R23" s="261"/>
      <c r="S23" s="262"/>
      <c r="T23" s="261"/>
      <c r="U23" s="262"/>
      <c r="V23" s="261"/>
      <c r="W23" s="262"/>
      <c r="X23" s="261"/>
      <c r="Y23" s="262"/>
      <c r="Z23" s="261"/>
      <c r="AA23" s="262"/>
      <c r="AB23" s="261"/>
      <c r="AC23" s="282" t="s">
        <v>424</v>
      </c>
      <c r="AD23" s="261"/>
      <c r="AE23" s="262"/>
      <c r="AF23" s="261"/>
      <c r="AG23" s="262"/>
      <c r="AH23" s="261"/>
      <c r="AI23" s="262"/>
      <c r="AJ23" s="261"/>
      <c r="AK23" s="262"/>
      <c r="AL23" s="261"/>
      <c r="AM23" s="262"/>
      <c r="AN23" s="261"/>
      <c r="AO23" s="262"/>
      <c r="AP23" s="261"/>
      <c r="AQ23" s="262"/>
      <c r="AR23" s="261"/>
      <c r="AS23" s="262"/>
      <c r="AT23" s="261"/>
      <c r="AU23" s="262"/>
      <c r="AV23" s="261"/>
      <c r="AW23" s="262"/>
      <c r="AX23" s="261"/>
      <c r="AY23" s="262"/>
      <c r="AZ23" s="261"/>
      <c r="BA23" s="262"/>
      <c r="BB23" s="261"/>
      <c r="BC23" s="262"/>
      <c r="BD23" s="261"/>
    </row>
    <row r="24" spans="1:56" ht="12.75">
      <c r="A24" s="282" t="s">
        <v>425</v>
      </c>
      <c r="B24" s="261"/>
      <c r="C24" s="262">
        <v>97.367</v>
      </c>
      <c r="D24" s="261"/>
      <c r="E24" s="262">
        <v>99.769</v>
      </c>
      <c r="F24" s="261"/>
      <c r="G24" s="262">
        <v>122.96699999999996</v>
      </c>
      <c r="H24" s="261"/>
      <c r="I24" s="262">
        <v>99.80300000000003</v>
      </c>
      <c r="J24" s="261"/>
      <c r="K24" s="262">
        <v>102.33100000000002</v>
      </c>
      <c r="L24" s="261"/>
      <c r="M24" s="262">
        <v>106.44199999999998</v>
      </c>
      <c r="N24" s="261"/>
      <c r="O24" s="262">
        <v>99.076</v>
      </c>
      <c r="P24" s="261"/>
      <c r="Q24" s="262">
        <v>130.06900000000002</v>
      </c>
      <c r="R24" s="262"/>
      <c r="S24" s="262">
        <v>103.96900000000002</v>
      </c>
      <c r="T24" s="261"/>
      <c r="U24" s="262">
        <v>156.87199999999996</v>
      </c>
      <c r="V24" s="262"/>
      <c r="W24" s="262">
        <v>167.23</v>
      </c>
      <c r="X24" s="261"/>
      <c r="Y24" s="262"/>
      <c r="Z24" s="261"/>
      <c r="AA24" s="262"/>
      <c r="AB24" s="261"/>
      <c r="AC24" s="282" t="s">
        <v>425</v>
      </c>
      <c r="AD24" s="261"/>
      <c r="AE24" s="262">
        <v>107.3325</v>
      </c>
      <c r="AF24" s="261"/>
      <c r="AG24" s="262">
        <v>112.196</v>
      </c>
      <c r="AH24" s="261"/>
      <c r="AI24" s="262">
        <v>120.52900000000001</v>
      </c>
      <c r="AJ24" s="261"/>
      <c r="AK24" s="262">
        <v>83.42479999999998</v>
      </c>
      <c r="AL24" s="261"/>
      <c r="AM24" s="262">
        <v>116.84800000000003</v>
      </c>
      <c r="AN24" s="261"/>
      <c r="AO24" s="262">
        <v>132.67</v>
      </c>
      <c r="AP24" s="261"/>
      <c r="AQ24" s="262">
        <v>116.28349999999999</v>
      </c>
      <c r="AR24" s="261"/>
      <c r="AS24" s="262">
        <v>102.417</v>
      </c>
      <c r="AT24" s="262"/>
      <c r="AU24" s="262">
        <v>80.56400000000002</v>
      </c>
      <c r="AV24" s="262"/>
      <c r="AW24" s="262">
        <v>77.44760000000002</v>
      </c>
      <c r="AX24" s="262"/>
      <c r="AY24" s="262">
        <v>74.0289</v>
      </c>
      <c r="AZ24" s="261"/>
      <c r="BA24" s="262"/>
      <c r="BB24" s="261"/>
      <c r="BC24" s="262"/>
      <c r="BD24" s="261"/>
    </row>
    <row r="25" spans="1:56" ht="12.75">
      <c r="A25" s="261"/>
      <c r="B25" s="261"/>
      <c r="C25" s="261"/>
      <c r="D25" s="261"/>
      <c r="E25" s="261"/>
      <c r="F25" s="261"/>
      <c r="G25" s="262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2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2"/>
      <c r="AP25" s="261"/>
      <c r="AQ25" s="262"/>
      <c r="AR25" s="261"/>
      <c r="AS25" s="262"/>
      <c r="AT25" s="261"/>
      <c r="AU25" s="262"/>
      <c r="AV25" s="261"/>
      <c r="AW25" s="262"/>
      <c r="AX25" s="261"/>
      <c r="AY25" s="262"/>
      <c r="AZ25" s="261"/>
      <c r="BA25" s="262"/>
      <c r="BB25" s="261"/>
      <c r="BC25" s="261"/>
      <c r="BD25" s="261"/>
    </row>
    <row r="26" spans="1:56" ht="12.75">
      <c r="A26" s="282" t="s">
        <v>426</v>
      </c>
      <c r="B26" s="261"/>
      <c r="C26" s="261"/>
      <c r="D26" s="261"/>
      <c r="E26" s="262"/>
      <c r="F26" s="261"/>
      <c r="G26" s="262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82" t="s">
        <v>426</v>
      </c>
      <c r="AD26" s="261"/>
      <c r="AE26" s="261"/>
      <c r="AF26" s="261"/>
      <c r="AG26" s="262"/>
      <c r="AH26" s="261"/>
      <c r="AI26" s="262"/>
      <c r="AJ26" s="261"/>
      <c r="AK26" s="261"/>
      <c r="AL26" s="261"/>
      <c r="AM26" s="261"/>
      <c r="AN26" s="261"/>
      <c r="AO26" s="262"/>
      <c r="AP26" s="261"/>
      <c r="AQ26" s="262"/>
      <c r="AR26" s="261"/>
      <c r="AS26" s="262"/>
      <c r="AT26" s="261"/>
      <c r="AU26" s="262"/>
      <c r="AV26" s="261"/>
      <c r="AW26" s="262"/>
      <c r="AX26" s="261"/>
      <c r="AY26" s="262"/>
      <c r="AZ26" s="261"/>
      <c r="BA26" s="262"/>
      <c r="BB26" s="261"/>
      <c r="BC26" s="261"/>
      <c r="BD26" s="261"/>
    </row>
    <row r="27" spans="1:56" ht="12.75">
      <c r="A27" s="282" t="s">
        <v>427</v>
      </c>
      <c r="B27" s="261"/>
      <c r="C27" s="262">
        <v>-0.2356629814441069</v>
      </c>
      <c r="D27" s="261"/>
      <c r="E27" s="262">
        <v>15.403923564521339</v>
      </c>
      <c r="F27" s="261"/>
      <c r="G27" s="262">
        <v>16.329252833330155</v>
      </c>
      <c r="H27" s="261"/>
      <c r="I27" s="262">
        <v>12.769202955865456</v>
      </c>
      <c r="J27" s="261"/>
      <c r="K27" s="262">
        <v>-7.775845131985671</v>
      </c>
      <c r="L27" s="261"/>
      <c r="M27" s="262">
        <v>-0.5112675134826938</v>
      </c>
      <c r="N27" s="261" t="s">
        <v>242</v>
      </c>
      <c r="O27" s="262">
        <v>-2.409329997438947</v>
      </c>
      <c r="P27" s="261"/>
      <c r="Q27" s="262">
        <v>6.163176023115002</v>
      </c>
      <c r="R27" s="261"/>
      <c r="S27" s="262">
        <v>-17.967350738908472</v>
      </c>
      <c r="T27" s="261"/>
      <c r="U27" s="262">
        <v>13.49196588122088</v>
      </c>
      <c r="V27" s="261"/>
      <c r="W27" s="262">
        <v>9.973432239057267</v>
      </c>
      <c r="X27" s="261"/>
      <c r="Y27" s="262"/>
      <c r="Z27" s="261"/>
      <c r="AA27" s="262"/>
      <c r="AB27" s="261"/>
      <c r="AC27" s="282" t="s">
        <v>427</v>
      </c>
      <c r="AD27" s="261"/>
      <c r="AE27" s="262">
        <v>-10.507028865876222</v>
      </c>
      <c r="AF27" s="262"/>
      <c r="AG27" s="262">
        <v>2.3377997500752867</v>
      </c>
      <c r="AH27" s="262"/>
      <c r="AI27" s="262">
        <v>6.17611303934178</v>
      </c>
      <c r="AJ27" s="261"/>
      <c r="AK27" s="262">
        <v>-14.042018278672474</v>
      </c>
      <c r="AL27" s="262"/>
      <c r="AM27" s="262">
        <v>-8.544593589793726</v>
      </c>
      <c r="AN27" s="262"/>
      <c r="AO27" s="262">
        <v>4.406198109718162</v>
      </c>
      <c r="AP27" s="261" t="s">
        <v>242</v>
      </c>
      <c r="AQ27" s="262">
        <v>7.970826098663841</v>
      </c>
      <c r="AR27" s="262"/>
      <c r="AS27" s="262">
        <v>5.781922969665021</v>
      </c>
      <c r="AT27" s="262"/>
      <c r="AU27" s="262">
        <v>-25.245889470363338</v>
      </c>
      <c r="AV27" s="261"/>
      <c r="AW27" s="262">
        <v>-5.472165602763268</v>
      </c>
      <c r="AX27" s="262"/>
      <c r="AY27" s="262">
        <v>-16.43839172837277</v>
      </c>
      <c r="AZ27" s="262"/>
      <c r="BA27" s="262"/>
      <c r="BB27" s="261"/>
      <c r="BC27" s="262"/>
      <c r="BD27" s="261"/>
    </row>
    <row r="28" spans="1:56" ht="12.75">
      <c r="A28" s="261"/>
      <c r="B28" s="261"/>
      <c r="C28" s="261"/>
      <c r="D28" s="261"/>
      <c r="E28" s="261"/>
      <c r="F28" s="261"/>
      <c r="G28" s="262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2"/>
      <c r="AP28" s="261"/>
      <c r="AQ28" s="262"/>
      <c r="AR28" s="261"/>
      <c r="AS28" s="262"/>
      <c r="AT28" s="261"/>
      <c r="AU28" s="262"/>
      <c r="AV28" s="261"/>
      <c r="AW28" s="262"/>
      <c r="AX28" s="261"/>
      <c r="AY28" s="262"/>
      <c r="AZ28" s="261"/>
      <c r="BA28" s="262"/>
      <c r="BB28" s="261"/>
      <c r="BC28" s="261"/>
      <c r="BD28" s="261"/>
    </row>
    <row r="29" spans="1:56" ht="12.75">
      <c r="A29" s="282" t="s">
        <v>428</v>
      </c>
      <c r="B29" s="261"/>
      <c r="C29" s="261"/>
      <c r="D29" s="261"/>
      <c r="E29" s="261"/>
      <c r="F29" s="261"/>
      <c r="G29" s="262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82" t="s">
        <v>428</v>
      </c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2"/>
      <c r="AP29" s="261"/>
      <c r="AQ29" s="262"/>
      <c r="AR29" s="261"/>
      <c r="AS29" s="262"/>
      <c r="AT29" s="261"/>
      <c r="AU29" s="262"/>
      <c r="AV29" s="261"/>
      <c r="AW29" s="262"/>
      <c r="AX29" s="261"/>
      <c r="AY29" s="262"/>
      <c r="AZ29" s="261"/>
      <c r="BA29" s="262"/>
      <c r="BB29" s="261"/>
      <c r="BC29" s="261"/>
      <c r="BD29" s="261"/>
    </row>
    <row r="30" spans="1:56" ht="12.75">
      <c r="A30" s="282" t="s">
        <v>429</v>
      </c>
      <c r="B30" s="261"/>
      <c r="C30" s="261">
        <v>97.367</v>
      </c>
      <c r="D30" s="261"/>
      <c r="E30" s="261">
        <v>197.13600000000002</v>
      </c>
      <c r="F30" s="261"/>
      <c r="G30" s="261">
        <v>320.10299999999995</v>
      </c>
      <c r="H30" s="261"/>
      <c r="I30" s="261">
        <v>419.90599999999995</v>
      </c>
      <c r="J30" s="261"/>
      <c r="K30" s="261">
        <v>522.237</v>
      </c>
      <c r="L30" s="261"/>
      <c r="M30" s="261">
        <v>628.679</v>
      </c>
      <c r="N30" s="261" t="s">
        <v>242</v>
      </c>
      <c r="O30" s="261">
        <v>727.755</v>
      </c>
      <c r="P30" s="261"/>
      <c r="Q30" s="261">
        <v>857.8240000000001</v>
      </c>
      <c r="R30" s="261"/>
      <c r="S30" s="261">
        <v>961.7930000000001</v>
      </c>
      <c r="T30" s="261"/>
      <c r="U30" s="261">
        <v>1118.665</v>
      </c>
      <c r="V30" s="261"/>
      <c r="W30" s="261">
        <v>1285.895</v>
      </c>
      <c r="X30" s="261"/>
      <c r="Y30" s="261"/>
      <c r="Z30" s="261"/>
      <c r="AA30" s="261"/>
      <c r="AB30" s="261"/>
      <c r="AC30" s="282" t="s">
        <v>429</v>
      </c>
      <c r="AD30" s="261"/>
      <c r="AE30" s="261">
        <v>107.3325</v>
      </c>
      <c r="AF30" s="261"/>
      <c r="AG30" s="261">
        <v>219.5285</v>
      </c>
      <c r="AH30" s="261"/>
      <c r="AI30" s="261">
        <v>340.0575</v>
      </c>
      <c r="AJ30" s="261"/>
      <c r="AK30" s="261">
        <v>423.4823</v>
      </c>
      <c r="AL30" s="261"/>
      <c r="AM30" s="261">
        <v>540.3303000000001</v>
      </c>
      <c r="AN30" s="261"/>
      <c r="AO30" s="261">
        <v>673.0003</v>
      </c>
      <c r="AP30" s="261" t="s">
        <v>242</v>
      </c>
      <c r="AQ30" s="261">
        <v>789.2838</v>
      </c>
      <c r="AR30" s="261"/>
      <c r="AS30" s="261">
        <v>891.7008000000001</v>
      </c>
      <c r="AT30" s="261"/>
      <c r="AU30" s="261">
        <v>972.2648000000002</v>
      </c>
      <c r="AV30" s="261"/>
      <c r="AW30" s="261">
        <v>1049.7124000000001</v>
      </c>
      <c r="AX30" s="261"/>
      <c r="AY30" s="261">
        <v>1123.7413000000001</v>
      </c>
      <c r="AZ30" s="261"/>
      <c r="BA30" s="261"/>
      <c r="BB30" s="261"/>
      <c r="BC30" s="261"/>
      <c r="BD30" s="261"/>
    </row>
    <row r="31" spans="1:56" ht="12.75">
      <c r="A31" s="261"/>
      <c r="B31" s="261"/>
      <c r="C31" s="261"/>
      <c r="D31" s="261"/>
      <c r="E31" s="261"/>
      <c r="F31" s="261"/>
      <c r="G31" s="262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2"/>
      <c r="AH31" s="261"/>
      <c r="AI31" s="261"/>
      <c r="AJ31" s="261"/>
      <c r="AK31" s="261"/>
      <c r="AL31" s="261"/>
      <c r="AM31" s="261"/>
      <c r="AN31" s="261"/>
      <c r="AO31" s="262"/>
      <c r="AP31" s="261"/>
      <c r="AQ31" s="261"/>
      <c r="AR31" s="261"/>
      <c r="AS31" s="261"/>
      <c r="AT31" s="261"/>
      <c r="AU31" s="261"/>
      <c r="AV31" s="261"/>
      <c r="AW31" s="262"/>
      <c r="AX31" s="261"/>
      <c r="AY31" s="261"/>
      <c r="AZ31" s="261"/>
      <c r="BA31" s="261"/>
      <c r="BB31" s="261"/>
      <c r="BC31" s="261"/>
      <c r="BD31" s="261"/>
    </row>
    <row r="32" spans="1:56" ht="12.75">
      <c r="A32" s="261"/>
      <c r="B32" s="261"/>
      <c r="C32" s="282" t="s">
        <v>242</v>
      </c>
      <c r="D32" s="261"/>
      <c r="E32" s="282"/>
      <c r="F32" s="261"/>
      <c r="G32" s="282"/>
      <c r="H32" s="261"/>
      <c r="I32" s="282"/>
      <c r="J32" s="261"/>
      <c r="K32" s="282"/>
      <c r="L32" s="261"/>
      <c r="M32" s="282"/>
      <c r="N32" s="261"/>
      <c r="O32" s="282"/>
      <c r="P32" s="261"/>
      <c r="Q32" s="282"/>
      <c r="R32" s="261"/>
      <c r="S32" s="282"/>
      <c r="T32" s="261"/>
      <c r="U32" s="282"/>
      <c r="V32" s="261"/>
      <c r="W32" s="282"/>
      <c r="X32" s="261"/>
      <c r="Y32" s="282"/>
      <c r="Z32" s="261"/>
      <c r="AA32" s="282"/>
      <c r="AB32" s="261"/>
      <c r="AC32" s="261"/>
      <c r="AD32" s="261"/>
      <c r="AE32" s="282" t="s">
        <v>242</v>
      </c>
      <c r="AF32" s="261"/>
      <c r="AG32" s="282"/>
      <c r="AH32" s="261"/>
      <c r="AI32" s="282"/>
      <c r="AJ32" s="261"/>
      <c r="AK32" s="282"/>
      <c r="AL32" s="261"/>
      <c r="AM32" s="282"/>
      <c r="AN32" s="261"/>
      <c r="AO32" s="282"/>
      <c r="AP32" s="261"/>
      <c r="AQ32" s="282"/>
      <c r="AR32" s="261"/>
      <c r="AS32" s="282"/>
      <c r="AT32" s="261"/>
      <c r="AU32" s="282"/>
      <c r="AV32" s="261"/>
      <c r="AW32" s="282"/>
      <c r="AX32" s="261"/>
      <c r="AY32" s="282"/>
      <c r="AZ32" s="261"/>
      <c r="BA32" s="282"/>
      <c r="BB32" s="261"/>
      <c r="BC32" s="282"/>
      <c r="BD32" s="261"/>
    </row>
    <row r="33" spans="1:56" ht="12.75">
      <c r="A33" s="261"/>
      <c r="B33" s="261"/>
      <c r="C33" s="285"/>
      <c r="D33" s="285"/>
      <c r="E33" s="285" t="s">
        <v>430</v>
      </c>
      <c r="F33" s="285"/>
      <c r="G33" s="285"/>
      <c r="H33" s="261"/>
      <c r="I33" s="285"/>
      <c r="J33" s="285"/>
      <c r="K33" s="285" t="s">
        <v>431</v>
      </c>
      <c r="L33" s="285"/>
      <c r="M33" s="285"/>
      <c r="N33" s="261"/>
      <c r="O33" s="285"/>
      <c r="P33" s="285"/>
      <c r="Q33" s="285" t="s">
        <v>432</v>
      </c>
      <c r="R33" s="285"/>
      <c r="S33" s="285"/>
      <c r="T33" s="261"/>
      <c r="U33" s="285"/>
      <c r="V33" s="285"/>
      <c r="W33" s="285" t="s">
        <v>433</v>
      </c>
      <c r="X33" s="285"/>
      <c r="Y33" s="285"/>
      <c r="Z33" s="261"/>
      <c r="AA33" s="286"/>
      <c r="AB33" s="261"/>
      <c r="AC33" s="261"/>
      <c r="AD33" s="261"/>
      <c r="AE33" s="285"/>
      <c r="AF33" s="285"/>
      <c r="AG33" s="285" t="s">
        <v>430</v>
      </c>
      <c r="AH33" s="285"/>
      <c r="AI33" s="285"/>
      <c r="AJ33" s="261"/>
      <c r="AK33" s="285"/>
      <c r="AL33" s="285"/>
      <c r="AM33" s="285" t="s">
        <v>431</v>
      </c>
      <c r="AN33" s="285"/>
      <c r="AO33" s="285"/>
      <c r="AP33" s="261"/>
      <c r="AQ33" s="285"/>
      <c r="AR33" s="285"/>
      <c r="AS33" s="285" t="s">
        <v>432</v>
      </c>
      <c r="AT33" s="285"/>
      <c r="AU33" s="285"/>
      <c r="AV33" s="261"/>
      <c r="AW33" s="285"/>
      <c r="AX33" s="285"/>
      <c r="AY33" s="285" t="s">
        <v>433</v>
      </c>
      <c r="AZ33" s="285"/>
      <c r="BA33" s="285"/>
      <c r="BB33" s="261"/>
      <c r="BC33" s="286"/>
      <c r="BD33" s="261"/>
    </row>
    <row r="34" spans="1:56" ht="12.75">
      <c r="A34" s="261"/>
      <c r="B34" s="261"/>
      <c r="C34" s="261"/>
      <c r="D34" s="261"/>
      <c r="E34" s="261">
        <v>320.10299999999995</v>
      </c>
      <c r="F34" s="261"/>
      <c r="G34" s="261"/>
      <c r="H34" s="261"/>
      <c r="I34" s="261"/>
      <c r="J34" s="261"/>
      <c r="K34" s="261">
        <v>308.576</v>
      </c>
      <c r="L34" s="261"/>
      <c r="M34" s="261"/>
      <c r="N34" s="261"/>
      <c r="O34" s="261"/>
      <c r="P34" s="261"/>
      <c r="Q34" s="261">
        <v>333.11400000000003</v>
      </c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>
        <v>340.0575</v>
      </c>
      <c r="AH34" s="261"/>
      <c r="AI34" s="261"/>
      <c r="AJ34" s="261"/>
      <c r="AK34" s="261"/>
      <c r="AL34" s="261"/>
      <c r="AM34" s="261">
        <v>332.94280000000003</v>
      </c>
      <c r="AN34" s="261"/>
      <c r="AO34" s="261"/>
      <c r="AP34" s="261"/>
      <c r="AQ34" s="261"/>
      <c r="AR34" s="261"/>
      <c r="AS34" s="261">
        <v>299.2645</v>
      </c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</row>
    <row r="35" spans="1:56" ht="12.75">
      <c r="A35" s="282" t="s">
        <v>426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82" t="s">
        <v>426</v>
      </c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</row>
    <row r="36" spans="1:56" ht="12.75">
      <c r="A36" s="282" t="s">
        <v>427</v>
      </c>
      <c r="B36" s="261"/>
      <c r="C36" s="261"/>
      <c r="D36" s="261"/>
      <c r="E36" s="261">
        <v>10.47367603665164</v>
      </c>
      <c r="F36" s="261"/>
      <c r="G36" s="261"/>
      <c r="H36" s="261"/>
      <c r="I36" s="261"/>
      <c r="J36" s="261"/>
      <c r="K36" s="261">
        <v>0.693751019742237</v>
      </c>
      <c r="L36" s="261"/>
      <c r="M36" s="261"/>
      <c r="N36" s="261"/>
      <c r="O36" s="261"/>
      <c r="P36" s="261"/>
      <c r="Q36" s="261">
        <v>-5.036475749826792</v>
      </c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82" t="s">
        <v>427</v>
      </c>
      <c r="AD36" s="261"/>
      <c r="AE36" s="261"/>
      <c r="AF36" s="261"/>
      <c r="AG36" s="261">
        <v>-0.8824343821501879</v>
      </c>
      <c r="AH36" s="261"/>
      <c r="AI36" s="261"/>
      <c r="AJ36" s="261"/>
      <c r="AK36" s="261"/>
      <c r="AL36" s="261"/>
      <c r="AM36" s="261">
        <v>-5.384141021742628</v>
      </c>
      <c r="AN36" s="261"/>
      <c r="AO36" s="261"/>
      <c r="AP36" s="261"/>
      <c r="AQ36" s="261"/>
      <c r="AR36" s="261"/>
      <c r="AS36" s="261">
        <v>-4.1709628870601145</v>
      </c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</row>
    <row r="37" spans="1:56" ht="13.5" thickBot="1">
      <c r="A37" s="287"/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</row>
    <row r="38" spans="1:55" ht="13.5" thickTop="1">
      <c r="A38" s="261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</row>
    <row r="39" spans="1:55" ht="12.75">
      <c r="A39" s="261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</row>
    <row r="40" spans="1:55" ht="12.75">
      <c r="A40" s="261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</row>
    <row r="41" spans="1:29" ht="12.75">
      <c r="A41" t="s">
        <v>434</v>
      </c>
      <c r="AC41" t="s">
        <v>434</v>
      </c>
    </row>
    <row r="42" spans="1:29" ht="12.75">
      <c r="A42" t="s">
        <v>82</v>
      </c>
      <c r="AC42" t="s">
        <v>82</v>
      </c>
    </row>
    <row r="43" spans="1:29" ht="12.75">
      <c r="A43" t="s">
        <v>83</v>
      </c>
      <c r="AC43" t="s">
        <v>83</v>
      </c>
    </row>
  </sheetData>
  <printOptions/>
  <pageMargins left="0.75" right="0.75" top="1" bottom="1" header="0.5" footer="0.5"/>
  <pageSetup horizontalDpi="600" verticalDpi="600" orientation="landscape" scale="34" r:id="rId1"/>
  <colBreaks count="1" manualBreakCount="1">
    <brk id="27" max="4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sheetData>
    <row r="1" spans="1:56" ht="20.25" thickBot="1">
      <c r="A1" s="279" t="s">
        <v>437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80"/>
      <c r="X1" s="261"/>
      <c r="Y1" s="261"/>
      <c r="Z1" s="261"/>
      <c r="AA1" s="261"/>
      <c r="AB1" s="261"/>
      <c r="AC1" s="279" t="s">
        <v>438</v>
      </c>
      <c r="AD1" s="261"/>
      <c r="AE1" s="288"/>
      <c r="AF1" s="261"/>
      <c r="AG1" s="288"/>
      <c r="AH1" s="261"/>
      <c r="AI1" s="288"/>
      <c r="AJ1" s="261"/>
      <c r="AK1" s="288"/>
      <c r="AL1" s="261"/>
      <c r="AM1" s="288"/>
      <c r="AN1" s="261"/>
      <c r="AO1" s="288"/>
      <c r="AP1" s="261"/>
      <c r="AQ1" s="288"/>
      <c r="AR1" s="261"/>
      <c r="AS1" s="288"/>
      <c r="AT1" s="261"/>
      <c r="AU1" s="288"/>
      <c r="AV1" s="261"/>
      <c r="AW1" s="288"/>
      <c r="AX1" s="261"/>
      <c r="AY1" s="280"/>
      <c r="AZ1" s="261"/>
      <c r="BA1" s="288"/>
      <c r="BB1" s="261"/>
      <c r="BC1" s="288"/>
      <c r="BD1" s="261"/>
    </row>
    <row r="2" spans="1:56" ht="13.5" thickTop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9"/>
      <c r="AF2" s="281"/>
      <c r="AG2" s="289"/>
      <c r="AH2" s="281"/>
      <c r="AI2" s="289"/>
      <c r="AJ2" s="281"/>
      <c r="AK2" s="289"/>
      <c r="AL2" s="281"/>
      <c r="AM2" s="289"/>
      <c r="AN2" s="281"/>
      <c r="AO2" s="289"/>
      <c r="AP2" s="281"/>
      <c r="AQ2" s="289"/>
      <c r="AR2" s="281"/>
      <c r="AS2" s="289"/>
      <c r="AT2" s="281"/>
      <c r="AU2" s="289"/>
      <c r="AV2" s="281"/>
      <c r="AW2" s="289"/>
      <c r="AX2" s="281"/>
      <c r="AY2" s="289"/>
      <c r="AZ2" s="281"/>
      <c r="BA2" s="289"/>
      <c r="BB2" s="281"/>
      <c r="BC2" s="289"/>
      <c r="BD2" s="281"/>
    </row>
    <row r="3" spans="1:56" ht="12.75">
      <c r="A3" s="282" t="s">
        <v>399</v>
      </c>
      <c r="B3" s="282"/>
      <c r="C3" s="283" t="s">
        <v>400</v>
      </c>
      <c r="D3" s="282"/>
      <c r="E3" s="283" t="s">
        <v>401</v>
      </c>
      <c r="F3" s="282"/>
      <c r="G3" s="283" t="s">
        <v>402</v>
      </c>
      <c r="H3" s="282"/>
      <c r="I3" s="283" t="s">
        <v>403</v>
      </c>
      <c r="J3" s="282"/>
      <c r="K3" s="283" t="s">
        <v>404</v>
      </c>
      <c r="L3" s="282"/>
      <c r="M3" s="283" t="s">
        <v>405</v>
      </c>
      <c r="N3" s="282"/>
      <c r="O3" s="283" t="s">
        <v>406</v>
      </c>
      <c r="P3" s="282"/>
      <c r="Q3" s="283" t="s">
        <v>407</v>
      </c>
      <c r="R3" s="282"/>
      <c r="S3" s="283" t="s">
        <v>288</v>
      </c>
      <c r="T3" s="282"/>
      <c r="U3" s="283" t="s">
        <v>408</v>
      </c>
      <c r="V3" s="282"/>
      <c r="W3" s="283" t="s">
        <v>283</v>
      </c>
      <c r="X3" s="282"/>
      <c r="Y3" s="283" t="s">
        <v>409</v>
      </c>
      <c r="Z3" s="282"/>
      <c r="AA3" s="283" t="s">
        <v>410</v>
      </c>
      <c r="AB3" s="282"/>
      <c r="AC3" s="282" t="s">
        <v>399</v>
      </c>
      <c r="AD3" s="282"/>
      <c r="AE3" s="290" t="s">
        <v>400</v>
      </c>
      <c r="AF3" s="282"/>
      <c r="AG3" s="290" t="s">
        <v>401</v>
      </c>
      <c r="AH3" s="282"/>
      <c r="AI3" s="290" t="s">
        <v>402</v>
      </c>
      <c r="AJ3" s="282"/>
      <c r="AK3" s="290" t="s">
        <v>403</v>
      </c>
      <c r="AL3" s="282"/>
      <c r="AM3" s="290" t="s">
        <v>404</v>
      </c>
      <c r="AN3" s="282"/>
      <c r="AO3" s="290" t="s">
        <v>405</v>
      </c>
      <c r="AP3" s="282"/>
      <c r="AQ3" s="290" t="s">
        <v>406</v>
      </c>
      <c r="AR3" s="282"/>
      <c r="AS3" s="290" t="s">
        <v>407</v>
      </c>
      <c r="AT3" s="282"/>
      <c r="AU3" s="290" t="s">
        <v>288</v>
      </c>
      <c r="AV3" s="282"/>
      <c r="AW3" s="290" t="s">
        <v>408</v>
      </c>
      <c r="AX3" s="282"/>
      <c r="AY3" s="290" t="s">
        <v>283</v>
      </c>
      <c r="AZ3" s="282"/>
      <c r="BA3" s="290" t="s">
        <v>409</v>
      </c>
      <c r="BB3" s="282"/>
      <c r="BC3" s="290" t="s">
        <v>410</v>
      </c>
      <c r="BD3" s="282"/>
    </row>
    <row r="4" spans="1:56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91"/>
      <c r="AF4" s="284"/>
      <c r="AG4" s="291"/>
      <c r="AH4" s="284"/>
      <c r="AI4" s="291"/>
      <c r="AJ4" s="284"/>
      <c r="AK4" s="291"/>
      <c r="AL4" s="284"/>
      <c r="AM4" s="291"/>
      <c r="AN4" s="284"/>
      <c r="AO4" s="291"/>
      <c r="AP4" s="284"/>
      <c r="AQ4" s="291"/>
      <c r="AR4" s="284"/>
      <c r="AS4" s="291"/>
      <c r="AT4" s="284"/>
      <c r="AU4" s="291"/>
      <c r="AV4" s="284"/>
      <c r="AW4" s="291"/>
      <c r="AX4" s="284"/>
      <c r="AY4" s="291"/>
      <c r="AZ4" s="284"/>
      <c r="BA4" s="291"/>
      <c r="BB4" s="284"/>
      <c r="BC4" s="291"/>
      <c r="BD4" s="284"/>
    </row>
    <row r="5" spans="1:56" ht="12.75">
      <c r="A5" s="261"/>
      <c r="B5" s="282"/>
      <c r="C5" s="261"/>
      <c r="D5" s="282"/>
      <c r="E5" s="261"/>
      <c r="F5" s="282"/>
      <c r="G5" s="261"/>
      <c r="H5" s="282"/>
      <c r="I5" s="261"/>
      <c r="J5" s="282"/>
      <c r="K5" s="261"/>
      <c r="L5" s="282"/>
      <c r="M5" s="261"/>
      <c r="N5" s="282"/>
      <c r="O5" s="261"/>
      <c r="P5" s="282"/>
      <c r="Q5" s="261"/>
      <c r="R5" s="282"/>
      <c r="S5" s="261"/>
      <c r="T5" s="282"/>
      <c r="U5" s="261"/>
      <c r="V5" s="282"/>
      <c r="W5" s="261"/>
      <c r="X5" s="282"/>
      <c r="Y5" s="261"/>
      <c r="Z5" s="282"/>
      <c r="AA5" s="261"/>
      <c r="AB5" s="282"/>
      <c r="AC5" s="261"/>
      <c r="AD5" s="282"/>
      <c r="AE5" s="288"/>
      <c r="AF5" s="282"/>
      <c r="AG5" s="288"/>
      <c r="AH5" s="282"/>
      <c r="AI5" s="288"/>
      <c r="AJ5" s="282"/>
      <c r="AK5" s="288"/>
      <c r="AL5" s="282"/>
      <c r="AM5" s="288"/>
      <c r="AN5" s="282"/>
      <c r="AO5" s="288"/>
      <c r="AP5" s="282"/>
      <c r="AQ5" s="288"/>
      <c r="AR5" s="282"/>
      <c r="AS5" s="288"/>
      <c r="AT5" s="282"/>
      <c r="AU5" s="288"/>
      <c r="AV5" s="282"/>
      <c r="AW5" s="288"/>
      <c r="AX5" s="282"/>
      <c r="AY5" s="288"/>
      <c r="AZ5" s="282"/>
      <c r="BA5" s="288"/>
      <c r="BB5" s="282"/>
      <c r="BC5" s="288"/>
      <c r="BD5" s="282"/>
    </row>
    <row r="6" spans="1:56" ht="12.75">
      <c r="A6" s="261"/>
      <c r="B6" s="282"/>
      <c r="C6" s="261"/>
      <c r="D6" s="282"/>
      <c r="E6" s="261"/>
      <c r="F6" s="282"/>
      <c r="G6" s="261"/>
      <c r="H6" s="282"/>
      <c r="I6" s="261"/>
      <c r="J6" s="282"/>
      <c r="K6" s="261"/>
      <c r="L6" s="282"/>
      <c r="M6" s="261" t="s">
        <v>411</v>
      </c>
      <c r="N6" s="282"/>
      <c r="O6" s="261"/>
      <c r="P6" s="282"/>
      <c r="Q6" s="261"/>
      <c r="R6" s="282"/>
      <c r="S6" s="261"/>
      <c r="T6" s="282"/>
      <c r="U6" s="261"/>
      <c r="V6" s="282"/>
      <c r="W6" s="261"/>
      <c r="X6" s="282"/>
      <c r="Y6" s="261"/>
      <c r="Z6" s="282"/>
      <c r="AA6" s="261"/>
      <c r="AB6" s="282"/>
      <c r="AC6" s="261"/>
      <c r="AD6" s="282"/>
      <c r="AE6" s="288"/>
      <c r="AF6" s="282"/>
      <c r="AG6" s="288"/>
      <c r="AH6" s="282"/>
      <c r="AI6" s="288"/>
      <c r="AJ6" s="282"/>
      <c r="AK6" s="288"/>
      <c r="AL6" s="282"/>
      <c r="AM6" s="288"/>
      <c r="AN6" s="282"/>
      <c r="AO6" s="288" t="s">
        <v>411</v>
      </c>
      <c r="AP6" s="282"/>
      <c r="AQ6" s="288"/>
      <c r="AR6" s="282"/>
      <c r="AS6" s="288"/>
      <c r="AT6" s="282"/>
      <c r="AU6" s="288"/>
      <c r="AV6" s="282"/>
      <c r="AW6" s="288"/>
      <c r="AX6" s="282"/>
      <c r="AY6" s="288"/>
      <c r="AZ6" s="282"/>
      <c r="BA6" s="288"/>
      <c r="BB6" s="282"/>
      <c r="BC6" s="288"/>
      <c r="BD6" s="282"/>
    </row>
    <row r="7" spans="1:56" ht="12.75">
      <c r="A7" s="282" t="s">
        <v>412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82" t="s">
        <v>412</v>
      </c>
      <c r="AD7" s="261"/>
      <c r="AE7" s="288"/>
      <c r="AF7" s="261"/>
      <c r="AG7" s="288"/>
      <c r="AH7" s="261"/>
      <c r="AI7" s="288"/>
      <c r="AJ7" s="261"/>
      <c r="AK7" s="288"/>
      <c r="AL7" s="261"/>
      <c r="AM7" s="288"/>
      <c r="AN7" s="261"/>
      <c r="AO7" s="288"/>
      <c r="AP7" s="261"/>
      <c r="AQ7" s="288"/>
      <c r="AR7" s="261"/>
      <c r="AS7" s="288"/>
      <c r="AT7" s="261"/>
      <c r="AU7" s="288"/>
      <c r="AV7" s="261"/>
      <c r="AW7" s="288"/>
      <c r="AX7" s="261"/>
      <c r="AY7" s="288"/>
      <c r="AZ7" s="261"/>
      <c r="BA7" s="288"/>
      <c r="BB7" s="261"/>
      <c r="BC7" s="288"/>
      <c r="BD7" s="261"/>
    </row>
    <row r="8" spans="1:56" ht="12.75">
      <c r="A8" s="282" t="s">
        <v>413</v>
      </c>
      <c r="B8" s="261"/>
      <c r="C8" s="262">
        <v>324.5</v>
      </c>
      <c r="D8" s="261"/>
      <c r="E8" s="262">
        <v>304.4</v>
      </c>
      <c r="F8" s="261"/>
      <c r="G8" s="262">
        <v>338.4</v>
      </c>
      <c r="H8" s="261"/>
      <c r="I8" s="262">
        <v>338.7</v>
      </c>
      <c r="J8" s="261"/>
      <c r="K8" s="262">
        <v>346.512</v>
      </c>
      <c r="L8" s="261"/>
      <c r="M8" s="262">
        <v>337.024</v>
      </c>
      <c r="N8" s="261"/>
      <c r="O8" s="262">
        <v>328.226</v>
      </c>
      <c r="P8" s="261"/>
      <c r="Q8" s="262">
        <v>318.93</v>
      </c>
      <c r="R8" s="261"/>
      <c r="S8" s="262">
        <v>325.166</v>
      </c>
      <c r="T8" s="261"/>
      <c r="U8" s="262">
        <v>321.334</v>
      </c>
      <c r="V8" s="261"/>
      <c r="W8" s="262">
        <v>316.253</v>
      </c>
      <c r="X8" s="261"/>
      <c r="Y8" s="262"/>
      <c r="Z8" s="261"/>
      <c r="AA8" s="262"/>
      <c r="AB8" s="261"/>
      <c r="AC8" s="282" t="s">
        <v>413</v>
      </c>
      <c r="AD8" s="261"/>
      <c r="AE8" s="292">
        <v>447.8</v>
      </c>
      <c r="AF8" s="268"/>
      <c r="AG8" s="292">
        <v>416.6</v>
      </c>
      <c r="AH8" s="268"/>
      <c r="AI8" s="292">
        <v>474.3</v>
      </c>
      <c r="AJ8" s="268"/>
      <c r="AK8" s="292">
        <v>447.8</v>
      </c>
      <c r="AL8" s="268"/>
      <c r="AM8" s="292">
        <v>465.1</v>
      </c>
      <c r="AN8" s="268"/>
      <c r="AO8" s="292">
        <v>456.9</v>
      </c>
      <c r="AP8" s="268"/>
      <c r="AQ8" s="292">
        <v>439.21</v>
      </c>
      <c r="AR8" s="268"/>
      <c r="AS8" s="292">
        <v>469.978</v>
      </c>
      <c r="AT8" s="268"/>
      <c r="AU8" s="292">
        <v>459.11</v>
      </c>
      <c r="AV8" s="268"/>
      <c r="AW8" s="292">
        <v>479.104</v>
      </c>
      <c r="AX8" s="268"/>
      <c r="AY8" s="292">
        <v>473.45099999999996</v>
      </c>
      <c r="AZ8" s="268"/>
      <c r="BA8" s="292"/>
      <c r="BB8" s="268"/>
      <c r="BC8" s="293"/>
      <c r="BD8" s="261"/>
    </row>
    <row r="9" spans="1:56" ht="12.75">
      <c r="A9" s="282" t="s">
        <v>416</v>
      </c>
      <c r="B9" s="261"/>
      <c r="C9" s="282"/>
      <c r="D9" s="261"/>
      <c r="E9" s="262"/>
      <c r="F9" s="261"/>
      <c r="G9" s="262"/>
      <c r="H9" s="261"/>
      <c r="I9" s="282"/>
      <c r="J9" s="261"/>
      <c r="K9" s="262"/>
      <c r="L9" s="261"/>
      <c r="M9" s="262"/>
      <c r="N9" s="261"/>
      <c r="O9" s="262"/>
      <c r="P9" s="261"/>
      <c r="Q9" s="262"/>
      <c r="R9" s="261"/>
      <c r="S9" s="262"/>
      <c r="T9" s="261"/>
      <c r="U9" s="262"/>
      <c r="V9" s="261"/>
      <c r="W9" s="262"/>
      <c r="X9" s="261"/>
      <c r="Y9" s="262"/>
      <c r="Z9" s="261"/>
      <c r="AA9" s="282"/>
      <c r="AB9" s="261"/>
      <c r="AC9" s="282" t="s">
        <v>416</v>
      </c>
      <c r="AD9" s="261"/>
      <c r="AE9" s="292"/>
      <c r="AF9" s="268"/>
      <c r="AG9" s="292"/>
      <c r="AH9" s="268"/>
      <c r="AI9" s="292"/>
      <c r="AJ9" s="268"/>
      <c r="AK9" s="292"/>
      <c r="AL9" s="268"/>
      <c r="AM9" s="292"/>
      <c r="AN9" s="268"/>
      <c r="AO9" s="292"/>
      <c r="AP9" s="268"/>
      <c r="AQ9" s="292"/>
      <c r="AR9" s="268"/>
      <c r="AS9" s="292"/>
      <c r="AT9" s="268"/>
      <c r="AU9" s="292"/>
      <c r="AV9" s="268"/>
      <c r="AW9" s="292"/>
      <c r="AX9" s="268"/>
      <c r="AY9" s="292"/>
      <c r="AZ9" s="268"/>
      <c r="BA9" s="292"/>
      <c r="BB9" s="268"/>
      <c r="BC9" s="292"/>
      <c r="BD9" s="261"/>
    </row>
    <row r="10" spans="1:56" ht="12.75">
      <c r="A10" s="282" t="s">
        <v>417</v>
      </c>
      <c r="B10" s="261"/>
      <c r="C10" s="262">
        <v>536.7</v>
      </c>
      <c r="D10" s="261"/>
      <c r="E10" s="262">
        <v>532.6</v>
      </c>
      <c r="F10" s="261"/>
      <c r="G10" s="262">
        <v>548.2</v>
      </c>
      <c r="H10" s="261"/>
      <c r="I10" s="262">
        <v>563.9</v>
      </c>
      <c r="J10" s="261"/>
      <c r="K10" s="262">
        <v>574.2</v>
      </c>
      <c r="L10" s="261"/>
      <c r="M10" s="262">
        <v>591.3</v>
      </c>
      <c r="N10" s="261"/>
      <c r="O10" s="262">
        <v>598.191</v>
      </c>
      <c r="P10" s="261"/>
      <c r="Q10" s="262">
        <v>603.392</v>
      </c>
      <c r="R10" s="261"/>
      <c r="S10" s="262">
        <v>584.478</v>
      </c>
      <c r="T10" s="261"/>
      <c r="U10" s="262">
        <v>568.958</v>
      </c>
      <c r="V10" s="261"/>
      <c r="W10" s="262">
        <v>535.671</v>
      </c>
      <c r="X10" s="261"/>
      <c r="Y10" s="262"/>
      <c r="Z10" s="261"/>
      <c r="AA10" s="262"/>
      <c r="AB10" s="261"/>
      <c r="AC10" s="282" t="s">
        <v>417</v>
      </c>
      <c r="AD10" s="261"/>
      <c r="AE10" s="292">
        <v>221.3</v>
      </c>
      <c r="AF10" s="268"/>
      <c r="AG10" s="292">
        <v>217.6</v>
      </c>
      <c r="AH10" s="292"/>
      <c r="AI10" s="292">
        <v>222.5</v>
      </c>
      <c r="AJ10" s="268"/>
      <c r="AK10" s="292">
        <v>235</v>
      </c>
      <c r="AL10" s="268"/>
      <c r="AM10" s="292">
        <v>245.6</v>
      </c>
      <c r="AN10" s="268"/>
      <c r="AO10" s="292">
        <v>254.9</v>
      </c>
      <c r="AP10" s="268"/>
      <c r="AQ10" s="292">
        <v>265.309</v>
      </c>
      <c r="AR10" s="268"/>
      <c r="AS10" s="292">
        <v>289.053</v>
      </c>
      <c r="AT10" s="268"/>
      <c r="AU10" s="292">
        <v>277.267</v>
      </c>
      <c r="AV10" s="268"/>
      <c r="AW10" s="292">
        <v>281.62</v>
      </c>
      <c r="AX10" s="268"/>
      <c r="AY10" s="292">
        <v>272.384</v>
      </c>
      <c r="AZ10" s="268"/>
      <c r="BA10" s="292"/>
      <c r="BB10" s="268"/>
      <c r="BC10" s="292"/>
      <c r="BD10" s="261"/>
    </row>
    <row r="11" spans="1:56" ht="12.75">
      <c r="A11" s="282" t="s">
        <v>418</v>
      </c>
      <c r="B11" s="261"/>
      <c r="C11" s="262">
        <v>9.579</v>
      </c>
      <c r="D11" s="261"/>
      <c r="E11" s="262">
        <v>6.184</v>
      </c>
      <c r="F11" s="261"/>
      <c r="G11" s="262">
        <v>4.884</v>
      </c>
      <c r="H11" s="261"/>
      <c r="I11" s="262">
        <v>4.244</v>
      </c>
      <c r="J11" s="261"/>
      <c r="K11" s="262">
        <v>4.508</v>
      </c>
      <c r="L11" s="261"/>
      <c r="M11" s="262">
        <v>1.714</v>
      </c>
      <c r="N11" s="261"/>
      <c r="O11" s="262">
        <v>1.286</v>
      </c>
      <c r="P11" s="261"/>
      <c r="Q11" s="262">
        <v>2.221</v>
      </c>
      <c r="R11" s="261"/>
      <c r="S11" s="262">
        <v>2.558</v>
      </c>
      <c r="T11" s="261"/>
      <c r="U11" s="262">
        <v>4.033</v>
      </c>
      <c r="V11" s="261"/>
      <c r="W11" s="262">
        <v>4.793</v>
      </c>
      <c r="X11" s="261"/>
      <c r="Y11" s="262"/>
      <c r="Z11" s="261"/>
      <c r="AA11" s="262"/>
      <c r="AB11" s="261"/>
      <c r="AC11" s="282" t="s">
        <v>418</v>
      </c>
      <c r="AD11" s="261"/>
      <c r="AE11" s="292">
        <v>25.9</v>
      </c>
      <c r="AF11" s="268"/>
      <c r="AG11" s="292">
        <v>26.4</v>
      </c>
      <c r="AH11" s="268"/>
      <c r="AI11" s="292">
        <v>27.746</v>
      </c>
      <c r="AJ11" s="268"/>
      <c r="AK11" s="292">
        <v>30.369</v>
      </c>
      <c r="AL11" s="268"/>
      <c r="AM11" s="292">
        <v>32.003</v>
      </c>
      <c r="AN11" s="268"/>
      <c r="AO11" s="292">
        <v>33.029</v>
      </c>
      <c r="AP11" s="268"/>
      <c r="AQ11" s="292">
        <v>36.153</v>
      </c>
      <c r="AR11" s="268"/>
      <c r="AS11" s="292">
        <v>35.158</v>
      </c>
      <c r="AT11" s="268"/>
      <c r="AU11" s="292">
        <v>30.839</v>
      </c>
      <c r="AV11" s="268"/>
      <c r="AW11" s="292">
        <v>34.396</v>
      </c>
      <c r="AX11" s="268"/>
      <c r="AY11" s="292">
        <v>44.423</v>
      </c>
      <c r="AZ11" s="268"/>
      <c r="BA11" s="292"/>
      <c r="BB11" s="268"/>
      <c r="BC11" s="292"/>
      <c r="BD11" s="261"/>
    </row>
    <row r="12" spans="1:56" ht="12.75">
      <c r="A12" s="261"/>
      <c r="B12" s="261"/>
      <c r="C12" s="262"/>
      <c r="D12" s="261"/>
      <c r="E12" s="262"/>
      <c r="F12" s="261"/>
      <c r="G12" s="262"/>
      <c r="H12" s="261"/>
      <c r="I12" s="262"/>
      <c r="J12" s="261"/>
      <c r="K12" s="262"/>
      <c r="L12" s="261"/>
      <c r="M12" s="262"/>
      <c r="N12" s="261"/>
      <c r="O12" s="262"/>
      <c r="P12" s="261"/>
      <c r="Q12" s="262"/>
      <c r="R12" s="261"/>
      <c r="S12" s="262"/>
      <c r="T12" s="261"/>
      <c r="U12" s="262"/>
      <c r="V12" s="261"/>
      <c r="W12" s="262"/>
      <c r="X12" s="261"/>
      <c r="Y12" s="262"/>
      <c r="Z12" s="261"/>
      <c r="AA12" s="262"/>
      <c r="AB12" s="261"/>
      <c r="AC12" s="261"/>
      <c r="AD12" s="261"/>
      <c r="AE12" s="292"/>
      <c r="AF12" s="268"/>
      <c r="AG12" s="292"/>
      <c r="AH12" s="268"/>
      <c r="AI12" s="292"/>
      <c r="AJ12" s="268"/>
      <c r="AK12" s="292"/>
      <c r="AL12" s="268"/>
      <c r="AM12" s="292"/>
      <c r="AN12" s="268"/>
      <c r="AO12" s="292"/>
      <c r="AP12" s="268"/>
      <c r="AQ12" s="292"/>
      <c r="AR12" s="268"/>
      <c r="AS12" s="268"/>
      <c r="AT12" s="268"/>
      <c r="AU12" s="292"/>
      <c r="AV12" s="268"/>
      <c r="AW12" s="292"/>
      <c r="AX12" s="268"/>
      <c r="AY12" s="292"/>
      <c r="AZ12" s="268"/>
      <c r="BA12" s="292"/>
      <c r="BB12" s="268"/>
      <c r="BC12" s="292"/>
      <c r="BD12" s="261"/>
    </row>
    <row r="13" spans="1:56" ht="12.75">
      <c r="A13" s="282" t="s">
        <v>419</v>
      </c>
      <c r="B13" s="261"/>
      <c r="C13" s="262">
        <v>870.779</v>
      </c>
      <c r="D13" s="261"/>
      <c r="E13" s="262">
        <v>843.184</v>
      </c>
      <c r="F13" s="261"/>
      <c r="G13" s="262">
        <v>891.484</v>
      </c>
      <c r="H13" s="261"/>
      <c r="I13" s="262">
        <v>906.8439999999999</v>
      </c>
      <c r="J13" s="261"/>
      <c r="K13" s="262">
        <v>925.22</v>
      </c>
      <c r="L13" s="261"/>
      <c r="M13" s="262">
        <v>930.038</v>
      </c>
      <c r="N13" s="261"/>
      <c r="O13" s="262">
        <v>927.703</v>
      </c>
      <c r="P13" s="261"/>
      <c r="Q13" s="262">
        <v>924.5430000000001</v>
      </c>
      <c r="R13" s="262"/>
      <c r="S13" s="262">
        <v>912.202</v>
      </c>
      <c r="T13" s="262"/>
      <c r="U13" s="262">
        <v>894.325</v>
      </c>
      <c r="V13" s="262"/>
      <c r="W13" s="262">
        <v>856.717</v>
      </c>
      <c r="X13" s="261"/>
      <c r="Y13" s="262"/>
      <c r="Z13" s="261"/>
      <c r="AA13" s="262"/>
      <c r="AB13" s="261"/>
      <c r="AC13" s="282" t="s">
        <v>419</v>
      </c>
      <c r="AD13" s="261"/>
      <c r="AE13" s="292">
        <v>695</v>
      </c>
      <c r="AF13" s="268"/>
      <c r="AG13" s="292">
        <v>660.6</v>
      </c>
      <c r="AH13" s="292"/>
      <c r="AI13" s="292">
        <v>724.5459999999999</v>
      </c>
      <c r="AJ13" s="292"/>
      <c r="AK13" s="292">
        <v>713.169</v>
      </c>
      <c r="AL13" s="292"/>
      <c r="AM13" s="292">
        <v>742.7030000000001</v>
      </c>
      <c r="AN13" s="292"/>
      <c r="AO13" s="292">
        <v>744.829</v>
      </c>
      <c r="AP13" s="292"/>
      <c r="AQ13" s="292">
        <v>740.672</v>
      </c>
      <c r="AR13" s="292"/>
      <c r="AS13" s="292">
        <v>794.189</v>
      </c>
      <c r="AT13" s="292"/>
      <c r="AU13" s="292">
        <v>767.2159999999999</v>
      </c>
      <c r="AV13" s="268"/>
      <c r="AW13" s="268">
        <v>795.12</v>
      </c>
      <c r="AX13" s="268"/>
      <c r="AY13" s="268">
        <v>790.258</v>
      </c>
      <c r="AZ13" s="268"/>
      <c r="BA13" s="268"/>
      <c r="BB13" s="268"/>
      <c r="BC13" s="268"/>
      <c r="BD13" s="261"/>
    </row>
    <row r="14" spans="1:56" ht="12.75">
      <c r="A14" s="261"/>
      <c r="B14" s="261"/>
      <c r="C14" s="262"/>
      <c r="D14" s="261"/>
      <c r="E14" s="262"/>
      <c r="F14" s="261"/>
      <c r="G14" s="262"/>
      <c r="H14" s="261"/>
      <c r="I14" s="262"/>
      <c r="J14" s="261"/>
      <c r="K14" s="262"/>
      <c r="L14" s="261"/>
      <c r="M14" s="262"/>
      <c r="N14" s="261"/>
      <c r="O14" s="262"/>
      <c r="P14" s="261"/>
      <c r="Q14" s="262"/>
      <c r="R14" s="261"/>
      <c r="S14" s="262"/>
      <c r="T14" s="261"/>
      <c r="U14" s="262"/>
      <c r="V14" s="261"/>
      <c r="W14" s="262"/>
      <c r="X14" s="261"/>
      <c r="Y14" s="262"/>
      <c r="Z14" s="261"/>
      <c r="AA14" s="262"/>
      <c r="AB14" s="261"/>
      <c r="AC14" s="261"/>
      <c r="AD14" s="261"/>
      <c r="AE14" s="292"/>
      <c r="AF14" s="268"/>
      <c r="AG14" s="292"/>
      <c r="AH14" s="268"/>
      <c r="AI14" s="292"/>
      <c r="AJ14" s="268"/>
      <c r="AK14" s="292"/>
      <c r="AL14" s="268"/>
      <c r="AM14" s="292"/>
      <c r="AN14" s="268"/>
      <c r="AO14" s="292"/>
      <c r="AP14" s="268"/>
      <c r="AQ14" s="292"/>
      <c r="AR14" s="268"/>
      <c r="AS14" s="292"/>
      <c r="AT14" s="268"/>
      <c r="AU14" s="292"/>
      <c r="AV14" s="268"/>
      <c r="AW14" s="292"/>
      <c r="AX14" s="268"/>
      <c r="AY14" s="292"/>
      <c r="AZ14" s="268"/>
      <c r="BA14" s="292"/>
      <c r="BB14" s="268"/>
      <c r="BC14" s="292"/>
      <c r="BD14" s="261"/>
    </row>
    <row r="15" spans="1:56" ht="12.75">
      <c r="A15" s="261"/>
      <c r="B15" s="261"/>
      <c r="C15" s="262"/>
      <c r="D15" s="261"/>
      <c r="E15" s="262"/>
      <c r="F15" s="261"/>
      <c r="G15" s="262"/>
      <c r="H15" s="261"/>
      <c r="I15" s="262"/>
      <c r="J15" s="261"/>
      <c r="K15" s="262"/>
      <c r="L15" s="261"/>
      <c r="M15" s="262"/>
      <c r="N15" s="261"/>
      <c r="O15" s="262"/>
      <c r="P15" s="261"/>
      <c r="Q15" s="262"/>
      <c r="R15" s="261"/>
      <c r="S15" s="262"/>
      <c r="T15" s="261"/>
      <c r="U15" s="262"/>
      <c r="V15" s="261"/>
      <c r="W15" s="262"/>
      <c r="X15" s="261"/>
      <c r="Y15" s="262"/>
      <c r="Z15" s="261"/>
      <c r="AA15" s="262"/>
      <c r="AB15" s="261"/>
      <c r="AC15" s="261"/>
      <c r="AD15" s="261"/>
      <c r="AV15" s="268"/>
      <c r="AW15" s="292"/>
      <c r="AX15" s="268"/>
      <c r="AY15" s="292"/>
      <c r="AZ15" s="268"/>
      <c r="BA15" s="292"/>
      <c r="BB15" s="268"/>
      <c r="BC15" s="292"/>
      <c r="BD15" s="261"/>
    </row>
    <row r="16" spans="1:56" ht="12.75">
      <c r="A16" s="282" t="s">
        <v>420</v>
      </c>
      <c r="B16" s="261"/>
      <c r="C16" s="262"/>
      <c r="D16" s="261"/>
      <c r="E16" s="262"/>
      <c r="F16" s="261"/>
      <c r="G16" s="262"/>
      <c r="H16" s="261"/>
      <c r="I16" s="262"/>
      <c r="J16" s="261"/>
      <c r="K16" s="262"/>
      <c r="L16" s="261"/>
      <c r="M16" s="262"/>
      <c r="N16" s="261"/>
      <c r="O16" s="262"/>
      <c r="P16" s="261"/>
      <c r="Q16" s="262"/>
      <c r="R16" s="261"/>
      <c r="S16" s="262"/>
      <c r="T16" s="261"/>
      <c r="U16" s="262"/>
      <c r="V16" s="261"/>
      <c r="W16" s="262"/>
      <c r="X16" s="261"/>
      <c r="Y16" s="262"/>
      <c r="Z16" s="261"/>
      <c r="AA16" s="262"/>
      <c r="AB16" s="261"/>
      <c r="AC16" s="282" t="s">
        <v>420</v>
      </c>
      <c r="AD16" s="261"/>
      <c r="AE16" s="292"/>
      <c r="AF16" s="268"/>
      <c r="AG16" s="292"/>
      <c r="AH16" s="268"/>
      <c r="AI16" s="292"/>
      <c r="AJ16" s="268"/>
      <c r="AK16" s="292"/>
      <c r="AL16" s="268"/>
      <c r="AM16" s="292"/>
      <c r="AN16" s="268"/>
      <c r="AO16" s="292"/>
      <c r="AP16" s="268"/>
      <c r="AQ16" s="292"/>
      <c r="AR16" s="268"/>
      <c r="AS16" s="292"/>
      <c r="AT16" s="268"/>
      <c r="AU16" s="292"/>
      <c r="AV16" s="268"/>
      <c r="AW16" s="292"/>
      <c r="AX16" s="268"/>
      <c r="AY16" s="292"/>
      <c r="AZ16" s="268"/>
      <c r="BA16" s="292"/>
      <c r="BB16" s="268"/>
      <c r="BC16" s="292"/>
      <c r="BD16" s="261"/>
    </row>
    <row r="17" spans="1:56" ht="12.75">
      <c r="A17" s="282" t="s">
        <v>421</v>
      </c>
      <c r="B17" s="261"/>
      <c r="C17" s="262"/>
      <c r="D17" s="261"/>
      <c r="E17" s="262"/>
      <c r="F17" s="261"/>
      <c r="G17" s="262"/>
      <c r="H17" s="261"/>
      <c r="I17" s="262"/>
      <c r="J17" s="261"/>
      <c r="K17" s="262"/>
      <c r="L17" s="261"/>
      <c r="M17" s="262"/>
      <c r="N17" s="261"/>
      <c r="O17" s="262"/>
      <c r="P17" s="261"/>
      <c r="Q17" s="262"/>
      <c r="R17" s="261"/>
      <c r="S17" s="262"/>
      <c r="T17" s="261"/>
      <c r="U17" s="262"/>
      <c r="V17" s="261"/>
      <c r="W17" s="262"/>
      <c r="X17" s="261"/>
      <c r="Y17" s="262"/>
      <c r="Z17" s="261"/>
      <c r="AA17" s="262"/>
      <c r="AB17" s="261"/>
      <c r="AC17" s="282" t="s">
        <v>421</v>
      </c>
      <c r="AD17" s="261"/>
      <c r="AE17" s="292"/>
      <c r="AF17" s="268"/>
      <c r="AG17" s="292"/>
      <c r="AH17" s="268"/>
      <c r="AI17" s="292"/>
      <c r="AJ17" s="268"/>
      <c r="AK17" s="292"/>
      <c r="AL17" s="268"/>
      <c r="AM17" s="292"/>
      <c r="AN17" s="268"/>
      <c r="AO17" s="292"/>
      <c r="AP17" s="268"/>
      <c r="AQ17" s="292"/>
      <c r="AR17" s="268"/>
      <c r="AS17" s="292"/>
      <c r="AT17" s="268"/>
      <c r="AU17" s="292"/>
      <c r="AV17" s="268"/>
      <c r="AW17" s="292"/>
      <c r="AX17" s="268"/>
      <c r="AY17" s="292"/>
      <c r="AZ17" s="268"/>
      <c r="BA17" s="292"/>
      <c r="BB17" s="268"/>
      <c r="BC17" s="292"/>
      <c r="BD17" s="261"/>
    </row>
    <row r="18" spans="1:56" ht="12.75">
      <c r="A18" s="282" t="s">
        <v>422</v>
      </c>
      <c r="B18" s="261"/>
      <c r="C18" s="262">
        <v>532.6</v>
      </c>
      <c r="D18" s="261"/>
      <c r="E18" s="262">
        <v>548.2</v>
      </c>
      <c r="F18" s="261"/>
      <c r="G18" s="262">
        <v>563.9</v>
      </c>
      <c r="H18" s="261"/>
      <c r="I18" s="261">
        <v>574.2</v>
      </c>
      <c r="J18" s="261"/>
      <c r="K18" s="294">
        <v>591.3</v>
      </c>
      <c r="L18" s="261"/>
      <c r="M18" s="262">
        <v>598.191</v>
      </c>
      <c r="N18" s="261"/>
      <c r="O18" s="262">
        <v>603.392</v>
      </c>
      <c r="P18" s="261"/>
      <c r="Q18" s="262">
        <v>584.478</v>
      </c>
      <c r="R18" s="261"/>
      <c r="S18" s="262">
        <v>568.958</v>
      </c>
      <c r="T18" s="261"/>
      <c r="U18" s="262">
        <v>535.671</v>
      </c>
      <c r="V18" s="261"/>
      <c r="W18" s="262">
        <v>519.216</v>
      </c>
      <c r="X18" s="261"/>
      <c r="Y18" s="262"/>
      <c r="Z18" s="261"/>
      <c r="AA18" s="262"/>
      <c r="AB18" s="261"/>
      <c r="AC18" s="282" t="s">
        <v>422</v>
      </c>
      <c r="AD18" s="261"/>
      <c r="AE18" s="292">
        <v>217.6</v>
      </c>
      <c r="AF18" s="268"/>
      <c r="AG18" s="292">
        <v>222.5</v>
      </c>
      <c r="AH18" s="268"/>
      <c r="AI18" s="292">
        <v>235</v>
      </c>
      <c r="AJ18" s="268"/>
      <c r="AK18" s="292">
        <v>245.6</v>
      </c>
      <c r="AL18" s="268"/>
      <c r="AM18" s="292">
        <v>254.9</v>
      </c>
      <c r="AN18" s="268"/>
      <c r="AO18" s="292">
        <v>265.309</v>
      </c>
      <c r="AP18" s="268"/>
      <c r="AQ18" s="292">
        <v>289.053</v>
      </c>
      <c r="AR18" s="268"/>
      <c r="AS18" s="292">
        <v>277.267</v>
      </c>
      <c r="AT18" s="268"/>
      <c r="AU18" s="292">
        <v>281.62</v>
      </c>
      <c r="AV18" s="268"/>
      <c r="AW18" s="292">
        <v>272.384</v>
      </c>
      <c r="AX18" s="268"/>
      <c r="AY18" s="292">
        <v>265.14</v>
      </c>
      <c r="AZ18" s="268"/>
      <c r="BA18" s="292"/>
      <c r="BB18" s="268"/>
      <c r="BC18" s="262"/>
      <c r="BD18" s="261"/>
    </row>
    <row r="19" spans="1:56" ht="12.75">
      <c r="A19" s="282"/>
      <c r="B19" s="261"/>
      <c r="C19" s="262"/>
      <c r="D19" s="261"/>
      <c r="E19" s="262"/>
      <c r="F19" s="261"/>
      <c r="G19" s="262"/>
      <c r="H19" s="261"/>
      <c r="I19" s="261"/>
      <c r="J19" s="261"/>
      <c r="K19" s="262"/>
      <c r="L19" s="261"/>
      <c r="M19" s="262"/>
      <c r="N19" s="261"/>
      <c r="O19" s="262"/>
      <c r="P19" s="261"/>
      <c r="Q19" s="262"/>
      <c r="R19" s="261"/>
      <c r="S19" s="262"/>
      <c r="T19" s="261"/>
      <c r="U19" s="262"/>
      <c r="V19" s="261"/>
      <c r="W19" s="262"/>
      <c r="X19" s="261"/>
      <c r="Y19" s="262"/>
      <c r="Z19" s="261"/>
      <c r="AA19" s="262"/>
      <c r="AB19" s="261"/>
      <c r="AC19" s="282"/>
      <c r="AD19" s="261"/>
      <c r="AE19" s="292"/>
      <c r="AF19" s="268"/>
      <c r="AG19" s="292"/>
      <c r="AH19" s="268"/>
      <c r="AI19" s="292"/>
      <c r="AJ19" s="268"/>
      <c r="AK19" s="292"/>
      <c r="AL19" s="268"/>
      <c r="AM19" s="292"/>
      <c r="AN19" s="268"/>
      <c r="AO19" s="292"/>
      <c r="AP19" s="268"/>
      <c r="AQ19" s="292"/>
      <c r="AR19" s="268"/>
      <c r="AS19" s="292"/>
      <c r="AT19" s="268"/>
      <c r="AU19" s="292"/>
      <c r="AV19" s="268"/>
      <c r="AW19" s="292"/>
      <c r="AX19" s="268"/>
      <c r="AY19" s="292"/>
      <c r="AZ19" s="268"/>
      <c r="BA19" s="292"/>
      <c r="BB19" s="268"/>
      <c r="BC19" s="292"/>
      <c r="BD19" s="261"/>
    </row>
    <row r="20" spans="1:56" ht="12.75">
      <c r="A20" s="282" t="s">
        <v>423</v>
      </c>
      <c r="B20" s="261"/>
      <c r="C20" s="262">
        <v>0</v>
      </c>
      <c r="D20" s="261"/>
      <c r="E20" s="262">
        <v>0</v>
      </c>
      <c r="F20" s="261"/>
      <c r="G20" s="262">
        <v>0</v>
      </c>
      <c r="H20" s="261"/>
      <c r="I20" s="261">
        <v>0</v>
      </c>
      <c r="J20" s="261"/>
      <c r="K20" s="262">
        <v>0</v>
      </c>
      <c r="L20" s="261"/>
      <c r="M20" s="262">
        <v>0</v>
      </c>
      <c r="N20" s="261"/>
      <c r="O20" s="262">
        <v>0</v>
      </c>
      <c r="P20" s="261"/>
      <c r="Q20" s="262">
        <v>0</v>
      </c>
      <c r="R20" s="261"/>
      <c r="S20" s="262">
        <v>0</v>
      </c>
      <c r="T20" s="261"/>
      <c r="U20" s="262">
        <v>0</v>
      </c>
      <c r="V20" s="261"/>
      <c r="W20" s="262">
        <v>0</v>
      </c>
      <c r="X20" s="261"/>
      <c r="Y20" s="262"/>
      <c r="Z20" s="261"/>
      <c r="AA20" s="262"/>
      <c r="AB20" s="261"/>
      <c r="AC20" s="282"/>
      <c r="AD20" s="261"/>
      <c r="AE20" s="292"/>
      <c r="AF20" s="268"/>
      <c r="AG20" s="292"/>
      <c r="AH20" s="268"/>
      <c r="AI20" s="292"/>
      <c r="AJ20" s="268"/>
      <c r="AK20" s="292"/>
      <c r="AL20" s="268"/>
      <c r="AM20" s="292"/>
      <c r="AN20" s="268"/>
      <c r="AO20" s="292"/>
      <c r="AP20" s="268"/>
      <c r="AQ20" s="292"/>
      <c r="AR20" s="268"/>
      <c r="AS20" s="292"/>
      <c r="AT20" s="268"/>
      <c r="AU20" s="292"/>
      <c r="AV20" s="268"/>
      <c r="AW20" s="292"/>
      <c r="AX20" s="268"/>
      <c r="AY20" s="292"/>
      <c r="AZ20" s="268"/>
      <c r="BA20" s="292"/>
      <c r="BB20" s="268"/>
      <c r="BC20" s="292"/>
      <c r="BD20" s="261"/>
    </row>
    <row r="21" spans="1:56" ht="12.75">
      <c r="A21" s="261"/>
      <c r="B21" s="261"/>
      <c r="C21" s="262"/>
      <c r="D21" s="261"/>
      <c r="E21" s="262"/>
      <c r="F21" s="261"/>
      <c r="G21" s="262"/>
      <c r="H21" s="261"/>
      <c r="I21" s="261"/>
      <c r="J21" s="261"/>
      <c r="K21" s="262"/>
      <c r="L21" s="261"/>
      <c r="M21" s="262"/>
      <c r="N21" s="261"/>
      <c r="O21" s="262"/>
      <c r="P21" s="261"/>
      <c r="Q21" s="262"/>
      <c r="R21" s="261"/>
      <c r="S21" s="262"/>
      <c r="T21" s="261"/>
      <c r="U21" s="262"/>
      <c r="V21" s="261"/>
      <c r="W21" s="262"/>
      <c r="X21" s="261"/>
      <c r="Y21" s="262"/>
      <c r="Z21" s="261"/>
      <c r="AA21" s="262"/>
      <c r="AB21" s="261"/>
      <c r="AC21" s="261"/>
      <c r="AD21" s="261"/>
      <c r="AE21" s="292"/>
      <c r="AF21" s="261"/>
      <c r="AG21" s="292"/>
      <c r="AH21" s="261"/>
      <c r="AI21" s="292"/>
      <c r="AJ21" s="261"/>
      <c r="AK21" s="292"/>
      <c r="AL21" s="261"/>
      <c r="AM21" s="292"/>
      <c r="AN21" s="261"/>
      <c r="AO21" s="292"/>
      <c r="AP21" s="261"/>
      <c r="AQ21" s="292"/>
      <c r="AR21" s="261"/>
      <c r="AS21" s="292"/>
      <c r="AT21" s="261"/>
      <c r="AU21" s="292"/>
      <c r="AV21" s="261"/>
      <c r="AW21" s="292"/>
      <c r="AX21" s="261"/>
      <c r="AY21" s="292"/>
      <c r="AZ21" s="261"/>
      <c r="BA21" s="292"/>
      <c r="BB21" s="261"/>
      <c r="BC21" s="292"/>
      <c r="BD21" s="261"/>
    </row>
    <row r="22" spans="1:56" ht="12.75">
      <c r="A22" s="261"/>
      <c r="B22" s="261"/>
      <c r="C22" s="262"/>
      <c r="D22" s="261"/>
      <c r="E22" s="262"/>
      <c r="F22" s="261"/>
      <c r="G22" s="262"/>
      <c r="H22" s="261"/>
      <c r="I22" s="261"/>
      <c r="J22" s="261"/>
      <c r="K22" s="262"/>
      <c r="L22" s="261"/>
      <c r="M22" s="262"/>
      <c r="N22" s="261"/>
      <c r="O22" s="262"/>
      <c r="P22" s="261"/>
      <c r="Q22" s="262"/>
      <c r="R22" s="261"/>
      <c r="S22" s="262"/>
      <c r="T22" s="261"/>
      <c r="U22" s="262"/>
      <c r="V22" s="261"/>
      <c r="W22" s="262"/>
      <c r="X22" s="261"/>
      <c r="Y22" s="262"/>
      <c r="Z22" s="261"/>
      <c r="AA22" s="262"/>
      <c r="AB22" s="261"/>
      <c r="AC22" s="261"/>
      <c r="AD22" s="261"/>
      <c r="AE22" s="292"/>
      <c r="AF22" s="261"/>
      <c r="AG22" s="292"/>
      <c r="AH22" s="261"/>
      <c r="AI22" s="292"/>
      <c r="AJ22" s="261"/>
      <c r="AK22" s="292"/>
      <c r="AL22" s="261"/>
      <c r="AM22" s="292"/>
      <c r="AN22" s="261"/>
      <c r="AO22" s="292"/>
      <c r="AP22" s="261"/>
      <c r="AQ22" s="292"/>
      <c r="AR22" s="261"/>
      <c r="AS22" s="292"/>
      <c r="AT22" s="261"/>
      <c r="AU22" s="292"/>
      <c r="AV22" s="261"/>
      <c r="AW22" s="292"/>
      <c r="AX22" s="261"/>
      <c r="AY22" s="292"/>
      <c r="AZ22" s="261"/>
      <c r="BA22" s="292"/>
      <c r="BB22" s="261"/>
      <c r="BC22" s="292"/>
      <c r="BD22" s="261"/>
    </row>
    <row r="23" spans="1:56" ht="12.75">
      <c r="A23" s="282" t="s">
        <v>424</v>
      </c>
      <c r="B23" s="261"/>
      <c r="C23" s="262"/>
      <c r="D23" s="261"/>
      <c r="E23" s="262"/>
      <c r="F23" s="261"/>
      <c r="G23" s="262"/>
      <c r="H23" s="261"/>
      <c r="I23" s="261"/>
      <c r="J23" s="261"/>
      <c r="K23" s="262"/>
      <c r="L23" s="261"/>
      <c r="M23" s="262"/>
      <c r="N23" s="261"/>
      <c r="O23" s="262"/>
      <c r="P23" s="261"/>
      <c r="Q23" s="262"/>
      <c r="R23" s="261"/>
      <c r="S23" s="262"/>
      <c r="T23" s="261"/>
      <c r="U23" s="262"/>
      <c r="V23" s="261"/>
      <c r="W23" s="262"/>
      <c r="X23" s="261"/>
      <c r="Y23" s="262"/>
      <c r="Z23" s="261"/>
      <c r="AA23" s="262"/>
      <c r="AB23" s="261"/>
      <c r="AC23" s="282" t="s">
        <v>424</v>
      </c>
      <c r="AD23" s="261"/>
      <c r="AE23" s="292"/>
      <c r="AF23" s="261"/>
      <c r="AG23" s="292"/>
      <c r="AH23" s="261"/>
      <c r="AI23" s="292"/>
      <c r="AJ23" s="261"/>
      <c r="AK23" s="292"/>
      <c r="AL23" s="261"/>
      <c r="AM23" s="292"/>
      <c r="AN23" s="261"/>
      <c r="AO23" s="292"/>
      <c r="AP23" s="261"/>
      <c r="AQ23" s="292"/>
      <c r="AR23" s="261"/>
      <c r="AS23" s="292"/>
      <c r="AT23" s="261"/>
      <c r="AU23" s="292"/>
      <c r="AV23" s="261"/>
      <c r="AW23" s="292"/>
      <c r="AX23" s="261"/>
      <c r="AY23" s="292"/>
      <c r="AZ23" s="261"/>
      <c r="BA23" s="292"/>
      <c r="BB23" s="261"/>
      <c r="BC23" s="292"/>
      <c r="BD23" s="261"/>
    </row>
    <row r="24" spans="1:56" ht="12.75">
      <c r="A24" s="282" t="s">
        <v>425</v>
      </c>
      <c r="B24" s="261"/>
      <c r="C24" s="262">
        <v>338.179</v>
      </c>
      <c r="D24" s="261"/>
      <c r="E24" s="262">
        <v>294.9839999999999</v>
      </c>
      <c r="F24" s="261"/>
      <c r="G24" s="262">
        <v>327.58400000000006</v>
      </c>
      <c r="H24" s="261"/>
      <c r="I24" s="262">
        <v>332.6439999999999</v>
      </c>
      <c r="J24" s="261"/>
      <c r="K24" s="262">
        <v>333.92</v>
      </c>
      <c r="L24" s="261"/>
      <c r="M24" s="262">
        <v>331.847</v>
      </c>
      <c r="N24" s="261"/>
      <c r="O24" s="262">
        <v>324.3109999999999</v>
      </c>
      <c r="P24" s="261"/>
      <c r="Q24" s="262">
        <v>340.065</v>
      </c>
      <c r="R24" s="262"/>
      <c r="S24" s="262">
        <v>343.244</v>
      </c>
      <c r="T24" s="261"/>
      <c r="U24" s="262">
        <v>358.6539999999999</v>
      </c>
      <c r="V24" s="262"/>
      <c r="W24" s="262">
        <v>337.501</v>
      </c>
      <c r="X24" s="261"/>
      <c r="Y24" s="262"/>
      <c r="Z24" s="261"/>
      <c r="AA24" s="262"/>
      <c r="AB24" s="261"/>
      <c r="AC24" s="282" t="s">
        <v>425</v>
      </c>
      <c r="AD24" s="261"/>
      <c r="AE24" s="292">
        <v>477.4</v>
      </c>
      <c r="AF24" s="261"/>
      <c r="AG24" s="292">
        <v>438.1</v>
      </c>
      <c r="AH24" s="261"/>
      <c r="AI24" s="292">
        <v>489.54599999999994</v>
      </c>
      <c r="AJ24" s="261"/>
      <c r="AK24" s="292">
        <v>467.56899999999996</v>
      </c>
      <c r="AL24" s="261"/>
      <c r="AM24" s="292">
        <v>487.8030000000001</v>
      </c>
      <c r="AN24" s="261"/>
      <c r="AO24" s="292">
        <v>479.52</v>
      </c>
      <c r="AP24" s="261"/>
      <c r="AQ24" s="292">
        <v>451.619</v>
      </c>
      <c r="AR24" s="261"/>
      <c r="AS24" s="292">
        <v>516.922</v>
      </c>
      <c r="AT24" s="292"/>
      <c r="AU24" s="292">
        <v>485.5959999999999</v>
      </c>
      <c r="AV24" s="292"/>
      <c r="AW24" s="292">
        <v>522.7359999999999</v>
      </c>
      <c r="AX24" s="292"/>
      <c r="AY24" s="292">
        <v>525.118</v>
      </c>
      <c r="AZ24" s="261"/>
      <c r="BA24" s="292"/>
      <c r="BB24" s="261"/>
      <c r="BC24" s="292"/>
      <c r="BD24" s="261"/>
    </row>
    <row r="25" spans="1:56" ht="12.75">
      <c r="A25" s="261"/>
      <c r="B25" s="261"/>
      <c r="C25" s="261"/>
      <c r="D25" s="261"/>
      <c r="E25" s="261"/>
      <c r="F25" s="261"/>
      <c r="G25" s="261"/>
      <c r="H25" s="261"/>
      <c r="I25" s="262"/>
      <c r="J25" s="261"/>
      <c r="K25" s="262"/>
      <c r="L25" s="261"/>
      <c r="M25" s="262"/>
      <c r="N25" s="261"/>
      <c r="O25" s="262"/>
      <c r="P25" s="261"/>
      <c r="Q25" s="262"/>
      <c r="R25" s="261"/>
      <c r="S25" s="262"/>
      <c r="T25" s="261"/>
      <c r="U25" s="262"/>
      <c r="V25" s="261"/>
      <c r="W25" s="262"/>
      <c r="X25" s="261"/>
      <c r="Y25" s="262"/>
      <c r="Z25" s="261"/>
      <c r="AA25" s="261"/>
      <c r="AB25" s="261"/>
      <c r="AC25" s="261"/>
      <c r="AD25" s="261"/>
      <c r="AE25" s="288"/>
      <c r="AF25" s="261"/>
      <c r="AG25" s="288"/>
      <c r="AH25" s="261"/>
      <c r="AI25" s="292"/>
      <c r="AJ25" s="261"/>
      <c r="AK25" s="288"/>
      <c r="AL25" s="261"/>
      <c r="AM25" s="288"/>
      <c r="AN25" s="261"/>
      <c r="AO25" s="288"/>
      <c r="AP25" s="261"/>
      <c r="AQ25" s="288"/>
      <c r="AR25" s="261"/>
      <c r="AS25" s="288"/>
      <c r="AT25" s="261"/>
      <c r="AU25" s="288"/>
      <c r="AV25" s="261"/>
      <c r="AW25" s="288"/>
      <c r="AX25" s="261"/>
      <c r="AY25" s="288"/>
      <c r="AZ25" s="261"/>
      <c r="BA25" s="288"/>
      <c r="BB25" s="261"/>
      <c r="BC25" s="288"/>
      <c r="BD25" s="261"/>
    </row>
    <row r="26" spans="1:56" ht="12.75">
      <c r="A26" s="282" t="s">
        <v>426</v>
      </c>
      <c r="B26" s="261"/>
      <c r="C26" s="261"/>
      <c r="D26" s="261"/>
      <c r="E26" s="262"/>
      <c r="F26" s="261"/>
      <c r="G26" s="261"/>
      <c r="H26" s="261"/>
      <c r="I26" s="261"/>
      <c r="J26" s="261"/>
      <c r="K26" s="262"/>
      <c r="L26" s="261"/>
      <c r="M26" s="262"/>
      <c r="N26" s="261"/>
      <c r="O26" s="262"/>
      <c r="P26" s="261"/>
      <c r="Q26" s="262"/>
      <c r="R26" s="261"/>
      <c r="S26" s="262"/>
      <c r="T26" s="261"/>
      <c r="U26" s="262"/>
      <c r="V26" s="261"/>
      <c r="W26" s="262"/>
      <c r="X26" s="261"/>
      <c r="Y26" s="262"/>
      <c r="Z26" s="261"/>
      <c r="AA26" s="261"/>
      <c r="AB26" s="261"/>
      <c r="AC26" s="282" t="s">
        <v>426</v>
      </c>
      <c r="AD26" s="261"/>
      <c r="AE26" s="288"/>
      <c r="AF26" s="261"/>
      <c r="AG26" s="292"/>
      <c r="AH26" s="261"/>
      <c r="AI26" s="292"/>
      <c r="AJ26" s="261"/>
      <c r="AK26" s="288"/>
      <c r="AL26" s="261"/>
      <c r="AM26" s="288"/>
      <c r="AN26" s="261"/>
      <c r="AO26" s="288"/>
      <c r="AP26" s="261"/>
      <c r="AQ26" s="288"/>
      <c r="AR26" s="261"/>
      <c r="AS26" s="288"/>
      <c r="AT26" s="261"/>
      <c r="AU26" s="288"/>
      <c r="AV26" s="261"/>
      <c r="AW26" s="288"/>
      <c r="AX26" s="261"/>
      <c r="AY26" s="288"/>
      <c r="AZ26" s="261"/>
      <c r="BA26" s="288"/>
      <c r="BB26" s="261"/>
      <c r="BC26" s="288"/>
      <c r="BD26" s="261"/>
    </row>
    <row r="27" spans="1:56" ht="12.75">
      <c r="A27" s="282" t="s">
        <v>427</v>
      </c>
      <c r="B27" s="261"/>
      <c r="C27" s="262">
        <v>3.524711860774832</v>
      </c>
      <c r="D27" s="261"/>
      <c r="E27" s="262">
        <v>6.3990795078685325</v>
      </c>
      <c r="F27" s="261"/>
      <c r="G27" s="262">
        <v>4.598604006615981</v>
      </c>
      <c r="H27" s="261"/>
      <c r="I27" s="262">
        <v>9.318443979243396</v>
      </c>
      <c r="J27" s="261"/>
      <c r="K27" s="262">
        <v>9.497763611799792</v>
      </c>
      <c r="L27" s="261"/>
      <c r="M27" s="262">
        <v>5.012879502287926</v>
      </c>
      <c r="N27" s="261" t="s">
        <v>242</v>
      </c>
      <c r="O27" s="262">
        <v>6.045326872079548</v>
      </c>
      <c r="P27" s="261"/>
      <c r="Q27" s="262">
        <v>1.0747542718213543</v>
      </c>
      <c r="R27" s="261"/>
      <c r="S27" s="262">
        <v>3.5326906603283748</v>
      </c>
      <c r="T27" s="261"/>
      <c r="U27" s="262">
        <v>9.676097513241055</v>
      </c>
      <c r="V27" s="261"/>
      <c r="W27" s="262">
        <v>-0.8391189251286124</v>
      </c>
      <c r="X27" s="261"/>
      <c r="Y27" s="262"/>
      <c r="Z27" s="261"/>
      <c r="AA27" s="262"/>
      <c r="AB27" s="261"/>
      <c r="AC27" s="282" t="s">
        <v>427</v>
      </c>
      <c r="AD27" s="261"/>
      <c r="AE27" s="292">
        <v>4.807903402854019</v>
      </c>
      <c r="AF27" s="261"/>
      <c r="AG27" s="292">
        <v>-3.331862312444833</v>
      </c>
      <c r="AH27" s="261"/>
      <c r="AI27" s="292">
        <v>-1.30717900127012</v>
      </c>
      <c r="AJ27" s="261"/>
      <c r="AK27" s="292">
        <v>2.4023215067893178</v>
      </c>
      <c r="AL27" s="261"/>
      <c r="AM27" s="292">
        <v>2.7105047059567067</v>
      </c>
      <c r="AN27" s="261"/>
      <c r="AO27" s="292">
        <v>1.1730947759304389</v>
      </c>
      <c r="AP27" s="261"/>
      <c r="AQ27" s="292">
        <v>-1.2789909720855919</v>
      </c>
      <c r="AR27" s="261"/>
      <c r="AS27" s="292">
        <v>7.112115856021273</v>
      </c>
      <c r="AT27" s="261"/>
      <c r="AU27" s="292">
        <v>-1.885526783693825</v>
      </c>
      <c r="AV27" s="261"/>
      <c r="AW27" s="292">
        <v>8.137584066164782</v>
      </c>
      <c r="AX27" s="261"/>
      <c r="AY27" s="292">
        <v>5.082025606237073</v>
      </c>
      <c r="AZ27" s="261"/>
      <c r="BA27" s="292"/>
      <c r="BB27" s="261"/>
      <c r="BC27" s="292"/>
      <c r="BD27" s="261"/>
    </row>
    <row r="28" spans="1:56" ht="12.75">
      <c r="A28" s="261"/>
      <c r="B28" s="261"/>
      <c r="C28" s="261"/>
      <c r="D28" s="261"/>
      <c r="E28" s="261"/>
      <c r="F28" s="261"/>
      <c r="G28" s="261"/>
      <c r="H28" s="261"/>
      <c r="I28" s="261"/>
      <c r="J28" s="261"/>
      <c r="K28" s="262"/>
      <c r="L28" s="261"/>
      <c r="M28" s="262"/>
      <c r="N28" s="261"/>
      <c r="O28" s="262"/>
      <c r="P28" s="261"/>
      <c r="Q28" s="262"/>
      <c r="R28" s="261"/>
      <c r="S28" s="262"/>
      <c r="T28" s="261"/>
      <c r="U28" s="262"/>
      <c r="V28" s="261"/>
      <c r="W28" s="262"/>
      <c r="X28" s="261"/>
      <c r="Y28" s="262"/>
      <c r="Z28" s="261"/>
      <c r="AA28" s="261"/>
      <c r="AB28" s="261"/>
      <c r="AC28" s="261"/>
      <c r="AD28" s="261"/>
      <c r="AE28" s="288"/>
      <c r="AF28" s="261"/>
      <c r="AG28" s="288"/>
      <c r="AH28" s="261"/>
      <c r="AI28" s="292"/>
      <c r="AJ28" s="261"/>
      <c r="AK28" s="288"/>
      <c r="AL28" s="261"/>
      <c r="AM28" s="288"/>
      <c r="AN28" s="261"/>
      <c r="AO28" s="288"/>
      <c r="AP28" s="261"/>
      <c r="AQ28" s="288"/>
      <c r="AR28" s="261"/>
      <c r="AS28" s="288"/>
      <c r="AT28" s="261"/>
      <c r="AU28" s="288"/>
      <c r="AV28" s="261"/>
      <c r="AW28" s="288"/>
      <c r="AX28" s="261"/>
      <c r="AY28" s="288"/>
      <c r="AZ28" s="261"/>
      <c r="BA28" s="288"/>
      <c r="BB28" s="261"/>
      <c r="BC28" s="288"/>
      <c r="BD28" s="261"/>
    </row>
    <row r="29" spans="1:56" ht="12.75">
      <c r="A29" s="282" t="s">
        <v>428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2"/>
      <c r="L29" s="261"/>
      <c r="M29" s="262"/>
      <c r="N29" s="261"/>
      <c r="O29" s="262"/>
      <c r="P29" s="261"/>
      <c r="Q29" s="262"/>
      <c r="R29" s="261"/>
      <c r="S29" s="262"/>
      <c r="T29" s="261"/>
      <c r="U29" s="262"/>
      <c r="V29" s="261"/>
      <c r="W29" s="262"/>
      <c r="X29" s="261"/>
      <c r="Y29" s="262"/>
      <c r="Z29" s="261"/>
      <c r="AA29" s="261"/>
      <c r="AB29" s="261"/>
      <c r="AC29" s="282" t="s">
        <v>428</v>
      </c>
      <c r="AD29" s="261"/>
      <c r="AE29" s="288"/>
      <c r="AF29" s="261"/>
      <c r="AG29" s="288"/>
      <c r="AH29" s="261"/>
      <c r="AI29" s="292"/>
      <c r="AJ29" s="261"/>
      <c r="AK29" s="288"/>
      <c r="AL29" s="261"/>
      <c r="AM29" s="288"/>
      <c r="AN29" s="261"/>
      <c r="AO29" s="288"/>
      <c r="AP29" s="261"/>
      <c r="AQ29" s="288"/>
      <c r="AR29" s="261"/>
      <c r="AS29" s="288"/>
      <c r="AT29" s="261"/>
      <c r="AU29" s="288"/>
      <c r="AV29" s="261"/>
      <c r="AW29" s="288"/>
      <c r="AX29" s="261"/>
      <c r="AY29" s="288"/>
      <c r="AZ29" s="261"/>
      <c r="BA29" s="288"/>
      <c r="BB29" s="261"/>
      <c r="BC29" s="288"/>
      <c r="BD29" s="261"/>
    </row>
    <row r="30" spans="1:56" ht="12.75">
      <c r="A30" s="282" t="s">
        <v>429</v>
      </c>
      <c r="B30" s="261"/>
      <c r="C30" s="261">
        <v>338.179</v>
      </c>
      <c r="D30" s="261"/>
      <c r="E30" s="261">
        <v>633.1629999999999</v>
      </c>
      <c r="F30" s="261"/>
      <c r="G30" s="261">
        <v>960.747</v>
      </c>
      <c r="H30" s="261"/>
      <c r="I30" s="261">
        <v>1293.3909999999998</v>
      </c>
      <c r="J30" s="261"/>
      <c r="K30" s="261">
        <v>1627.311</v>
      </c>
      <c r="L30" s="261"/>
      <c r="M30" s="261">
        <v>1959.158</v>
      </c>
      <c r="N30" s="261" t="s">
        <v>242</v>
      </c>
      <c r="O30" s="261">
        <v>2283.469</v>
      </c>
      <c r="P30" s="261"/>
      <c r="Q30" s="261">
        <v>2623.534</v>
      </c>
      <c r="R30" s="261"/>
      <c r="S30" s="261">
        <v>2966.7780000000002</v>
      </c>
      <c r="T30" s="261"/>
      <c r="U30" s="261">
        <v>3325.4320000000002</v>
      </c>
      <c r="V30" s="261"/>
      <c r="W30" s="261">
        <v>3662.933</v>
      </c>
      <c r="X30" s="261"/>
      <c r="Y30" s="262"/>
      <c r="Z30" s="261"/>
      <c r="AA30" s="261"/>
      <c r="AB30" s="261"/>
      <c r="AC30" s="282" t="s">
        <v>429</v>
      </c>
      <c r="AD30" s="261"/>
      <c r="AE30" s="288">
        <v>477.4</v>
      </c>
      <c r="AF30" s="261"/>
      <c r="AG30" s="288">
        <v>915.5</v>
      </c>
      <c r="AH30" s="261"/>
      <c r="AI30" s="288">
        <v>1405.0459999999998</v>
      </c>
      <c r="AJ30" s="261"/>
      <c r="AK30" s="288">
        <v>1872.615</v>
      </c>
      <c r="AL30" s="261"/>
      <c r="AM30" s="288">
        <v>2360.4179999999997</v>
      </c>
      <c r="AN30" s="261" t="s">
        <v>242</v>
      </c>
      <c r="AO30" s="288">
        <v>2839.9379999999996</v>
      </c>
      <c r="AP30" s="261"/>
      <c r="AQ30" s="288">
        <v>3291.557</v>
      </c>
      <c r="AR30" s="261"/>
      <c r="AS30" s="288">
        <v>3808.479</v>
      </c>
      <c r="AT30" s="261"/>
      <c r="AU30" s="288">
        <v>4294.075</v>
      </c>
      <c r="AV30" s="288"/>
      <c r="AW30" s="288">
        <v>4816.811</v>
      </c>
      <c r="AX30" s="261"/>
      <c r="AY30" s="288">
        <v>5341.929</v>
      </c>
      <c r="AZ30" s="261"/>
      <c r="BA30" s="288"/>
      <c r="BB30" s="261"/>
      <c r="BC30" s="288"/>
      <c r="BD30" s="261"/>
    </row>
    <row r="31" spans="1:56" ht="12.75">
      <c r="A31" s="261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2"/>
      <c r="V31" s="261"/>
      <c r="W31" s="261"/>
      <c r="X31" s="261"/>
      <c r="Y31" s="262"/>
      <c r="Z31" s="261"/>
      <c r="AA31" s="261"/>
      <c r="AB31" s="261"/>
      <c r="AC31" s="261"/>
      <c r="AD31" s="261"/>
      <c r="AE31" s="288"/>
      <c r="AF31" s="261"/>
      <c r="AG31" s="288"/>
      <c r="AH31" s="261"/>
      <c r="AI31" s="288"/>
      <c r="AJ31" s="261"/>
      <c r="AK31" s="288"/>
      <c r="AL31" s="261"/>
      <c r="AM31" s="288"/>
      <c r="AN31" s="261"/>
      <c r="AO31" s="288"/>
      <c r="AP31" s="261"/>
      <c r="AQ31" s="288"/>
      <c r="AR31" s="261"/>
      <c r="AS31" s="288"/>
      <c r="AT31" s="261"/>
      <c r="AU31" s="288"/>
      <c r="AV31" s="261"/>
      <c r="AW31" s="288"/>
      <c r="AX31" s="261"/>
      <c r="AY31" s="288"/>
      <c r="AZ31" s="261"/>
      <c r="BA31" s="288"/>
      <c r="BB31" s="261"/>
      <c r="BC31" s="288"/>
      <c r="BD31" s="261"/>
    </row>
    <row r="32" spans="1:56" ht="12.75">
      <c r="A32" s="261"/>
      <c r="B32" s="261"/>
      <c r="C32" s="282" t="s">
        <v>242</v>
      </c>
      <c r="D32" s="261"/>
      <c r="E32" s="282"/>
      <c r="F32" s="261"/>
      <c r="G32" s="282"/>
      <c r="H32" s="261"/>
      <c r="I32" s="282"/>
      <c r="J32" s="261"/>
      <c r="K32" s="282"/>
      <c r="L32" s="261"/>
      <c r="M32" s="282"/>
      <c r="N32" s="261"/>
      <c r="O32" s="282"/>
      <c r="P32" s="261"/>
      <c r="Q32" s="282"/>
      <c r="R32" s="261"/>
      <c r="S32" s="282"/>
      <c r="T32" s="261"/>
      <c r="U32" s="262"/>
      <c r="V32" s="261"/>
      <c r="W32" s="282"/>
      <c r="X32" s="261"/>
      <c r="Y32" s="282"/>
      <c r="Z32" s="261"/>
      <c r="AA32" s="282"/>
      <c r="AB32" s="261"/>
      <c r="AC32" s="261"/>
      <c r="AD32" s="261"/>
      <c r="AE32" s="295" t="s">
        <v>242</v>
      </c>
      <c r="AF32" s="261"/>
      <c r="AG32" s="295"/>
      <c r="AH32" s="261"/>
      <c r="AI32" s="295"/>
      <c r="AJ32" s="261"/>
      <c r="AK32" s="295"/>
      <c r="AL32" s="261"/>
      <c r="AM32" s="295"/>
      <c r="AN32" s="261"/>
      <c r="AO32" s="295"/>
      <c r="AP32" s="261"/>
      <c r="AQ32" s="295"/>
      <c r="AR32" s="261"/>
      <c r="AS32" s="295"/>
      <c r="AT32" s="261"/>
      <c r="AU32" s="295"/>
      <c r="AV32" s="261"/>
      <c r="AW32" s="295"/>
      <c r="AX32" s="261"/>
      <c r="AY32" s="295"/>
      <c r="AZ32" s="261"/>
      <c r="BA32" s="295"/>
      <c r="BB32" s="261"/>
      <c r="BC32" s="295"/>
      <c r="BD32" s="261"/>
    </row>
    <row r="33" spans="1:56" ht="12.75">
      <c r="A33" s="261"/>
      <c r="B33" s="261"/>
      <c r="C33" s="285"/>
      <c r="D33" s="285"/>
      <c r="E33" s="296" t="s">
        <v>430</v>
      </c>
      <c r="F33" s="296"/>
      <c r="G33" s="296"/>
      <c r="H33" s="297"/>
      <c r="I33" s="296"/>
      <c r="J33" s="296"/>
      <c r="K33" s="296" t="s">
        <v>431</v>
      </c>
      <c r="L33" s="296"/>
      <c r="M33" s="296"/>
      <c r="N33" s="297"/>
      <c r="O33" s="296"/>
      <c r="P33" s="296"/>
      <c r="Q33" s="296" t="s">
        <v>432</v>
      </c>
      <c r="R33" s="296"/>
      <c r="S33" s="296"/>
      <c r="T33" s="297"/>
      <c r="U33" s="296"/>
      <c r="V33" s="296"/>
      <c r="W33" s="296" t="s">
        <v>433</v>
      </c>
      <c r="X33" s="285"/>
      <c r="Y33" s="285"/>
      <c r="Z33" s="261"/>
      <c r="AA33" s="286"/>
      <c r="AB33" s="261"/>
      <c r="AC33" s="261"/>
      <c r="AD33" s="261"/>
      <c r="AE33" s="298"/>
      <c r="AF33" s="285"/>
      <c r="AG33" s="299" t="s">
        <v>430</v>
      </c>
      <c r="AH33" s="285"/>
      <c r="AI33" s="298"/>
      <c r="AJ33" s="261"/>
      <c r="AK33" s="298"/>
      <c r="AL33" s="285"/>
      <c r="AM33" s="299" t="s">
        <v>431</v>
      </c>
      <c r="AN33" s="285"/>
      <c r="AO33" s="298"/>
      <c r="AP33" s="261"/>
      <c r="AQ33" s="298"/>
      <c r="AR33" s="285"/>
      <c r="AS33" s="299" t="s">
        <v>432</v>
      </c>
      <c r="AT33" s="285"/>
      <c r="AU33" s="298"/>
      <c r="AV33" s="261"/>
      <c r="AW33" s="298"/>
      <c r="AX33" s="285"/>
      <c r="AY33" s="299" t="s">
        <v>433</v>
      </c>
      <c r="AZ33" s="285"/>
      <c r="BA33" s="298"/>
      <c r="BB33" s="261"/>
      <c r="BC33" s="261"/>
      <c r="BD33" s="261"/>
    </row>
    <row r="34" spans="1:56" ht="12.75">
      <c r="A34" s="261"/>
      <c r="B34" s="261"/>
      <c r="C34" s="261"/>
      <c r="D34" s="261"/>
      <c r="E34" s="261">
        <v>960.747</v>
      </c>
      <c r="F34" s="261"/>
      <c r="G34" s="261"/>
      <c r="H34" s="261"/>
      <c r="I34" s="261"/>
      <c r="J34" s="261"/>
      <c r="K34" s="261">
        <v>998.411</v>
      </c>
      <c r="L34" s="261"/>
      <c r="M34" s="261"/>
      <c r="N34" s="261"/>
      <c r="O34" s="261"/>
      <c r="P34" s="261"/>
      <c r="Q34" s="261">
        <v>1007.62</v>
      </c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88"/>
      <c r="AF34" s="261"/>
      <c r="AG34" s="288">
        <v>1405.0459999999998</v>
      </c>
      <c r="AH34" s="261"/>
      <c r="AI34" s="288"/>
      <c r="AJ34" s="261"/>
      <c r="AK34" s="288"/>
      <c r="AL34" s="261"/>
      <c r="AM34" s="288">
        <v>1434.892</v>
      </c>
      <c r="AN34" s="261"/>
      <c r="AO34" s="288"/>
      <c r="AP34" s="261"/>
      <c r="AQ34" s="288"/>
      <c r="AR34" s="261"/>
      <c r="AS34" s="288">
        <v>1446.737</v>
      </c>
      <c r="AT34" s="261"/>
      <c r="AU34" s="288"/>
      <c r="AV34" s="261"/>
      <c r="AW34" s="288"/>
      <c r="AX34" s="261"/>
      <c r="AY34" s="288"/>
      <c r="AZ34" s="261"/>
      <c r="BA34" s="288"/>
      <c r="BB34" s="261"/>
      <c r="BC34" s="288"/>
      <c r="BD34" s="261"/>
    </row>
    <row r="35" spans="1:56" ht="12.75">
      <c r="A35" s="282" t="s">
        <v>426</v>
      </c>
      <c r="B35" s="261"/>
      <c r="C35" s="261"/>
      <c r="D35" s="261"/>
      <c r="E35" s="262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82" t="s">
        <v>426</v>
      </c>
      <c r="AD35" s="261"/>
      <c r="AE35" s="288"/>
      <c r="AF35" s="261"/>
      <c r="AG35" s="288"/>
      <c r="AH35" s="261"/>
      <c r="AI35" s="288"/>
      <c r="AJ35" s="261"/>
      <c r="AK35" s="288"/>
      <c r="AL35" s="261"/>
      <c r="AM35" s="288"/>
      <c r="AN35" s="261"/>
      <c r="AO35" s="288"/>
      <c r="AP35" s="261"/>
      <c r="AQ35" s="288"/>
      <c r="AR35" s="261"/>
      <c r="AS35" s="288"/>
      <c r="AT35" s="261"/>
      <c r="AU35" s="288"/>
      <c r="AV35" s="261"/>
      <c r="AW35" s="288"/>
      <c r="AX35" s="261"/>
      <c r="AY35" s="288"/>
      <c r="AZ35" s="261"/>
      <c r="BA35" s="288"/>
      <c r="BB35" s="261"/>
      <c r="BC35" s="288"/>
      <c r="BD35" s="261"/>
    </row>
    <row r="36" spans="1:56" ht="12.75">
      <c r="A36" s="282" t="s">
        <v>427</v>
      </c>
      <c r="B36" s="261"/>
      <c r="C36" s="261"/>
      <c r="D36" s="261"/>
      <c r="E36" s="262">
        <v>4.760383386581468</v>
      </c>
      <c r="F36" s="261"/>
      <c r="G36" s="261"/>
      <c r="H36" s="261"/>
      <c r="I36" s="261"/>
      <c r="J36" s="261"/>
      <c r="K36" s="262">
        <v>7.907043602222541</v>
      </c>
      <c r="L36" s="261"/>
      <c r="M36" s="261"/>
      <c r="N36" s="261"/>
      <c r="O36" s="261"/>
      <c r="P36" s="261"/>
      <c r="Q36" s="262">
        <v>3.472567374954294</v>
      </c>
      <c r="R36" s="261"/>
      <c r="S36" s="261"/>
      <c r="T36" s="261"/>
      <c r="U36" s="261"/>
      <c r="V36" s="261"/>
      <c r="W36" s="262"/>
      <c r="X36" s="261"/>
      <c r="Y36" s="261"/>
      <c r="Z36" s="261"/>
      <c r="AA36" s="261"/>
      <c r="AB36" s="261"/>
      <c r="AC36" s="282" t="s">
        <v>427</v>
      </c>
      <c r="AD36" s="261"/>
      <c r="AE36" s="288"/>
      <c r="AF36" s="261"/>
      <c r="AG36" s="288">
        <v>0.022495426167301602</v>
      </c>
      <c r="AH36" s="261"/>
      <c r="AI36" s="288"/>
      <c r="AJ36" s="261"/>
      <c r="AK36" s="288"/>
      <c r="AL36" s="261"/>
      <c r="AM36" s="288">
        <v>2.091939465951387</v>
      </c>
      <c r="AN36" s="261"/>
      <c r="AO36" s="288"/>
      <c r="AP36" s="261"/>
      <c r="AQ36" s="288"/>
      <c r="AR36" s="261"/>
      <c r="AS36" s="288">
        <v>0.8181201772547331</v>
      </c>
      <c r="AT36" s="261"/>
      <c r="AU36" s="288"/>
      <c r="AV36" s="261"/>
      <c r="AW36" s="288"/>
      <c r="AX36" s="261"/>
      <c r="AY36" s="288"/>
      <c r="AZ36" s="261"/>
      <c r="BA36" s="288"/>
      <c r="BB36" s="261"/>
      <c r="BC36" s="288"/>
      <c r="BD36" s="261"/>
    </row>
    <row r="37" spans="1:56" ht="13.5" thickBot="1">
      <c r="A37" s="287"/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300"/>
      <c r="AF37" s="287"/>
      <c r="AG37" s="300"/>
      <c r="AH37" s="287"/>
      <c r="AI37" s="300"/>
      <c r="AJ37" s="287"/>
      <c r="AK37" s="300"/>
      <c r="AL37" s="287"/>
      <c r="AM37" s="300"/>
      <c r="AN37" s="287"/>
      <c r="AO37" s="300"/>
      <c r="AP37" s="287"/>
      <c r="AQ37" s="300"/>
      <c r="AR37" s="287"/>
      <c r="AS37" s="300"/>
      <c r="AT37" s="287"/>
      <c r="AU37" s="300"/>
      <c r="AV37" s="287"/>
      <c r="AW37" s="300"/>
      <c r="AX37" s="287"/>
      <c r="AY37" s="300"/>
      <c r="AZ37" s="287"/>
      <c r="BA37" s="300"/>
      <c r="BB37" s="287"/>
      <c r="BC37" s="300"/>
      <c r="BD37" s="287"/>
    </row>
    <row r="38" spans="1:56" ht="13.5" thickTop="1">
      <c r="A38" s="261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</row>
    <row r="39" spans="1:56" ht="12.75">
      <c r="A39" s="261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</row>
    <row r="40" spans="1:56" ht="12.75">
      <c r="A40" s="261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</row>
    <row r="41" spans="1:56" ht="12.75">
      <c r="A41" t="s">
        <v>434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t="s">
        <v>434</v>
      </c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</row>
    <row r="42" spans="1:56" ht="12.75">
      <c r="A42" t="s">
        <v>82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t="s">
        <v>82</v>
      </c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</row>
    <row r="43" spans="1:56" ht="12.75">
      <c r="A43" t="s">
        <v>83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t="s">
        <v>83</v>
      </c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12.00390625" style="0" customWidth="1"/>
    <col min="4" max="6" width="18.8515625" style="0" customWidth="1"/>
  </cols>
  <sheetData>
    <row r="1" spans="1:4" ht="20.25">
      <c r="A1" s="301" t="s">
        <v>439</v>
      </c>
      <c r="B1" s="302"/>
      <c r="C1" s="302"/>
      <c r="D1" s="302"/>
    </row>
    <row r="3" spans="2:6" ht="12.75">
      <c r="B3" s="64" t="s">
        <v>440</v>
      </c>
      <c r="C3" s="64" t="s">
        <v>441</v>
      </c>
      <c r="D3" s="64" t="s">
        <v>442</v>
      </c>
      <c r="E3" s="64" t="s">
        <v>443</v>
      </c>
      <c r="F3" s="64" t="s">
        <v>444</v>
      </c>
    </row>
    <row r="4" spans="2:6" ht="12.75">
      <c r="B4" s="64" t="s">
        <v>445</v>
      </c>
      <c r="C4" s="64" t="s">
        <v>446</v>
      </c>
      <c r="D4" s="105" t="s">
        <v>447</v>
      </c>
      <c r="E4" s="303"/>
      <c r="F4" s="64" t="s">
        <v>442</v>
      </c>
    </row>
    <row r="5" spans="1:6" ht="12.75">
      <c r="A5" s="304"/>
      <c r="B5" s="64" t="s">
        <v>448</v>
      </c>
      <c r="C5" s="64" t="s">
        <v>449</v>
      </c>
      <c r="D5" s="106"/>
      <c r="E5" s="106"/>
      <c r="F5" s="82"/>
    </row>
    <row r="6" spans="2:6" ht="12.75">
      <c r="B6" s="305"/>
      <c r="C6" s="305"/>
      <c r="D6" s="70"/>
      <c r="E6" s="70"/>
      <c r="F6" s="305"/>
    </row>
    <row r="7" spans="1:6" ht="15.75">
      <c r="A7" s="306" t="s">
        <v>450</v>
      </c>
      <c r="B7" s="64" t="s">
        <v>451</v>
      </c>
      <c r="C7" s="64" t="s">
        <v>452</v>
      </c>
      <c r="D7" s="307" t="s">
        <v>453</v>
      </c>
      <c r="E7" s="307" t="s">
        <v>453</v>
      </c>
      <c r="F7" s="307" t="s">
        <v>453</v>
      </c>
    </row>
    <row r="9" spans="1:6" ht="12.75">
      <c r="A9" s="308" t="s">
        <v>454</v>
      </c>
      <c r="B9" s="83">
        <v>170</v>
      </c>
      <c r="C9" s="83">
        <v>1.67</v>
      </c>
      <c r="D9" s="309">
        <v>96.29504280619102</v>
      </c>
      <c r="E9" s="310">
        <v>101.67063635832412</v>
      </c>
      <c r="F9" s="310">
        <v>103.57164489222555</v>
      </c>
    </row>
    <row r="10" spans="1:6" ht="12.75">
      <c r="A10" s="308" t="s">
        <v>455</v>
      </c>
      <c r="B10" s="83">
        <v>193.17</v>
      </c>
      <c r="C10" s="83">
        <v>1.9</v>
      </c>
      <c r="D10" s="309">
        <v>92.65031450026304</v>
      </c>
      <c r="E10" s="310">
        <v>95.7096102378309</v>
      </c>
      <c r="F10" s="310">
        <v>96.7914902662302</v>
      </c>
    </row>
    <row r="11" spans="1:6" ht="12.75">
      <c r="A11" s="308" t="s">
        <v>456</v>
      </c>
      <c r="B11" s="83">
        <v>183.64</v>
      </c>
      <c r="C11" s="83">
        <v>1.98</v>
      </c>
      <c r="D11" s="309">
        <v>93.5435849625328</v>
      </c>
      <c r="E11" s="310">
        <v>96.20324197978147</v>
      </c>
      <c r="F11" s="310">
        <v>97.14379498811564</v>
      </c>
    </row>
    <row r="12" spans="1:6" ht="12.75">
      <c r="A12" s="308" t="s">
        <v>457</v>
      </c>
      <c r="B12" s="83">
        <v>176.73</v>
      </c>
      <c r="C12" s="83">
        <v>2.08</v>
      </c>
      <c r="D12" s="309">
        <v>101.33414498425194</v>
      </c>
      <c r="E12" s="310">
        <v>93.46700636942677</v>
      </c>
      <c r="F12" s="310">
        <v>90.68489542686234</v>
      </c>
    </row>
    <row r="13" spans="1:6" ht="12.75">
      <c r="A13" s="308" t="s">
        <v>458</v>
      </c>
      <c r="B13" s="83">
        <v>175.04</v>
      </c>
      <c r="C13" s="83">
        <v>2.07</v>
      </c>
      <c r="D13" s="309">
        <v>100.97518415696231</v>
      </c>
      <c r="E13" s="310">
        <v>85.5536819961433</v>
      </c>
      <c r="F13" s="310">
        <v>80.10006893388652</v>
      </c>
    </row>
    <row r="14" spans="1:6" ht="12.75">
      <c r="A14" s="308" t="s">
        <v>459</v>
      </c>
      <c r="B14" s="83">
        <v>174.64</v>
      </c>
      <c r="C14" s="83">
        <v>2.21</v>
      </c>
      <c r="D14" s="309">
        <v>101.39925372587857</v>
      </c>
      <c r="E14" s="310">
        <v>85.8344089288845</v>
      </c>
      <c r="F14" s="310">
        <v>80.33010461328091</v>
      </c>
    </row>
    <row r="15" spans="1:6" ht="12.75">
      <c r="A15" s="308" t="s">
        <v>460</v>
      </c>
      <c r="B15" s="83">
        <v>175.77</v>
      </c>
      <c r="C15" s="83">
        <v>2.35</v>
      </c>
      <c r="D15" s="309">
        <v>100.94144111065408</v>
      </c>
      <c r="E15" s="310">
        <v>93.52777420674344</v>
      </c>
      <c r="F15" s="310">
        <v>90.9060276191049</v>
      </c>
    </row>
    <row r="16" spans="1:6" ht="12.75">
      <c r="A16" s="308" t="s">
        <v>461</v>
      </c>
      <c r="B16" s="83">
        <v>177.66</v>
      </c>
      <c r="C16" s="83">
        <v>2.28</v>
      </c>
      <c r="D16" s="309">
        <v>103.15314441867778</v>
      </c>
      <c r="E16" s="310">
        <v>101.21557178752995</v>
      </c>
      <c r="F16" s="310">
        <v>100.53037450258935</v>
      </c>
    </row>
    <row r="17" spans="1:6" ht="12.75">
      <c r="A17" s="308" t="s">
        <v>462</v>
      </c>
      <c r="B17" s="83">
        <v>168.97</v>
      </c>
      <c r="C17" s="83">
        <v>2.34</v>
      </c>
      <c r="D17" s="309">
        <v>105.63178206405945</v>
      </c>
      <c r="E17" s="310">
        <v>103.77765207736809</v>
      </c>
      <c r="F17" s="310">
        <v>103.1219631951117</v>
      </c>
    </row>
    <row r="18" spans="1:6" ht="12.75">
      <c r="A18" s="308" t="s">
        <v>463</v>
      </c>
      <c r="B18" s="83">
        <v>159.77</v>
      </c>
      <c r="C18" s="83">
        <v>2.09</v>
      </c>
      <c r="D18" s="309">
        <v>104.8207794493515</v>
      </c>
      <c r="E18" s="310">
        <v>111.38710921521651</v>
      </c>
      <c r="F18" s="310">
        <v>113.7092060776862</v>
      </c>
    </row>
    <row r="19" spans="1:6" ht="12.75">
      <c r="A19" s="308" t="s">
        <v>464</v>
      </c>
      <c r="B19" s="83">
        <v>168.92</v>
      </c>
      <c r="C19" s="83">
        <v>2</v>
      </c>
      <c r="D19" s="309">
        <v>104.28244365543682</v>
      </c>
      <c r="E19" s="310">
        <v>111.38259335008473</v>
      </c>
      <c r="F19" s="310">
        <v>113.89346866656909</v>
      </c>
    </row>
    <row r="20" spans="1:6" ht="12.75">
      <c r="A20" s="308" t="s">
        <v>465</v>
      </c>
      <c r="B20" s="83">
        <v>177.63</v>
      </c>
      <c r="C20" s="83">
        <v>2.79</v>
      </c>
      <c r="D20" s="309">
        <v>98.60325889553054</v>
      </c>
      <c r="E20" s="310">
        <v>99.25157716355986</v>
      </c>
      <c r="F20" s="310">
        <v>99.4808464615928</v>
      </c>
    </row>
    <row r="21" spans="1:6" ht="12.75">
      <c r="A21" s="308" t="s">
        <v>466</v>
      </c>
      <c r="B21" s="83">
        <v>190.62</v>
      </c>
      <c r="C21" s="83">
        <v>3.37</v>
      </c>
      <c r="D21" s="309">
        <v>98.73295872977795</v>
      </c>
      <c r="E21" s="310">
        <v>95.77931163442996</v>
      </c>
      <c r="F21" s="310">
        <v>94.73479287014176</v>
      </c>
    </row>
    <row r="22" spans="1:6" ht="12.75">
      <c r="A22" s="308" t="s">
        <v>467</v>
      </c>
      <c r="B22" s="83">
        <v>180.84</v>
      </c>
      <c r="C22" s="83">
        <v>3.49</v>
      </c>
      <c r="D22" s="309">
        <v>113.12668781468777</v>
      </c>
      <c r="E22" s="310">
        <v>106.37040378659499</v>
      </c>
      <c r="F22" s="310">
        <v>103.98113207728399</v>
      </c>
    </row>
    <row r="24" spans="1:6" ht="15.75">
      <c r="A24" s="306" t="s">
        <v>468</v>
      </c>
      <c r="B24" s="64" t="s">
        <v>451</v>
      </c>
      <c r="C24" s="64" t="s">
        <v>452</v>
      </c>
      <c r="D24" s="307" t="s">
        <v>453</v>
      </c>
      <c r="E24" s="307" t="s">
        <v>453</v>
      </c>
      <c r="F24" s="307" t="s">
        <v>453</v>
      </c>
    </row>
    <row r="25" spans="1:6" ht="15.75">
      <c r="A25" s="306"/>
      <c r="B25" s="64"/>
      <c r="C25" s="64"/>
      <c r="D25" s="307"/>
      <c r="E25" s="307"/>
      <c r="F25" s="307"/>
    </row>
    <row r="26" spans="1:6" ht="12.75">
      <c r="A26" s="308" t="s">
        <v>454</v>
      </c>
      <c r="B26" s="83">
        <v>170</v>
      </c>
      <c r="C26" s="83">
        <v>1.67</v>
      </c>
      <c r="D26" s="310">
        <v>104.86211270985952</v>
      </c>
      <c r="E26" s="310">
        <v>128.20370114167366</v>
      </c>
      <c r="F26" s="310">
        <v>138.83058091170724</v>
      </c>
    </row>
    <row r="27" spans="1:6" ht="12.75">
      <c r="A27" s="308" t="s">
        <v>455</v>
      </c>
      <c r="B27" s="83">
        <v>193.17</v>
      </c>
      <c r="C27" s="83">
        <v>1.9</v>
      </c>
      <c r="D27" s="310">
        <v>95.15203030891779</v>
      </c>
      <c r="E27" s="310">
        <v>123.49013483038492</v>
      </c>
      <c r="F27" s="310">
        <v>136.39181161814886</v>
      </c>
    </row>
    <row r="28" spans="1:6" ht="12.75">
      <c r="A28" s="308" t="s">
        <v>456</v>
      </c>
      <c r="B28" s="83">
        <v>183.64</v>
      </c>
      <c r="C28" s="83">
        <v>1.98</v>
      </c>
      <c r="D28" s="310">
        <v>90.55040629035759</v>
      </c>
      <c r="E28" s="310">
        <v>103.20986900973759</v>
      </c>
      <c r="F28" s="310">
        <v>108.97342656131839</v>
      </c>
    </row>
    <row r="29" spans="1:6" ht="12.75">
      <c r="A29" s="308" t="s">
        <v>457</v>
      </c>
      <c r="B29" s="83">
        <v>176.73</v>
      </c>
      <c r="C29" s="83">
        <v>2.08</v>
      </c>
      <c r="D29" s="310">
        <v>91.73533411810418</v>
      </c>
      <c r="E29" s="310">
        <v>99.8560217066872</v>
      </c>
      <c r="F29" s="310">
        <v>103.55318100267814</v>
      </c>
    </row>
    <row r="30" spans="1:6" ht="12.75">
      <c r="A30" s="308" t="s">
        <v>458</v>
      </c>
      <c r="B30" s="83">
        <v>175.04</v>
      </c>
      <c r="C30" s="83">
        <v>2.07</v>
      </c>
      <c r="D30" s="310">
        <v>101.53336038126149</v>
      </c>
      <c r="E30" s="310">
        <v>101.63804898628655</v>
      </c>
      <c r="F30" s="310">
        <v>101.68571126180576</v>
      </c>
    </row>
    <row r="31" spans="1:6" ht="12.75">
      <c r="A31" s="308" t="s">
        <v>459</v>
      </c>
      <c r="B31" s="83">
        <v>174.64</v>
      </c>
      <c r="C31" s="83">
        <v>2.21</v>
      </c>
      <c r="D31" s="310">
        <v>100.87069566509332</v>
      </c>
      <c r="E31" s="310">
        <v>104.94076479459812</v>
      </c>
      <c r="F31" s="310">
        <v>106.79377216045593</v>
      </c>
    </row>
    <row r="32" spans="1:6" ht="12.75">
      <c r="A32" s="308" t="s">
        <v>460</v>
      </c>
      <c r="B32" s="83">
        <v>175.77</v>
      </c>
      <c r="C32" s="83">
        <v>2.35</v>
      </c>
      <c r="D32" s="310">
        <v>101.20009942970773</v>
      </c>
      <c r="E32" s="310">
        <v>107.55225854440415</v>
      </c>
      <c r="F32" s="310">
        <v>110.44424815296033</v>
      </c>
    </row>
    <row r="33" spans="1:6" ht="12.75">
      <c r="A33" s="308" t="s">
        <v>461</v>
      </c>
      <c r="B33" s="83">
        <v>177.66</v>
      </c>
      <c r="C33" s="83">
        <v>2.28</v>
      </c>
      <c r="D33" s="310">
        <v>100.61612132710087</v>
      </c>
      <c r="E33" s="310">
        <v>110.4553911901276</v>
      </c>
      <c r="F33" s="310">
        <v>114.93498083608269</v>
      </c>
    </row>
    <row r="34" spans="1:6" ht="12.75">
      <c r="A34" s="308" t="s">
        <v>462</v>
      </c>
      <c r="B34" s="83">
        <v>168.97</v>
      </c>
      <c r="C34" s="83">
        <v>2.34</v>
      </c>
      <c r="D34" s="310">
        <v>103.22357969805367</v>
      </c>
      <c r="E34" s="310">
        <v>112.65025794576586</v>
      </c>
      <c r="F34" s="310">
        <v>116.94200427065138</v>
      </c>
    </row>
    <row r="35" spans="1:6" ht="12.75">
      <c r="A35" s="308" t="s">
        <v>463</v>
      </c>
      <c r="B35" s="83">
        <v>159.77</v>
      </c>
      <c r="C35" s="83">
        <v>2.09</v>
      </c>
      <c r="D35" s="310">
        <v>106.18512783003233</v>
      </c>
      <c r="E35" s="310">
        <v>118.9299630033125</v>
      </c>
      <c r="F35" s="310">
        <v>124.73238863818248</v>
      </c>
    </row>
    <row r="36" spans="1:6" ht="12.75">
      <c r="A36" s="308" t="s">
        <v>464</v>
      </c>
      <c r="B36" s="83">
        <v>168.92</v>
      </c>
      <c r="C36" s="83">
        <v>2</v>
      </c>
      <c r="D36" s="310">
        <v>105.27251740019885</v>
      </c>
      <c r="E36" s="310">
        <v>127.59391072293724</v>
      </c>
      <c r="F36" s="310">
        <v>137.75631949958515</v>
      </c>
    </row>
    <row r="37" spans="1:6" ht="12.75">
      <c r="A37" s="308" t="s">
        <v>465</v>
      </c>
      <c r="B37" s="83">
        <v>177.63</v>
      </c>
      <c r="C37" s="83">
        <v>2.79</v>
      </c>
      <c r="D37" s="310">
        <v>104.41853621184241</v>
      </c>
      <c r="E37" s="310">
        <v>145.62628453414314</v>
      </c>
      <c r="F37" s="310">
        <v>164.3872094083916</v>
      </c>
    </row>
    <row r="38" spans="1:6" ht="12.75">
      <c r="A38" s="308" t="s">
        <v>466</v>
      </c>
      <c r="B38" s="83">
        <v>190.62</v>
      </c>
      <c r="C38" s="83">
        <v>3.37</v>
      </c>
      <c r="D38" s="310">
        <v>97.4678853472611</v>
      </c>
      <c r="E38" s="310">
        <v>150.45726390742462</v>
      </c>
      <c r="F38" s="310">
        <v>174.58208971748567</v>
      </c>
    </row>
    <row r="39" spans="1:6" ht="12.75">
      <c r="A39" s="308" t="s">
        <v>467</v>
      </c>
      <c r="B39" s="83">
        <v>180.84</v>
      </c>
      <c r="C39" s="83">
        <v>3.49</v>
      </c>
      <c r="D39" s="310">
        <v>97.84974685424976</v>
      </c>
      <c r="E39" s="310">
        <v>111.49885243461138</v>
      </c>
      <c r="F39" s="310">
        <v>117.71297125496125</v>
      </c>
    </row>
    <row r="41" spans="1:6" ht="15.75">
      <c r="A41" s="306" t="s">
        <v>469</v>
      </c>
      <c r="B41" s="64" t="s">
        <v>451</v>
      </c>
      <c r="C41" s="64" t="s">
        <v>452</v>
      </c>
      <c r="D41" s="307" t="s">
        <v>453</v>
      </c>
      <c r="E41" s="307" t="s">
        <v>453</v>
      </c>
      <c r="F41" s="307" t="s">
        <v>453</v>
      </c>
    </row>
    <row r="42" spans="1:6" ht="15.75">
      <c r="A42" s="306"/>
      <c r="B42" s="64"/>
      <c r="C42" s="64"/>
      <c r="D42" s="307"/>
      <c r="E42" s="307"/>
      <c r="F42" s="307"/>
    </row>
    <row r="43" spans="1:6" ht="12.75">
      <c r="A43" s="308" t="s">
        <v>454</v>
      </c>
      <c r="B43" s="83">
        <v>170</v>
      </c>
      <c r="C43" s="83">
        <v>1.67</v>
      </c>
      <c r="D43" s="310">
        <v>89.462981750475</v>
      </c>
      <c r="E43" s="310">
        <v>93.82364882284426</v>
      </c>
      <c r="F43" s="310">
        <v>96.10178404493726</v>
      </c>
    </row>
    <row r="44" spans="1:6" ht="12.75">
      <c r="A44" s="308" t="s">
        <v>455</v>
      </c>
      <c r="B44" s="83">
        <v>193.17</v>
      </c>
      <c r="C44" s="83">
        <v>1.9</v>
      </c>
      <c r="D44" s="310">
        <v>90.28749880125045</v>
      </c>
      <c r="E44" s="310">
        <v>105.74139981233294</v>
      </c>
      <c r="F44" s="310">
        <v>113.81495269490998</v>
      </c>
    </row>
    <row r="45" spans="1:6" ht="12.75">
      <c r="A45" s="308" t="s">
        <v>456</v>
      </c>
      <c r="B45" s="83">
        <v>183.64</v>
      </c>
      <c r="C45" s="83">
        <v>1.98</v>
      </c>
      <c r="D45" s="310">
        <v>99.65813459898733</v>
      </c>
      <c r="E45" s="310">
        <v>98.18722135156379</v>
      </c>
      <c r="F45" s="310">
        <v>97.41877486803575</v>
      </c>
    </row>
    <row r="46" spans="1:6" ht="12.75">
      <c r="A46" s="308" t="s">
        <v>457</v>
      </c>
      <c r="B46" s="83">
        <v>176.73</v>
      </c>
      <c r="C46" s="83">
        <v>2.08</v>
      </c>
      <c r="D46" s="310">
        <v>100.08495923709948</v>
      </c>
      <c r="E46" s="310">
        <v>70.52162436305198</v>
      </c>
      <c r="F46" s="310">
        <v>55.076906079960274</v>
      </c>
    </row>
    <row r="47" spans="1:6" ht="12.75">
      <c r="A47" s="308" t="s">
        <v>458</v>
      </c>
      <c r="B47" s="83">
        <v>175.04</v>
      </c>
      <c r="C47" s="83">
        <v>2.07</v>
      </c>
      <c r="D47" s="310">
        <v>101.42408506335383</v>
      </c>
      <c r="E47" s="310">
        <v>93.77987630844956</v>
      </c>
      <c r="F47" s="310">
        <v>89.78632648669783</v>
      </c>
    </row>
    <row r="48" spans="1:6" ht="12.75">
      <c r="A48" s="308" t="s">
        <v>459</v>
      </c>
      <c r="B48" s="83">
        <v>174.64</v>
      </c>
      <c r="C48" s="83">
        <v>2.21</v>
      </c>
      <c r="D48" s="310">
        <v>100.90673984442047</v>
      </c>
      <c r="E48" s="310">
        <v>85.35982279731067</v>
      </c>
      <c r="F48" s="310">
        <v>77.23767571930976</v>
      </c>
    </row>
    <row r="49" spans="1:6" ht="12.75">
      <c r="A49" s="308" t="s">
        <v>460</v>
      </c>
      <c r="B49" s="83">
        <v>175.77</v>
      </c>
      <c r="C49" s="83">
        <v>2.35</v>
      </c>
      <c r="D49" s="310">
        <v>104.27498692478817</v>
      </c>
      <c r="E49" s="310">
        <v>58.5320590921345</v>
      </c>
      <c r="F49" s="310">
        <v>34.63466602639726</v>
      </c>
    </row>
    <row r="50" spans="1:6" ht="12.75">
      <c r="A50" s="308" t="s">
        <v>461</v>
      </c>
      <c r="B50" s="83">
        <v>177.66</v>
      </c>
      <c r="C50" s="83">
        <v>2.28</v>
      </c>
      <c r="D50" s="310">
        <v>107.88962288946963</v>
      </c>
      <c r="E50" s="310">
        <v>81.94761851113797</v>
      </c>
      <c r="F50" s="310">
        <v>68.3947852117461</v>
      </c>
    </row>
    <row r="51" spans="1:6" ht="12.75">
      <c r="A51" s="308" t="s">
        <v>462</v>
      </c>
      <c r="B51" s="83">
        <v>168.97</v>
      </c>
      <c r="C51" s="83">
        <v>2.34</v>
      </c>
      <c r="D51" s="310">
        <v>106.47765439143629</v>
      </c>
      <c r="E51" s="310">
        <v>59.503261755266436</v>
      </c>
      <c r="F51" s="310">
        <v>34.96251681306187</v>
      </c>
    </row>
    <row r="52" spans="1:6" ht="12.75">
      <c r="A52" s="308" t="s">
        <v>463</v>
      </c>
      <c r="B52" s="83">
        <v>159.77</v>
      </c>
      <c r="C52" s="83">
        <v>2.09</v>
      </c>
      <c r="D52" s="310">
        <v>106.54937100462564</v>
      </c>
      <c r="E52" s="310">
        <v>84.42623713873667</v>
      </c>
      <c r="F52" s="310">
        <v>72.86848928811331</v>
      </c>
    </row>
    <row r="53" spans="1:6" ht="12.75">
      <c r="A53" s="308" t="s">
        <v>464</v>
      </c>
      <c r="B53" s="83">
        <v>168.92</v>
      </c>
      <c r="C53" s="83">
        <v>2</v>
      </c>
      <c r="D53" s="310">
        <v>98.9380625094429</v>
      </c>
      <c r="E53" s="310">
        <v>81.14329855913574</v>
      </c>
      <c r="F53" s="310">
        <v>71.84681298680347</v>
      </c>
    </row>
    <row r="54" spans="1:6" ht="12.75">
      <c r="A54" s="308" t="s">
        <v>465</v>
      </c>
      <c r="B54" s="83">
        <v>177.63</v>
      </c>
      <c r="C54" s="83">
        <v>2.79</v>
      </c>
      <c r="D54" s="310">
        <v>98.20485306968565</v>
      </c>
      <c r="E54" s="310">
        <v>79.71043265824746</v>
      </c>
      <c r="F54" s="310">
        <v>70.0484268567816</v>
      </c>
    </row>
    <row r="55" spans="1:6" ht="12.75">
      <c r="A55" s="308" t="s">
        <v>466</v>
      </c>
      <c r="B55" s="83">
        <v>190.62</v>
      </c>
      <c r="C55" s="83">
        <v>3.37</v>
      </c>
      <c r="D55" s="310">
        <v>118.97752225276592</v>
      </c>
      <c r="E55" s="310">
        <v>120.2731906458289</v>
      </c>
      <c r="F55" s="310">
        <v>120.95008428466976</v>
      </c>
    </row>
    <row r="56" spans="1:6" ht="12.75">
      <c r="A56" s="308" t="s">
        <v>467</v>
      </c>
      <c r="B56" s="83">
        <v>180.84</v>
      </c>
      <c r="C56" s="83">
        <v>3.49</v>
      </c>
      <c r="D56" s="310">
        <v>135.29044244553947</v>
      </c>
      <c r="E56" s="310">
        <v>122.23132671945334</v>
      </c>
      <c r="F56" s="310">
        <v>115.40887707786189</v>
      </c>
    </row>
    <row r="58" ht="12.75">
      <c r="A58" t="s">
        <v>470</v>
      </c>
    </row>
    <row r="59" ht="12.75">
      <c r="A59" t="s">
        <v>471</v>
      </c>
    </row>
    <row r="61" ht="12.75">
      <c r="A61" t="s">
        <v>472</v>
      </c>
    </row>
    <row r="62" ht="12.75">
      <c r="A62" t="s">
        <v>473</v>
      </c>
    </row>
    <row r="63" ht="12.75">
      <c r="A63" t="s">
        <v>474</v>
      </c>
    </row>
    <row r="64" ht="12.75">
      <c r="A64" t="s">
        <v>475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selection activeCell="A1" sqref="A1"/>
    </sheetView>
  </sheetViews>
  <sheetFormatPr defaultColWidth="9.140625" defaultRowHeight="12.75"/>
  <cols>
    <col min="2" max="2" width="19.7109375" style="0" customWidth="1"/>
    <col min="4" max="4" width="1.421875" style="0" customWidth="1"/>
    <col min="6" max="6" width="1.421875" style="0" customWidth="1"/>
    <col min="8" max="8" width="1.421875" style="0" customWidth="1"/>
    <col min="10" max="10" width="1.421875" style="0" customWidth="1"/>
    <col min="12" max="12" width="1.421875" style="0" customWidth="1"/>
    <col min="14" max="14" width="1.421875" style="0" customWidth="1"/>
    <col min="16" max="16" width="1.421875" style="0" customWidth="1"/>
    <col min="18" max="18" width="1.421875" style="0" customWidth="1"/>
    <col min="20" max="20" width="1.421875" style="0" customWidth="1"/>
    <col min="22" max="22" width="1.421875" style="0" customWidth="1"/>
    <col min="24" max="24" width="1.421875" style="0" customWidth="1"/>
    <col min="25" max="25" width="9.28125" style="0" customWidth="1"/>
    <col min="26" max="26" width="9.140625" style="0" hidden="1" customWidth="1"/>
  </cols>
  <sheetData>
    <row r="1" spans="1:25" ht="21" thickBot="1">
      <c r="A1" s="44" t="s">
        <v>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X1" s="45"/>
      <c r="Y1" s="45"/>
    </row>
    <row r="2" spans="2:26" ht="12.75">
      <c r="B2" s="46"/>
      <c r="D2" s="47"/>
      <c r="E2" s="47" t="s">
        <v>72</v>
      </c>
      <c r="F2" s="48"/>
      <c r="H2" s="49"/>
      <c r="M2" s="47" t="s">
        <v>73</v>
      </c>
      <c r="R2" s="49"/>
      <c r="W2" s="50">
        <v>2007</v>
      </c>
      <c r="Z2" s="51"/>
    </row>
    <row r="3" spans="2:26" ht="12.75">
      <c r="B3" s="52"/>
      <c r="C3" s="53" t="s">
        <v>2</v>
      </c>
      <c r="D3" s="54"/>
      <c r="E3" s="55" t="s">
        <v>5</v>
      </c>
      <c r="F3" s="54"/>
      <c r="G3" s="55" t="s">
        <v>74</v>
      </c>
      <c r="H3" s="56"/>
      <c r="I3" s="55" t="s">
        <v>3</v>
      </c>
      <c r="J3" s="57"/>
      <c r="K3" s="55" t="s">
        <v>4</v>
      </c>
      <c r="L3" s="57"/>
      <c r="M3" s="53" t="s">
        <v>2</v>
      </c>
      <c r="N3" s="57"/>
      <c r="O3" s="55" t="s">
        <v>5</v>
      </c>
      <c r="P3" s="57"/>
      <c r="Q3" s="55" t="s">
        <v>74</v>
      </c>
      <c r="R3" s="56"/>
      <c r="S3" s="55" t="s">
        <v>3</v>
      </c>
      <c r="T3" s="55"/>
      <c r="U3" s="55" t="s">
        <v>4</v>
      </c>
      <c r="V3" s="55"/>
      <c r="W3" s="55" t="s">
        <v>2</v>
      </c>
      <c r="X3" s="55"/>
      <c r="Y3" s="55" t="s">
        <v>74</v>
      </c>
      <c r="Z3" s="58"/>
    </row>
    <row r="4" spans="2:26" ht="12.75">
      <c r="B4" s="52"/>
      <c r="H4" s="59"/>
      <c r="R4" s="59"/>
      <c r="Z4" s="59"/>
    </row>
    <row r="5" spans="1:26" ht="12.75">
      <c r="A5" s="60" t="s">
        <v>75</v>
      </c>
      <c r="B5" s="52"/>
      <c r="C5" s="61">
        <v>11193</v>
      </c>
      <c r="E5" s="61">
        <v>11234</v>
      </c>
      <c r="G5" s="61">
        <v>11048.6</v>
      </c>
      <c r="H5" s="62"/>
      <c r="I5" s="61">
        <v>11381</v>
      </c>
      <c r="J5" s="63">
        <v>11476.9</v>
      </c>
      <c r="K5" s="61">
        <v>11385.3</v>
      </c>
      <c r="L5" s="63">
        <v>11564.9</v>
      </c>
      <c r="M5" s="61">
        <v>11432.9</v>
      </c>
      <c r="O5" s="61">
        <v>11503.2</v>
      </c>
      <c r="Q5" s="61">
        <v>11410.3</v>
      </c>
      <c r="R5" s="62"/>
      <c r="S5" s="61">
        <v>11580.6</v>
      </c>
      <c r="T5" s="61"/>
      <c r="U5" s="61">
        <v>11662.4</v>
      </c>
      <c r="V5" s="61"/>
      <c r="W5" s="61">
        <v>11747.3</v>
      </c>
      <c r="X5" s="64"/>
      <c r="Y5" s="61">
        <v>11705.1</v>
      </c>
      <c r="Z5" s="62"/>
    </row>
    <row r="6" spans="1:26" ht="12.75">
      <c r="A6" s="65"/>
      <c r="B6" s="52"/>
      <c r="E6" s="64"/>
      <c r="G6" s="64"/>
      <c r="H6" s="62"/>
      <c r="I6" s="64"/>
      <c r="Q6" s="64"/>
      <c r="R6" s="62"/>
      <c r="X6" s="64"/>
      <c r="Y6" s="64"/>
      <c r="Z6" s="62"/>
    </row>
    <row r="7" spans="1:26" ht="12.75">
      <c r="A7" s="65" t="s">
        <v>76</v>
      </c>
      <c r="B7" s="52"/>
      <c r="C7" s="64">
        <v>5.1</v>
      </c>
      <c r="E7" s="64">
        <v>3.2</v>
      </c>
      <c r="G7" s="66">
        <v>3.7</v>
      </c>
      <c r="H7" s="67"/>
      <c r="I7" s="66">
        <v>2</v>
      </c>
      <c r="K7" s="64">
        <v>3.4</v>
      </c>
      <c r="M7" s="66">
        <v>2.9</v>
      </c>
      <c r="O7" s="66">
        <v>-0.3</v>
      </c>
      <c r="Q7" s="66">
        <v>2.4</v>
      </c>
      <c r="R7" s="67"/>
      <c r="S7" s="66">
        <v>2.8</v>
      </c>
      <c r="T7" s="66"/>
      <c r="U7" s="66">
        <v>2.6</v>
      </c>
      <c r="V7" s="66"/>
      <c r="W7" s="66">
        <v>2.5</v>
      </c>
      <c r="X7" s="64"/>
      <c r="Y7" s="66">
        <v>2.6</v>
      </c>
      <c r="Z7" s="67"/>
    </row>
    <row r="8" spans="1:26" ht="12.75">
      <c r="A8" s="65"/>
      <c r="B8" s="52"/>
      <c r="C8" s="64"/>
      <c r="E8" s="64"/>
      <c r="G8" s="66"/>
      <c r="H8" s="67"/>
      <c r="I8" s="64"/>
      <c r="M8" s="66"/>
      <c r="O8" s="66"/>
      <c r="Q8" s="66"/>
      <c r="R8" s="67"/>
      <c r="S8" s="66"/>
      <c r="T8" s="66"/>
      <c r="U8" s="66"/>
      <c r="V8" s="66"/>
      <c r="W8" s="66"/>
      <c r="X8" s="64"/>
      <c r="Y8" s="66"/>
      <c r="Z8" s="67"/>
    </row>
    <row r="9" spans="1:26" ht="12.75">
      <c r="A9" s="65" t="s">
        <v>77</v>
      </c>
      <c r="B9" s="52"/>
      <c r="C9" s="66">
        <v>5</v>
      </c>
      <c r="D9" s="66"/>
      <c r="E9" s="66">
        <v>4.9</v>
      </c>
      <c r="F9" s="66"/>
      <c r="G9" s="66">
        <v>5.1</v>
      </c>
      <c r="H9" s="67"/>
      <c r="I9" s="66">
        <v>4.8</v>
      </c>
      <c r="J9" s="66"/>
      <c r="K9" s="66">
        <v>4.7</v>
      </c>
      <c r="L9" s="66"/>
      <c r="M9" s="66">
        <v>4.7</v>
      </c>
      <c r="O9" s="66">
        <v>4.5</v>
      </c>
      <c r="Q9" s="66">
        <v>4.7</v>
      </c>
      <c r="R9" s="67"/>
      <c r="S9" s="66">
        <v>4.7</v>
      </c>
      <c r="T9" s="66"/>
      <c r="U9" s="66">
        <v>4.8</v>
      </c>
      <c r="V9" s="66"/>
      <c r="W9" s="66">
        <v>4.8</v>
      </c>
      <c r="X9" s="64"/>
      <c r="Y9" s="66">
        <v>4.8</v>
      </c>
      <c r="Z9" s="67"/>
    </row>
    <row r="10" spans="1:26" ht="12.75">
      <c r="A10" s="65"/>
      <c r="B10" s="52"/>
      <c r="C10" s="64"/>
      <c r="E10" s="64"/>
      <c r="G10" s="66"/>
      <c r="H10" s="67"/>
      <c r="I10" s="64"/>
      <c r="M10" s="66"/>
      <c r="O10" s="66"/>
      <c r="Q10" s="66"/>
      <c r="R10" s="67"/>
      <c r="S10" s="66"/>
      <c r="T10" s="66"/>
      <c r="U10" s="66"/>
      <c r="V10" s="66"/>
      <c r="W10" s="66"/>
      <c r="X10" s="64"/>
      <c r="Y10" s="66"/>
      <c r="Z10" s="67"/>
    </row>
    <row r="11" spans="1:26" ht="12.75">
      <c r="A11" s="65" t="s">
        <v>78</v>
      </c>
      <c r="B11" s="52"/>
      <c r="C11" s="64"/>
      <c r="E11" s="64"/>
      <c r="G11" s="66"/>
      <c r="H11" s="67"/>
      <c r="I11" s="64"/>
      <c r="M11" s="66"/>
      <c r="O11" s="66"/>
      <c r="Q11" s="66"/>
      <c r="R11" s="67"/>
      <c r="S11" s="66"/>
      <c r="T11" s="66"/>
      <c r="U11" s="66"/>
      <c r="V11" s="66"/>
      <c r="W11" s="66"/>
      <c r="X11" s="64"/>
      <c r="Y11" s="66"/>
      <c r="Z11" s="67"/>
    </row>
    <row r="12" spans="1:26" ht="12.75">
      <c r="A12" t="s">
        <v>79</v>
      </c>
      <c r="B12" s="52"/>
      <c r="C12" s="64">
        <v>3.4</v>
      </c>
      <c r="E12" s="64">
        <v>3.8</v>
      </c>
      <c r="G12" s="66">
        <v>3.2</v>
      </c>
      <c r="H12" s="67"/>
      <c r="I12" s="66">
        <v>4.4</v>
      </c>
      <c r="K12" s="66">
        <v>4.8</v>
      </c>
      <c r="L12" s="66"/>
      <c r="M12" s="66">
        <v>4.91</v>
      </c>
      <c r="O12" s="66">
        <v>4.96</v>
      </c>
      <c r="Q12" s="66">
        <v>4.8</v>
      </c>
      <c r="R12" s="67"/>
      <c r="S12" s="66">
        <v>4.96</v>
      </c>
      <c r="T12" s="66"/>
      <c r="U12" s="66">
        <v>4.9</v>
      </c>
      <c r="V12" s="66"/>
      <c r="W12" s="66">
        <v>4.83</v>
      </c>
      <c r="X12" s="66"/>
      <c r="Y12" s="66">
        <v>4.8</v>
      </c>
      <c r="Z12" s="67"/>
    </row>
    <row r="13" spans="1:26" ht="12.75">
      <c r="A13" t="s">
        <v>80</v>
      </c>
      <c r="B13" s="52"/>
      <c r="C13" s="66">
        <v>4.2</v>
      </c>
      <c r="E13" s="66">
        <v>4.5</v>
      </c>
      <c r="G13" s="66">
        <v>4.3</v>
      </c>
      <c r="H13" s="67"/>
      <c r="I13" s="66">
        <v>4.6</v>
      </c>
      <c r="K13" s="66">
        <v>5.1</v>
      </c>
      <c r="L13" s="66"/>
      <c r="M13" s="66">
        <v>4.9</v>
      </c>
      <c r="O13" s="66">
        <v>4.8</v>
      </c>
      <c r="Q13" s="66">
        <v>4.8</v>
      </c>
      <c r="R13" s="67"/>
      <c r="S13" s="66">
        <v>4.8</v>
      </c>
      <c r="T13" s="66"/>
      <c r="U13" s="66">
        <v>4.9</v>
      </c>
      <c r="V13" s="66"/>
      <c r="W13" s="66">
        <v>5</v>
      </c>
      <c r="X13" s="66"/>
      <c r="Y13" s="66">
        <v>4.9</v>
      </c>
      <c r="Z13" s="67"/>
    </row>
    <row r="14" spans="1:26" ht="13.5" thickBot="1">
      <c r="A14" s="45"/>
      <c r="B14" s="68"/>
      <c r="C14" s="45"/>
      <c r="D14" s="45"/>
      <c r="E14" s="45"/>
      <c r="F14" s="45"/>
      <c r="G14" s="45"/>
      <c r="H14" s="69"/>
      <c r="I14" s="45"/>
      <c r="J14" s="45"/>
      <c r="K14" s="45"/>
      <c r="L14" s="45"/>
      <c r="M14" s="45"/>
      <c r="N14" s="45"/>
      <c r="O14" s="45"/>
      <c r="P14" s="45"/>
      <c r="Q14" s="45"/>
      <c r="R14" s="69"/>
      <c r="S14" s="45"/>
      <c r="T14" s="45"/>
      <c r="U14" s="45"/>
      <c r="V14" s="45"/>
      <c r="W14" s="45"/>
      <c r="X14" s="45"/>
      <c r="Y14" s="45"/>
      <c r="Z14" s="69"/>
    </row>
    <row r="15" spans="1:23" ht="12.75">
      <c r="A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</row>
    <row r="16" spans="1:23" ht="12.75">
      <c r="A16" s="71" t="s">
        <v>81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1:23" ht="12.75">
      <c r="A17" t="s">
        <v>82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</row>
    <row r="18" spans="1:23" ht="12.75">
      <c r="A18" t="s">
        <v>83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</row>
  </sheetData>
  <printOptions/>
  <pageMargins left="0.75" right="0.75" top="1" bottom="1" header="0.5" footer="0.5"/>
  <pageSetup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7"/>
  <sheetViews>
    <sheetView workbookViewId="0" topLeftCell="A1">
      <selection activeCell="A1" sqref="A1"/>
    </sheetView>
  </sheetViews>
  <sheetFormatPr defaultColWidth="9.140625" defaultRowHeight="12.75"/>
  <cols>
    <col min="2" max="2" width="26.57421875" style="0" customWidth="1"/>
    <col min="4" max="4" width="1.421875" style="0" customWidth="1"/>
    <col min="6" max="6" width="1.421875" style="0" customWidth="1"/>
    <col min="8" max="8" width="1.421875" style="0" customWidth="1"/>
    <col min="10" max="10" width="1.421875" style="0" customWidth="1"/>
    <col min="12" max="12" width="1.421875" style="0" customWidth="1"/>
    <col min="14" max="14" width="1.421875" style="0" customWidth="1"/>
    <col min="16" max="16" width="1.421875" style="0" customWidth="1"/>
    <col min="18" max="18" width="1.421875" style="0" customWidth="1"/>
    <col min="20" max="20" width="1.421875" style="0" customWidth="1"/>
    <col min="22" max="22" width="1.421875" style="0" customWidth="1"/>
    <col min="24" max="24" width="1.421875" style="0" customWidth="1"/>
    <col min="26" max="26" width="1.421875" style="0" customWidth="1"/>
  </cols>
  <sheetData>
    <row r="1" spans="1:26" ht="21" thickBot="1">
      <c r="A1" s="44" t="s">
        <v>84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70"/>
      <c r="T1" s="45"/>
      <c r="U1" s="45"/>
      <c r="V1" s="45"/>
      <c r="W1" s="45"/>
      <c r="X1" s="45"/>
      <c r="Y1" s="45"/>
      <c r="Z1" s="45"/>
    </row>
    <row r="2" spans="2:26" ht="12.75">
      <c r="B2" s="51"/>
      <c r="C2" s="47" t="s">
        <v>72</v>
      </c>
      <c r="D2" s="48"/>
      <c r="F2" s="49"/>
      <c r="K2" s="47" t="s">
        <v>73</v>
      </c>
      <c r="P2" s="49"/>
      <c r="S2" s="47">
        <v>2007</v>
      </c>
      <c r="Z2" s="49"/>
    </row>
    <row r="3" spans="2:26" ht="12.75">
      <c r="B3" s="72"/>
      <c r="C3" s="55" t="s">
        <v>5</v>
      </c>
      <c r="D3" s="54"/>
      <c r="E3" s="55" t="s">
        <v>74</v>
      </c>
      <c r="F3" s="56"/>
      <c r="G3" s="55" t="s">
        <v>3</v>
      </c>
      <c r="H3" s="57"/>
      <c r="I3" s="55" t="s">
        <v>4</v>
      </c>
      <c r="J3" s="57"/>
      <c r="K3" s="53" t="s">
        <v>2</v>
      </c>
      <c r="L3" s="57"/>
      <c r="M3" s="55" t="s">
        <v>5</v>
      </c>
      <c r="N3" s="57"/>
      <c r="O3" s="55" t="s">
        <v>74</v>
      </c>
      <c r="P3" s="56"/>
      <c r="Q3" s="55" t="s">
        <v>3</v>
      </c>
      <c r="R3" s="54"/>
      <c r="S3" s="55" t="s">
        <v>4</v>
      </c>
      <c r="T3" s="54"/>
      <c r="U3" s="53" t="s">
        <v>2</v>
      </c>
      <c r="V3" s="53"/>
      <c r="W3" s="55" t="s">
        <v>5</v>
      </c>
      <c r="X3" s="54"/>
      <c r="Y3" s="55" t="s">
        <v>74</v>
      </c>
      <c r="Z3" s="56"/>
    </row>
    <row r="4" spans="2:26" ht="12.75">
      <c r="B4" s="73"/>
      <c r="F4" s="59"/>
      <c r="P4" s="74"/>
      <c r="R4" s="70"/>
      <c r="S4" s="75"/>
      <c r="T4" s="70"/>
      <c r="U4" s="70"/>
      <c r="V4" s="70"/>
      <c r="W4" s="70"/>
      <c r="X4" s="70"/>
      <c r="Z4" s="74"/>
    </row>
    <row r="5" spans="1:26" ht="12.75">
      <c r="A5" s="43" t="s">
        <v>85</v>
      </c>
      <c r="B5" s="76"/>
      <c r="C5" s="77">
        <v>9060</v>
      </c>
      <c r="D5" s="77"/>
      <c r="E5" s="77">
        <v>9040.75</v>
      </c>
      <c r="F5" s="59"/>
      <c r="G5" s="77">
        <v>9094</v>
      </c>
      <c r="H5" s="77"/>
      <c r="I5" s="77">
        <v>9133</v>
      </c>
      <c r="J5" s="77"/>
      <c r="K5" s="77">
        <v>9117</v>
      </c>
      <c r="M5" s="77">
        <v>9116</v>
      </c>
      <c r="O5" s="77">
        <v>9115</v>
      </c>
      <c r="P5" s="59"/>
      <c r="Q5" s="77">
        <v>9085</v>
      </c>
      <c r="R5" s="77"/>
      <c r="S5" s="77">
        <v>9060</v>
      </c>
      <c r="T5" s="77"/>
      <c r="U5" s="77">
        <v>9020</v>
      </c>
      <c r="V5" s="77"/>
      <c r="W5" s="77">
        <v>9000</v>
      </c>
      <c r="X5" s="77"/>
      <c r="Y5" s="77">
        <v>9040</v>
      </c>
      <c r="Z5" s="59"/>
    </row>
    <row r="6" spans="1:26" ht="12.75">
      <c r="A6" t="s">
        <v>86</v>
      </c>
      <c r="B6" s="62"/>
      <c r="C6" s="77">
        <v>4821</v>
      </c>
      <c r="D6" s="77"/>
      <c r="E6" s="77">
        <v>19577</v>
      </c>
      <c r="F6" s="59"/>
      <c r="G6" s="77">
        <v>5009</v>
      </c>
      <c r="H6" s="77"/>
      <c r="I6" s="77">
        <v>5136</v>
      </c>
      <c r="J6" s="77"/>
      <c r="K6" s="77">
        <v>4907</v>
      </c>
      <c r="M6" s="77">
        <v>4897</v>
      </c>
      <c r="O6" s="77">
        <v>19949</v>
      </c>
      <c r="P6" s="59"/>
      <c r="Q6" s="77">
        <v>5065</v>
      </c>
      <c r="R6" s="77"/>
      <c r="S6" s="77">
        <v>5210</v>
      </c>
      <c r="T6" s="70"/>
      <c r="U6" s="77">
        <v>4980</v>
      </c>
      <c r="V6" s="77"/>
      <c r="W6" s="77">
        <v>4980</v>
      </c>
      <c r="X6" s="70"/>
      <c r="Y6" s="77">
        <v>20235</v>
      </c>
      <c r="Z6" s="59"/>
    </row>
    <row r="7" spans="1:26" ht="12.75">
      <c r="A7" s="65" t="s">
        <v>87</v>
      </c>
      <c r="B7" s="67"/>
      <c r="C7" s="78">
        <v>43.7</v>
      </c>
      <c r="D7" s="78"/>
      <c r="E7" s="78">
        <v>176.989</v>
      </c>
      <c r="F7" s="59"/>
      <c r="G7" s="78">
        <v>45.6</v>
      </c>
      <c r="H7" s="78"/>
      <c r="I7" s="78">
        <v>46.9</v>
      </c>
      <c r="J7" s="78"/>
      <c r="K7" s="78">
        <v>44.7</v>
      </c>
      <c r="M7" s="78">
        <v>44.6</v>
      </c>
      <c r="O7" s="78">
        <v>181.8</v>
      </c>
      <c r="P7" s="59"/>
      <c r="Q7" s="78">
        <v>46</v>
      </c>
      <c r="R7" s="78"/>
      <c r="S7" s="78">
        <v>47.2</v>
      </c>
      <c r="T7" s="77"/>
      <c r="U7" s="78">
        <v>44.9</v>
      </c>
      <c r="V7" s="78"/>
      <c r="W7" s="78">
        <v>44.8</v>
      </c>
      <c r="X7" s="77"/>
      <c r="Y7" s="78">
        <v>183</v>
      </c>
      <c r="Z7" s="59"/>
    </row>
    <row r="8" spans="1:26" ht="12.75">
      <c r="A8" s="79" t="s">
        <v>88</v>
      </c>
      <c r="B8" s="67"/>
      <c r="C8" s="78">
        <v>0.279</v>
      </c>
      <c r="D8" s="78"/>
      <c r="E8" s="78">
        <v>1.105</v>
      </c>
      <c r="F8" s="59"/>
      <c r="G8" s="78">
        <v>0.269</v>
      </c>
      <c r="H8" s="78"/>
      <c r="I8" s="78">
        <v>0.272</v>
      </c>
      <c r="J8" s="78"/>
      <c r="K8" s="78">
        <v>0.275</v>
      </c>
      <c r="M8" s="78">
        <v>0.275</v>
      </c>
      <c r="O8" s="78">
        <v>1.091</v>
      </c>
      <c r="P8" s="59"/>
      <c r="Q8" s="78">
        <v>0.272</v>
      </c>
      <c r="R8" s="78"/>
      <c r="S8" s="78">
        <v>0.3</v>
      </c>
      <c r="T8" s="78"/>
      <c r="U8" s="78">
        <v>0.3</v>
      </c>
      <c r="V8" s="78"/>
      <c r="W8" s="78">
        <v>0.3</v>
      </c>
      <c r="X8" s="78"/>
      <c r="Y8" s="78">
        <v>1</v>
      </c>
      <c r="Z8" s="59"/>
    </row>
    <row r="9" spans="1:26" ht="12.75">
      <c r="A9" s="79" t="s">
        <v>89</v>
      </c>
      <c r="B9" s="67"/>
      <c r="C9" s="78">
        <v>43.395</v>
      </c>
      <c r="D9" s="78"/>
      <c r="E9" s="78">
        <v>175.884</v>
      </c>
      <c r="F9" s="59"/>
      <c r="G9" s="78">
        <v>45.3</v>
      </c>
      <c r="H9" s="78">
        <v>46.6</v>
      </c>
      <c r="I9" s="78">
        <v>46.6</v>
      </c>
      <c r="J9" s="78"/>
      <c r="K9" s="78">
        <v>44.5</v>
      </c>
      <c r="M9" s="78">
        <v>44.3</v>
      </c>
      <c r="O9" s="78">
        <v>180.7</v>
      </c>
      <c r="P9" s="59"/>
      <c r="Q9" s="78">
        <v>45.8</v>
      </c>
      <c r="R9" s="78">
        <v>47</v>
      </c>
      <c r="S9" s="78">
        <v>46.9</v>
      </c>
      <c r="T9" s="78"/>
      <c r="U9" s="78">
        <v>44.7</v>
      </c>
      <c r="V9" s="78"/>
      <c r="W9" s="78">
        <v>44.6</v>
      </c>
      <c r="X9" s="78"/>
      <c r="Y9" s="78">
        <v>181.9</v>
      </c>
      <c r="Z9" s="59"/>
    </row>
    <row r="10" spans="1:26" ht="12.75">
      <c r="A10" s="65"/>
      <c r="B10" s="67"/>
      <c r="C10" s="78"/>
      <c r="D10" s="78"/>
      <c r="E10" s="78"/>
      <c r="F10" s="59"/>
      <c r="G10" s="78"/>
      <c r="H10" s="78"/>
      <c r="I10" s="78"/>
      <c r="J10" s="78"/>
      <c r="K10" s="78"/>
      <c r="M10" s="78"/>
      <c r="O10" s="78"/>
      <c r="P10" s="59"/>
      <c r="Q10" s="78"/>
      <c r="R10" s="78"/>
      <c r="S10" s="78"/>
      <c r="T10" s="78"/>
      <c r="U10" s="78"/>
      <c r="V10" s="78"/>
      <c r="W10" s="78"/>
      <c r="X10" s="78"/>
      <c r="Y10" s="78"/>
      <c r="Z10" s="59"/>
    </row>
    <row r="11" spans="1:26" ht="12.75">
      <c r="A11" s="60" t="s">
        <v>90</v>
      </c>
      <c r="B11" s="67"/>
      <c r="C11" s="78"/>
      <c r="D11" s="78"/>
      <c r="E11" s="78"/>
      <c r="F11" s="59"/>
      <c r="G11" s="78"/>
      <c r="H11" s="78"/>
      <c r="I11" s="78"/>
      <c r="J11" s="78"/>
      <c r="K11" s="78"/>
      <c r="M11" s="78"/>
      <c r="O11" s="78"/>
      <c r="P11" s="59"/>
      <c r="Q11" s="78"/>
      <c r="R11" s="78"/>
      <c r="S11" s="78"/>
      <c r="T11" s="78"/>
      <c r="U11" s="78"/>
      <c r="V11" s="78"/>
      <c r="W11" s="78"/>
      <c r="X11" s="78"/>
      <c r="Y11" s="78"/>
      <c r="Z11" s="59"/>
    </row>
    <row r="12" spans="1:26" ht="12.75">
      <c r="A12" s="79" t="s">
        <v>89</v>
      </c>
      <c r="B12" s="67"/>
      <c r="C12" s="78">
        <v>43.4</v>
      </c>
      <c r="D12" s="78"/>
      <c r="E12" s="78">
        <v>175.884</v>
      </c>
      <c r="F12" s="59"/>
      <c r="G12" s="78">
        <v>45.261</v>
      </c>
      <c r="H12" s="78"/>
      <c r="I12" s="78">
        <v>46.6</v>
      </c>
      <c r="J12" s="78"/>
      <c r="K12" s="78">
        <v>44.5</v>
      </c>
      <c r="M12" s="78">
        <v>44.3</v>
      </c>
      <c r="O12" s="78">
        <v>180.7</v>
      </c>
      <c r="P12" s="59"/>
      <c r="Q12" s="78">
        <v>45.8</v>
      </c>
      <c r="R12" s="78"/>
      <c r="S12" s="78">
        <v>46.9</v>
      </c>
      <c r="T12" s="78"/>
      <c r="U12" s="78">
        <v>44.7</v>
      </c>
      <c r="V12" s="78"/>
      <c r="W12" s="78">
        <v>44.6</v>
      </c>
      <c r="X12" s="78"/>
      <c r="Y12" s="78">
        <v>181.9</v>
      </c>
      <c r="Z12" s="59"/>
    </row>
    <row r="13" spans="1:26" ht="12.75">
      <c r="A13" s="79" t="s">
        <v>91</v>
      </c>
      <c r="B13" s="67"/>
      <c r="C13" s="78">
        <v>9.552</v>
      </c>
      <c r="D13" s="78"/>
      <c r="E13" s="78">
        <v>7.154</v>
      </c>
      <c r="F13" s="59"/>
      <c r="G13" s="78">
        <v>8.007</v>
      </c>
      <c r="H13" s="78"/>
      <c r="I13" s="78">
        <v>10.9</v>
      </c>
      <c r="J13" s="78"/>
      <c r="K13" s="78">
        <v>12.7</v>
      </c>
      <c r="M13" s="78">
        <v>11.8</v>
      </c>
      <c r="O13" s="78">
        <v>8.007</v>
      </c>
      <c r="P13" s="59"/>
      <c r="Q13" s="78">
        <v>9.3</v>
      </c>
      <c r="R13" s="78"/>
      <c r="S13" s="78">
        <v>11.6</v>
      </c>
      <c r="T13" s="78"/>
      <c r="U13" s="78">
        <v>12.8</v>
      </c>
      <c r="V13" s="78"/>
      <c r="W13" s="78">
        <v>10.9</v>
      </c>
      <c r="X13" s="78"/>
      <c r="Y13" s="78">
        <v>9.3</v>
      </c>
      <c r="Z13" s="59"/>
    </row>
    <row r="14" spans="1:26" ht="12.75">
      <c r="A14" s="79" t="s">
        <v>92</v>
      </c>
      <c r="B14" s="67"/>
      <c r="C14" s="78">
        <v>1.5</v>
      </c>
      <c r="D14" s="78"/>
      <c r="E14" s="78">
        <v>5</v>
      </c>
      <c r="F14" s="59"/>
      <c r="G14" s="78">
        <v>1.1</v>
      </c>
      <c r="H14" s="78"/>
      <c r="I14" s="78">
        <v>1.2</v>
      </c>
      <c r="J14" s="78"/>
      <c r="K14" s="78">
        <v>1.05</v>
      </c>
      <c r="M14" s="78">
        <v>1.4</v>
      </c>
      <c r="O14" s="78">
        <v>4.8</v>
      </c>
      <c r="P14" s="59"/>
      <c r="Q14" s="78">
        <v>1.2</v>
      </c>
      <c r="R14" s="78"/>
      <c r="S14" s="78">
        <v>1.3</v>
      </c>
      <c r="T14" s="78"/>
      <c r="U14" s="78">
        <v>1.2</v>
      </c>
      <c r="V14" s="78"/>
      <c r="W14" s="78">
        <v>1.3</v>
      </c>
      <c r="X14" s="78"/>
      <c r="Y14" s="78">
        <v>5</v>
      </c>
      <c r="Z14" s="59"/>
    </row>
    <row r="15" spans="1:26" ht="12.75">
      <c r="A15" s="79" t="s">
        <v>93</v>
      </c>
      <c r="B15" s="67"/>
      <c r="C15" s="78">
        <v>54.5</v>
      </c>
      <c r="D15" s="78"/>
      <c r="E15" s="78">
        <v>188</v>
      </c>
      <c r="F15" s="59"/>
      <c r="G15" s="78">
        <f>+SUM(G12:G14)</f>
        <v>54.368</v>
      </c>
      <c r="H15" s="78"/>
      <c r="I15" s="78">
        <v>58.7</v>
      </c>
      <c r="J15" s="78"/>
      <c r="K15" s="78">
        <v>58.3</v>
      </c>
      <c r="M15" s="78">
        <v>57.4</v>
      </c>
      <c r="O15" s="78">
        <f>+SUM(O12:O14)</f>
        <v>193.507</v>
      </c>
      <c r="P15" s="59"/>
      <c r="Q15" s="78">
        <v>56.3</v>
      </c>
      <c r="R15" s="78"/>
      <c r="S15" s="78">
        <v>59.9</v>
      </c>
      <c r="T15" s="78"/>
      <c r="U15" s="78">
        <v>58.6</v>
      </c>
      <c r="V15" s="78"/>
      <c r="W15" s="78">
        <v>56.7</v>
      </c>
      <c r="X15" s="78"/>
      <c r="Y15" s="78">
        <v>196.3</v>
      </c>
      <c r="Z15" s="59"/>
    </row>
    <row r="16" spans="1:26" ht="12.75">
      <c r="A16" s="79" t="s">
        <v>94</v>
      </c>
      <c r="B16" s="67"/>
      <c r="C16" s="78">
        <v>8</v>
      </c>
      <c r="D16" s="78"/>
      <c r="E16" s="78">
        <v>8</v>
      </c>
      <c r="F16" s="59"/>
      <c r="G16" s="78">
        <v>10.9</v>
      </c>
      <c r="H16" s="78"/>
      <c r="I16" s="78">
        <v>12.7</v>
      </c>
      <c r="J16" s="78"/>
      <c r="K16" s="78">
        <v>11.8</v>
      </c>
      <c r="M16" s="78">
        <v>9.3</v>
      </c>
      <c r="O16" s="78">
        <v>9.3</v>
      </c>
      <c r="P16" s="59"/>
      <c r="Q16" s="78">
        <v>11.6</v>
      </c>
      <c r="R16" s="78">
        <v>9</v>
      </c>
      <c r="S16" s="78">
        <v>12.8</v>
      </c>
      <c r="T16" s="78"/>
      <c r="U16" s="78">
        <v>10.9</v>
      </c>
      <c r="V16" s="78"/>
      <c r="W16" s="78">
        <v>8.2</v>
      </c>
      <c r="X16" s="78"/>
      <c r="Y16" s="78">
        <v>8.2</v>
      </c>
      <c r="Z16" s="59"/>
    </row>
    <row r="17" spans="1:26" ht="12.75">
      <c r="A17" s="79" t="s">
        <v>95</v>
      </c>
      <c r="B17" s="67"/>
      <c r="C17" s="78">
        <v>-0.001</v>
      </c>
      <c r="D17" s="78"/>
      <c r="E17" s="78">
        <v>-0.04</v>
      </c>
      <c r="F17" s="59"/>
      <c r="G17" s="78">
        <v>0</v>
      </c>
      <c r="H17" s="78"/>
      <c r="I17" s="78">
        <v>0</v>
      </c>
      <c r="J17" s="78"/>
      <c r="K17" s="78">
        <v>0</v>
      </c>
      <c r="M17" s="78">
        <v>0</v>
      </c>
      <c r="O17" s="78">
        <v>0</v>
      </c>
      <c r="P17" s="59"/>
      <c r="Q17" s="78">
        <v>-0.028</v>
      </c>
      <c r="R17" s="78"/>
      <c r="S17" s="78">
        <v>0</v>
      </c>
      <c r="T17" s="78"/>
      <c r="U17" s="78">
        <v>0</v>
      </c>
      <c r="V17" s="78"/>
      <c r="W17" s="78">
        <v>0</v>
      </c>
      <c r="X17" s="78"/>
      <c r="Y17" s="78">
        <v>-0.04</v>
      </c>
      <c r="Z17" s="59"/>
    </row>
    <row r="18" spans="1:26" ht="12.75">
      <c r="A18" s="80" t="s">
        <v>96</v>
      </c>
      <c r="B18" s="67"/>
      <c r="C18" s="78">
        <v>46.5</v>
      </c>
      <c r="D18" s="78"/>
      <c r="E18" s="78">
        <v>180.1</v>
      </c>
      <c r="F18" s="59"/>
      <c r="G18" s="78">
        <v>43.6</v>
      </c>
      <c r="H18" s="78"/>
      <c r="I18" s="78">
        <f>+I15-I16-I17</f>
        <v>46</v>
      </c>
      <c r="J18" s="78"/>
      <c r="K18" s="78">
        <v>46.5</v>
      </c>
      <c r="M18" s="78">
        <v>48.1</v>
      </c>
      <c r="O18" s="78">
        <v>184.2</v>
      </c>
      <c r="P18" s="59"/>
      <c r="Q18" s="78">
        <v>44.7</v>
      </c>
      <c r="R18" s="78"/>
      <c r="S18" s="78">
        <v>47.1</v>
      </c>
      <c r="T18" s="78"/>
      <c r="U18" s="78">
        <v>47.8</v>
      </c>
      <c r="V18" s="78"/>
      <c r="W18" s="78">
        <v>48.5</v>
      </c>
      <c r="X18" s="78"/>
      <c r="Y18" s="78">
        <v>188.1</v>
      </c>
      <c r="Z18" s="59"/>
    </row>
    <row r="19" spans="2:26" ht="12.75">
      <c r="B19" s="67"/>
      <c r="C19" s="78"/>
      <c r="D19" s="78"/>
      <c r="E19" s="78"/>
      <c r="F19" s="59"/>
      <c r="P19" s="59"/>
      <c r="Q19" s="78"/>
      <c r="R19" s="78"/>
      <c r="S19" s="78"/>
      <c r="T19" s="78"/>
      <c r="U19" s="78"/>
      <c r="V19" s="78"/>
      <c r="W19" s="78"/>
      <c r="X19" s="78"/>
      <c r="Y19" s="78"/>
      <c r="Z19" s="59"/>
    </row>
    <row r="20" spans="1:26" ht="12.75">
      <c r="A20" s="60" t="s">
        <v>97</v>
      </c>
      <c r="B20" s="67"/>
      <c r="C20" s="78"/>
      <c r="D20" s="78"/>
      <c r="E20" s="78"/>
      <c r="F20" s="59"/>
      <c r="P20" s="59"/>
      <c r="Q20" s="78"/>
      <c r="R20" s="78"/>
      <c r="S20" s="78"/>
      <c r="T20" s="78"/>
      <c r="U20" s="78"/>
      <c r="V20" s="78"/>
      <c r="W20" s="78"/>
      <c r="X20" s="78"/>
      <c r="Y20" s="78"/>
      <c r="Z20" s="59"/>
    </row>
    <row r="21" spans="1:26" ht="12.75">
      <c r="A21" s="79" t="s">
        <v>89</v>
      </c>
      <c r="B21" s="67"/>
      <c r="C21" s="78">
        <v>43.4</v>
      </c>
      <c r="D21" s="78"/>
      <c r="E21" s="78">
        <v>175.884</v>
      </c>
      <c r="F21" s="59"/>
      <c r="G21" s="78">
        <v>45.261</v>
      </c>
      <c r="H21" s="78"/>
      <c r="I21" s="78">
        <v>46.6</v>
      </c>
      <c r="J21" s="78"/>
      <c r="K21" s="78">
        <v>44.5</v>
      </c>
      <c r="M21" s="78">
        <v>44.3</v>
      </c>
      <c r="O21" s="78">
        <v>180.7</v>
      </c>
      <c r="P21" s="59"/>
      <c r="Q21" s="78">
        <v>45.8</v>
      </c>
      <c r="R21" s="78"/>
      <c r="S21" s="78">
        <v>46.9</v>
      </c>
      <c r="T21" s="78"/>
      <c r="U21" s="78">
        <v>44.7</v>
      </c>
      <c r="V21" s="78"/>
      <c r="W21" s="78">
        <v>44.6</v>
      </c>
      <c r="X21" s="78"/>
      <c r="Y21" s="78">
        <v>181.9</v>
      </c>
      <c r="Z21" s="59"/>
    </row>
    <row r="22" spans="1:26" ht="12.75">
      <c r="A22" s="79" t="s">
        <v>91</v>
      </c>
      <c r="B22" s="67"/>
      <c r="C22" s="78">
        <v>8.887</v>
      </c>
      <c r="D22" s="78"/>
      <c r="E22" s="78">
        <v>8.181</v>
      </c>
      <c r="F22" s="59"/>
      <c r="G22" s="78">
        <v>9</v>
      </c>
      <c r="H22" s="78"/>
      <c r="I22" s="78">
        <v>9.6</v>
      </c>
      <c r="J22" s="78"/>
      <c r="K22" s="78">
        <v>10</v>
      </c>
      <c r="L22" s="78"/>
      <c r="M22" s="78">
        <v>9.2</v>
      </c>
      <c r="N22" s="78"/>
      <c r="O22" s="78">
        <v>9</v>
      </c>
      <c r="P22" s="59"/>
      <c r="Q22" s="78">
        <v>8.9</v>
      </c>
      <c r="R22" s="78"/>
      <c r="S22" s="78">
        <v>9.3</v>
      </c>
      <c r="T22" s="78"/>
      <c r="U22" s="78">
        <v>10.2</v>
      </c>
      <c r="V22" s="78"/>
      <c r="W22" s="78">
        <v>9.1</v>
      </c>
      <c r="X22" s="78"/>
      <c r="Y22" s="78">
        <v>8.9</v>
      </c>
      <c r="Z22" s="59"/>
    </row>
    <row r="23" spans="1:26" ht="12.75">
      <c r="A23" s="79" t="s">
        <v>92</v>
      </c>
      <c r="B23" s="67"/>
      <c r="C23" s="78">
        <v>1.4</v>
      </c>
      <c r="D23" s="78"/>
      <c r="E23" s="78">
        <v>4.8</v>
      </c>
      <c r="F23" s="59"/>
      <c r="G23" s="78">
        <v>1.1</v>
      </c>
      <c r="H23" s="78"/>
      <c r="I23" s="78">
        <v>1.1</v>
      </c>
      <c r="J23" s="78"/>
      <c r="K23" s="78">
        <v>1.1</v>
      </c>
      <c r="L23" s="78"/>
      <c r="M23" s="78">
        <v>1.3</v>
      </c>
      <c r="N23" s="78"/>
      <c r="O23" s="78">
        <v>4.6</v>
      </c>
      <c r="P23" s="59"/>
      <c r="Q23" s="78">
        <v>1.2</v>
      </c>
      <c r="R23" s="78"/>
      <c r="S23" s="78">
        <v>1.3</v>
      </c>
      <c r="T23" s="78"/>
      <c r="U23" s="78">
        <v>1.3</v>
      </c>
      <c r="V23" s="78"/>
      <c r="W23" s="78">
        <v>1.5</v>
      </c>
      <c r="X23" s="78"/>
      <c r="Y23" s="78">
        <v>5.2</v>
      </c>
      <c r="Z23" s="59"/>
    </row>
    <row r="24" spans="1:26" ht="12.75">
      <c r="A24" s="79" t="s">
        <v>93</v>
      </c>
      <c r="B24" s="67"/>
      <c r="C24" s="78">
        <v>53.7</v>
      </c>
      <c r="D24" s="78"/>
      <c r="E24" s="78">
        <v>188.9</v>
      </c>
      <c r="F24" s="59"/>
      <c r="G24" s="78">
        <v>55.3</v>
      </c>
      <c r="H24" s="78"/>
      <c r="I24" s="78">
        <v>57.3</v>
      </c>
      <c r="J24" s="78"/>
      <c r="K24" s="78">
        <v>55.6</v>
      </c>
      <c r="L24" s="78"/>
      <c r="M24" s="78">
        <v>54.8</v>
      </c>
      <c r="N24" s="78"/>
      <c r="O24" s="78">
        <v>194.3</v>
      </c>
      <c r="P24" s="59"/>
      <c r="Q24" s="78">
        <v>55.8</v>
      </c>
      <c r="R24" s="78"/>
      <c r="S24" s="78">
        <v>57.5</v>
      </c>
      <c r="T24" s="78"/>
      <c r="U24" s="78">
        <v>56.1</v>
      </c>
      <c r="V24" s="78"/>
      <c r="W24" s="78">
        <v>55.1</v>
      </c>
      <c r="X24" s="78"/>
      <c r="Y24" s="78">
        <v>196</v>
      </c>
      <c r="Z24" s="59"/>
    </row>
    <row r="25" spans="1:26" ht="12.75">
      <c r="A25" s="79" t="s">
        <v>94</v>
      </c>
      <c r="B25" s="67"/>
      <c r="C25" s="78">
        <v>9</v>
      </c>
      <c r="D25" s="78"/>
      <c r="E25" s="78">
        <v>9</v>
      </c>
      <c r="F25" s="59"/>
      <c r="G25" s="78">
        <v>9.6</v>
      </c>
      <c r="H25" s="78"/>
      <c r="I25" s="78">
        <v>10</v>
      </c>
      <c r="J25" s="78"/>
      <c r="K25" s="78">
        <v>9.2</v>
      </c>
      <c r="L25" s="78"/>
      <c r="M25" s="78">
        <v>8.9</v>
      </c>
      <c r="N25" s="78"/>
      <c r="O25" s="78">
        <v>8.9</v>
      </c>
      <c r="P25" s="59"/>
      <c r="Q25" s="78">
        <v>9.3</v>
      </c>
      <c r="R25" s="78"/>
      <c r="S25" s="78">
        <v>10.2</v>
      </c>
      <c r="T25" s="78"/>
      <c r="U25" s="78">
        <v>9.1</v>
      </c>
      <c r="V25" s="78"/>
      <c r="W25" s="78">
        <v>8.8</v>
      </c>
      <c r="X25" s="78"/>
      <c r="Y25" s="78">
        <v>8.8</v>
      </c>
      <c r="Z25" s="59"/>
    </row>
    <row r="26" spans="1:26" ht="12.75">
      <c r="A26" s="79" t="s">
        <v>95</v>
      </c>
      <c r="B26" s="67"/>
      <c r="C26" s="78">
        <v>0</v>
      </c>
      <c r="D26" s="78"/>
      <c r="E26" s="78">
        <v>-0.968</v>
      </c>
      <c r="F26" s="59"/>
      <c r="G26" s="78">
        <v>-0.02</v>
      </c>
      <c r="H26" s="78"/>
      <c r="I26" s="78">
        <v>0.7</v>
      </c>
      <c r="J26" s="78"/>
      <c r="K26" s="78">
        <v>0</v>
      </c>
      <c r="L26" s="78"/>
      <c r="M26" s="78">
        <v>0</v>
      </c>
      <c r="N26" s="78"/>
      <c r="O26" s="78">
        <v>0.7</v>
      </c>
      <c r="P26" s="59"/>
      <c r="Q26" s="78">
        <v>0</v>
      </c>
      <c r="R26" s="78">
        <v>0</v>
      </c>
      <c r="S26" s="78">
        <v>0</v>
      </c>
      <c r="T26" s="78"/>
      <c r="U26" s="78">
        <v>0</v>
      </c>
      <c r="V26" s="78"/>
      <c r="W26" s="78">
        <v>0</v>
      </c>
      <c r="X26" s="78"/>
      <c r="Y26" s="78">
        <v>0</v>
      </c>
      <c r="Z26" s="59"/>
    </row>
    <row r="27" spans="1:26" ht="12.75">
      <c r="A27" s="80" t="s">
        <v>96</v>
      </c>
      <c r="B27" s="67"/>
      <c r="C27" s="78">
        <v>44.7</v>
      </c>
      <c r="D27" s="78"/>
      <c r="E27" s="78">
        <v>180.9</v>
      </c>
      <c r="F27" s="59"/>
      <c r="G27" s="78">
        <v>45.7</v>
      </c>
      <c r="H27" s="78"/>
      <c r="I27" s="78">
        <v>46.6</v>
      </c>
      <c r="J27" s="78"/>
      <c r="K27" s="78">
        <v>46.4</v>
      </c>
      <c r="L27" s="78"/>
      <c r="M27" s="78">
        <v>45.9</v>
      </c>
      <c r="N27" s="78"/>
      <c r="O27" s="78">
        <v>184.5</v>
      </c>
      <c r="P27" s="59"/>
      <c r="Q27" s="78">
        <v>46.5</v>
      </c>
      <c r="R27" s="78"/>
      <c r="S27" s="78">
        <v>47.3</v>
      </c>
      <c r="T27" s="78"/>
      <c r="U27" s="78">
        <v>47.1</v>
      </c>
      <c r="V27" s="78"/>
      <c r="W27" s="78">
        <v>46.3</v>
      </c>
      <c r="X27" s="78"/>
      <c r="Y27" s="78">
        <v>187.2</v>
      </c>
      <c r="Z27" s="59"/>
    </row>
    <row r="28" spans="2:26" ht="12.75">
      <c r="B28" s="59"/>
      <c r="F28" s="59"/>
      <c r="G28" s="81"/>
      <c r="H28" s="81"/>
      <c r="I28" s="81"/>
      <c r="J28" s="81"/>
      <c r="K28" s="79"/>
      <c r="L28" s="79"/>
      <c r="M28" s="79"/>
      <c r="N28" s="79"/>
      <c r="O28" s="81"/>
      <c r="P28" s="59"/>
      <c r="Q28" s="82"/>
      <c r="Z28" s="59"/>
    </row>
    <row r="29" spans="1:26" ht="12.75">
      <c r="A29" s="60" t="s">
        <v>98</v>
      </c>
      <c r="B29" s="59"/>
      <c r="F29" s="59"/>
      <c r="G29" s="78"/>
      <c r="H29" s="78"/>
      <c r="I29" s="78"/>
      <c r="J29" s="78"/>
      <c r="O29" s="78"/>
      <c r="P29" s="59"/>
      <c r="Q29" s="83"/>
      <c r="R29" s="83"/>
      <c r="T29" s="83"/>
      <c r="U29" s="83"/>
      <c r="V29" s="83"/>
      <c r="W29" s="83"/>
      <c r="X29" s="83"/>
      <c r="Z29" s="59"/>
    </row>
    <row r="30" spans="1:26" ht="12.75">
      <c r="A30" s="43" t="s">
        <v>99</v>
      </c>
      <c r="B30" s="59"/>
      <c r="C30" s="84">
        <v>15.17</v>
      </c>
      <c r="D30" s="64"/>
      <c r="E30" s="84">
        <v>15.14</v>
      </c>
      <c r="F30" s="85"/>
      <c r="G30" s="84">
        <v>13.53</v>
      </c>
      <c r="H30" s="84"/>
      <c r="I30" s="84">
        <v>12</v>
      </c>
      <c r="J30" s="84"/>
      <c r="K30" s="84">
        <v>12.23</v>
      </c>
      <c r="M30" s="84">
        <v>13.87</v>
      </c>
      <c r="O30" s="84">
        <v>12.91</v>
      </c>
      <c r="P30" s="59"/>
      <c r="Q30" s="84">
        <v>13.95</v>
      </c>
      <c r="R30" s="64"/>
      <c r="S30" s="84">
        <v>13.1</v>
      </c>
      <c r="T30" s="64"/>
      <c r="U30" s="84">
        <v>13.35</v>
      </c>
      <c r="V30" s="84"/>
      <c r="W30" s="84">
        <v>14.05</v>
      </c>
      <c r="X30" s="64"/>
      <c r="Y30" s="84">
        <v>13.6</v>
      </c>
      <c r="Z30" s="59"/>
    </row>
    <row r="31" spans="2:26" ht="12.75">
      <c r="B31" s="59"/>
      <c r="C31" s="75"/>
      <c r="D31" s="75"/>
      <c r="E31" s="75"/>
      <c r="F31" s="59"/>
      <c r="G31" s="75"/>
      <c r="H31" s="75"/>
      <c r="I31" s="75"/>
      <c r="J31" s="75"/>
      <c r="K31" s="75"/>
      <c r="M31" s="75"/>
      <c r="O31" s="75"/>
      <c r="P31" s="59"/>
      <c r="Q31" s="75">
        <v>-14.35</v>
      </c>
      <c r="R31" s="75"/>
      <c r="S31" s="75">
        <v>-13.8</v>
      </c>
      <c r="T31" s="75"/>
      <c r="U31" s="75">
        <v>-14.35</v>
      </c>
      <c r="V31" s="75"/>
      <c r="W31" s="75">
        <v>-15.05</v>
      </c>
      <c r="X31" s="75"/>
      <c r="Y31" s="75">
        <v>-14.4</v>
      </c>
      <c r="Z31" s="59"/>
    </row>
    <row r="32" spans="2:26" ht="12.75">
      <c r="B32" s="59"/>
      <c r="F32" s="59"/>
      <c r="G32" s="78"/>
      <c r="H32" s="78"/>
      <c r="I32" s="78"/>
      <c r="J32" s="78"/>
      <c r="O32" s="78"/>
      <c r="P32" s="59"/>
      <c r="Z32" s="59"/>
    </row>
    <row r="33" spans="1:26" ht="12.75">
      <c r="A33" s="43" t="s">
        <v>100</v>
      </c>
      <c r="B33" s="59"/>
      <c r="C33" s="84">
        <v>13.689789421215998</v>
      </c>
      <c r="D33" s="64"/>
      <c r="E33" s="84">
        <v>14.045777375341332</v>
      </c>
      <c r="F33" s="85"/>
      <c r="G33" s="84">
        <v>12.23</v>
      </c>
      <c r="H33" s="84"/>
      <c r="I33" s="84">
        <v>11.02</v>
      </c>
      <c r="J33" s="84">
        <v>-10.95</v>
      </c>
      <c r="K33" s="84">
        <v>11.42</v>
      </c>
      <c r="M33" s="84">
        <v>12.88</v>
      </c>
      <c r="O33" s="84">
        <v>11.89</v>
      </c>
      <c r="P33" s="59"/>
      <c r="Q33" s="84">
        <v>12.55</v>
      </c>
      <c r="R33" s="64"/>
      <c r="S33" s="84">
        <v>12.2</v>
      </c>
      <c r="T33" s="64"/>
      <c r="U33" s="64">
        <v>12.53</v>
      </c>
      <c r="V33" s="64"/>
      <c r="W33" s="64">
        <v>12.75</v>
      </c>
      <c r="X33" s="64"/>
      <c r="Y33" s="84">
        <v>12.5</v>
      </c>
      <c r="Z33" s="59"/>
    </row>
    <row r="34" spans="2:26" ht="12.75">
      <c r="B34" s="59"/>
      <c r="C34" s="75"/>
      <c r="D34" s="75"/>
      <c r="E34" s="75"/>
      <c r="F34" s="59"/>
      <c r="G34" s="75"/>
      <c r="H34" s="75"/>
      <c r="I34" s="75"/>
      <c r="J34" s="75"/>
      <c r="K34" s="75"/>
      <c r="M34" s="75"/>
      <c r="O34" s="75"/>
      <c r="P34" s="59"/>
      <c r="Q34" s="75">
        <v>-12.95</v>
      </c>
      <c r="R34" s="75"/>
      <c r="S34" s="75">
        <v>-12.9</v>
      </c>
      <c r="T34" s="75"/>
      <c r="U34" s="75">
        <v>-13.53</v>
      </c>
      <c r="V34" s="75"/>
      <c r="W34" s="75">
        <v>-13.75</v>
      </c>
      <c r="X34" s="75"/>
      <c r="Y34" s="75">
        <v>-13.3</v>
      </c>
      <c r="Z34" s="59"/>
    </row>
    <row r="35" spans="2:26" ht="12.75">
      <c r="B35" s="59"/>
      <c r="F35" s="59"/>
      <c r="P35" s="59"/>
      <c r="Z35" s="59"/>
    </row>
    <row r="36" spans="1:26" ht="12.75">
      <c r="A36" t="s">
        <v>101</v>
      </c>
      <c r="B36" s="59"/>
      <c r="C36" s="84">
        <v>13.025638265</v>
      </c>
      <c r="D36" s="64"/>
      <c r="E36" s="84">
        <v>12.874220184999999</v>
      </c>
      <c r="F36" s="85"/>
      <c r="G36" s="84">
        <v>11.33</v>
      </c>
      <c r="H36" s="84"/>
      <c r="I36" s="84">
        <v>10.3</v>
      </c>
      <c r="J36" s="84"/>
      <c r="K36" s="84">
        <v>10.65</v>
      </c>
      <c r="M36" s="84">
        <v>11.97</v>
      </c>
      <c r="O36" s="84">
        <v>11.06</v>
      </c>
      <c r="P36" s="59"/>
      <c r="Q36" s="84">
        <v>11.69</v>
      </c>
      <c r="R36" s="64"/>
      <c r="S36" s="84">
        <v>11.18</v>
      </c>
      <c r="T36" s="64"/>
      <c r="U36" s="64">
        <v>11.28</v>
      </c>
      <c r="V36" s="64"/>
      <c r="W36" s="64">
        <v>11.33</v>
      </c>
      <c r="X36" s="64"/>
      <c r="Y36" s="84">
        <v>11.35</v>
      </c>
      <c r="Z36" s="59"/>
    </row>
    <row r="37" spans="1:26" ht="12.75">
      <c r="A37" s="60"/>
      <c r="B37" s="59"/>
      <c r="C37" s="75"/>
      <c r="D37" s="75"/>
      <c r="E37" s="75"/>
      <c r="F37" s="59"/>
      <c r="G37" s="75"/>
      <c r="H37" s="75"/>
      <c r="I37" s="75"/>
      <c r="J37" s="75"/>
      <c r="K37" s="75"/>
      <c r="M37" s="75"/>
      <c r="O37" s="75"/>
      <c r="P37" s="59"/>
      <c r="Q37" s="75">
        <v>-12.19</v>
      </c>
      <c r="R37" s="75"/>
      <c r="S37">
        <v>11.98</v>
      </c>
      <c r="T37" s="75"/>
      <c r="U37" s="75">
        <v>-12.38</v>
      </c>
      <c r="V37" s="75"/>
      <c r="W37" s="75">
        <v>-12.43</v>
      </c>
      <c r="X37" s="75"/>
      <c r="Y37" s="75">
        <v>-12.25</v>
      </c>
      <c r="Z37" s="59"/>
    </row>
    <row r="38" spans="1:26" ht="12.75">
      <c r="A38" s="60"/>
      <c r="B38" s="59"/>
      <c r="F38" s="59"/>
      <c r="P38" s="59"/>
      <c r="Z38" s="59"/>
    </row>
    <row r="39" spans="1:26" ht="12.75">
      <c r="A39" s="60" t="s">
        <v>102</v>
      </c>
      <c r="B39" s="59"/>
      <c r="F39" s="59"/>
      <c r="P39" s="59"/>
      <c r="Z39" s="59"/>
    </row>
    <row r="40" spans="1:26" ht="12.75">
      <c r="A40" s="86" t="s">
        <v>103</v>
      </c>
      <c r="B40" s="87"/>
      <c r="C40" s="88">
        <v>1.431</v>
      </c>
      <c r="D40" s="88"/>
      <c r="E40" s="88">
        <v>1.488</v>
      </c>
      <c r="F40" s="85"/>
      <c r="G40" s="88">
        <v>1.272</v>
      </c>
      <c r="H40" s="88"/>
      <c r="I40" s="88">
        <v>1.184</v>
      </c>
      <c r="J40" s="88"/>
      <c r="K40" s="88">
        <v>1.217</v>
      </c>
      <c r="M40" s="88">
        <v>1.316</v>
      </c>
      <c r="O40" s="88">
        <v>1.247</v>
      </c>
      <c r="P40" s="59"/>
      <c r="Q40" s="88">
        <v>1.29</v>
      </c>
      <c r="R40" s="88"/>
      <c r="S40" s="88">
        <v>1.285</v>
      </c>
      <c r="T40" s="88"/>
      <c r="U40" s="88">
        <v>1.323</v>
      </c>
      <c r="V40" s="88"/>
      <c r="W40" s="88">
        <v>1.34</v>
      </c>
      <c r="X40" s="88"/>
      <c r="Y40" s="88">
        <v>1.31</v>
      </c>
      <c r="Z40" s="59"/>
    </row>
    <row r="41" spans="2:26" ht="12.75">
      <c r="B41" s="87"/>
      <c r="C41" s="89"/>
      <c r="D41" s="89"/>
      <c r="E41" s="89"/>
      <c r="F41" s="59"/>
      <c r="G41" s="89"/>
      <c r="H41" s="89"/>
      <c r="I41" s="89"/>
      <c r="J41" s="89"/>
      <c r="K41" s="89"/>
      <c r="M41" s="89"/>
      <c r="O41" s="89"/>
      <c r="P41" s="59"/>
      <c r="Q41" s="89">
        <v>-1.33</v>
      </c>
      <c r="R41" s="89"/>
      <c r="S41" s="89">
        <v>-1.355</v>
      </c>
      <c r="T41" s="89"/>
      <c r="U41" s="89">
        <v>-1.423</v>
      </c>
      <c r="V41" s="89"/>
      <c r="W41" s="89">
        <v>-1.44</v>
      </c>
      <c r="X41" s="89"/>
      <c r="Y41" s="89">
        <v>1.39</v>
      </c>
      <c r="Z41" s="59"/>
    </row>
    <row r="42" spans="2:26" ht="12.75">
      <c r="B42" s="87"/>
      <c r="C42" s="89"/>
      <c r="D42" s="89"/>
      <c r="E42" s="89"/>
      <c r="F42" s="59"/>
      <c r="P42" s="59"/>
      <c r="Q42" s="89"/>
      <c r="R42" s="89"/>
      <c r="S42" s="89"/>
      <c r="T42" s="89"/>
      <c r="U42" s="89"/>
      <c r="V42" s="89"/>
      <c r="W42" s="89"/>
      <c r="X42" s="89"/>
      <c r="Y42" s="89"/>
      <c r="Z42" s="59"/>
    </row>
    <row r="43" spans="1:26" ht="12.75">
      <c r="A43" s="86" t="s">
        <v>104</v>
      </c>
      <c r="B43" s="87"/>
      <c r="C43" s="88">
        <v>0.3143</v>
      </c>
      <c r="D43" s="88"/>
      <c r="E43" s="88">
        <v>0.27820833333333334</v>
      </c>
      <c r="F43" s="85"/>
      <c r="G43" s="88">
        <v>0.345</v>
      </c>
      <c r="H43" s="88"/>
      <c r="I43" s="88">
        <v>0.289</v>
      </c>
      <c r="J43" s="88"/>
      <c r="K43" s="88">
        <v>0.289</v>
      </c>
      <c r="M43" s="88">
        <v>0.381</v>
      </c>
      <c r="O43" s="88">
        <v>0.329</v>
      </c>
      <c r="P43" s="59"/>
      <c r="Q43" s="88">
        <v>0.39</v>
      </c>
      <c r="R43" s="88"/>
      <c r="S43" s="88">
        <v>0.345</v>
      </c>
      <c r="T43" s="88"/>
      <c r="U43" s="88">
        <v>0.335</v>
      </c>
      <c r="V43" s="88"/>
      <c r="W43" s="88">
        <v>0.345</v>
      </c>
      <c r="X43" s="88"/>
      <c r="Y43" s="88">
        <v>0.355</v>
      </c>
      <c r="Z43" s="59"/>
    </row>
    <row r="44" spans="2:26" ht="12.75">
      <c r="B44" s="87"/>
      <c r="C44" s="89"/>
      <c r="D44" s="89"/>
      <c r="E44" s="89"/>
      <c r="F44" s="59"/>
      <c r="G44" s="89"/>
      <c r="H44" s="89"/>
      <c r="I44" s="89"/>
      <c r="J44" s="89"/>
      <c r="K44" s="89"/>
      <c r="M44" s="89"/>
      <c r="O44" s="89"/>
      <c r="P44" s="59"/>
      <c r="Q44" s="89">
        <v>-0.41</v>
      </c>
      <c r="R44" s="89"/>
      <c r="S44" s="89">
        <v>-0.375</v>
      </c>
      <c r="T44" s="89"/>
      <c r="U44" s="89">
        <v>-0.365</v>
      </c>
      <c r="V44" s="89"/>
      <c r="W44" s="89">
        <v>-0.375</v>
      </c>
      <c r="X44" s="89"/>
      <c r="Y44" s="89">
        <v>0.385</v>
      </c>
      <c r="Z44" s="59"/>
    </row>
    <row r="45" spans="2:26" ht="12.75">
      <c r="B45" s="87"/>
      <c r="C45" s="89"/>
      <c r="D45" s="89"/>
      <c r="E45" s="89"/>
      <c r="F45" s="59"/>
      <c r="P45" s="59"/>
      <c r="Q45" s="89"/>
      <c r="R45" s="89"/>
      <c r="S45" s="89"/>
      <c r="T45" s="89"/>
      <c r="U45" s="89"/>
      <c r="V45" s="89"/>
      <c r="W45" s="89"/>
      <c r="X45" s="89"/>
      <c r="Y45" s="89"/>
      <c r="Z45" s="59"/>
    </row>
    <row r="46" spans="1:26" ht="12.75">
      <c r="A46" t="s">
        <v>105</v>
      </c>
      <c r="B46" s="87"/>
      <c r="C46" s="88">
        <v>1.4873666666666667</v>
      </c>
      <c r="D46" s="88"/>
      <c r="E46" s="88">
        <v>1.541</v>
      </c>
      <c r="F46" s="85"/>
      <c r="G46" s="88">
        <v>1.247</v>
      </c>
      <c r="H46" s="88"/>
      <c r="I46" s="88">
        <v>1.153</v>
      </c>
      <c r="J46" s="88"/>
      <c r="K46" s="88">
        <v>1.21</v>
      </c>
      <c r="M46" s="88">
        <v>1.267</v>
      </c>
      <c r="O46" s="88">
        <v>1.219</v>
      </c>
      <c r="P46" s="59"/>
      <c r="Q46" s="88">
        <v>1.188</v>
      </c>
      <c r="R46" s="88"/>
      <c r="S46" s="88">
        <v>1.217</v>
      </c>
      <c r="T46" s="88"/>
      <c r="U46" s="88">
        <v>1.262</v>
      </c>
      <c r="V46" s="88"/>
      <c r="W46" s="88">
        <v>1.275</v>
      </c>
      <c r="X46" s="88"/>
      <c r="Y46" s="88">
        <v>1.235</v>
      </c>
      <c r="Z46" s="59"/>
    </row>
    <row r="47" spans="2:26" ht="12.75">
      <c r="B47" s="87"/>
      <c r="C47" s="89"/>
      <c r="D47" s="89"/>
      <c r="E47" s="89"/>
      <c r="F47" s="59"/>
      <c r="G47" s="89"/>
      <c r="H47" s="89"/>
      <c r="I47" s="89"/>
      <c r="J47" s="89"/>
      <c r="K47" s="89"/>
      <c r="M47" s="89"/>
      <c r="O47" s="89"/>
      <c r="P47" s="59"/>
      <c r="Q47" s="89">
        <v>-1.258</v>
      </c>
      <c r="R47" s="89"/>
      <c r="S47" s="89">
        <v>-1.317</v>
      </c>
      <c r="T47" s="89"/>
      <c r="U47" s="89">
        <v>-1.392</v>
      </c>
      <c r="V47" s="89"/>
      <c r="W47" s="89">
        <v>-1.405</v>
      </c>
      <c r="X47" s="89"/>
      <c r="Y47" s="89">
        <v>-1.345</v>
      </c>
      <c r="Z47" s="59"/>
    </row>
    <row r="48" spans="2:26" ht="12.75">
      <c r="B48" s="87"/>
      <c r="C48" s="89"/>
      <c r="D48" s="89"/>
      <c r="E48" s="89"/>
      <c r="F48" s="59"/>
      <c r="P48" s="59"/>
      <c r="Q48" s="89"/>
      <c r="R48" s="89"/>
      <c r="S48" s="89"/>
      <c r="T48" s="89"/>
      <c r="U48" s="89"/>
      <c r="V48" s="89"/>
      <c r="W48" s="89"/>
      <c r="X48" s="89"/>
      <c r="Y48" s="89"/>
      <c r="Z48" s="59"/>
    </row>
    <row r="49" spans="1:26" ht="12.75">
      <c r="A49" t="s">
        <v>106</v>
      </c>
      <c r="B49" s="87"/>
      <c r="C49" s="88">
        <v>0.9842666666666666</v>
      </c>
      <c r="D49" s="88"/>
      <c r="E49" s="88">
        <v>0.9408833333333334</v>
      </c>
      <c r="F49" s="85"/>
      <c r="G49" s="88">
        <v>0.905</v>
      </c>
      <c r="H49" s="88"/>
      <c r="I49" s="88">
        <v>0.831</v>
      </c>
      <c r="J49" s="88"/>
      <c r="K49" s="88">
        <v>0.844</v>
      </c>
      <c r="M49" s="88">
        <v>0.97</v>
      </c>
      <c r="O49" s="88">
        <v>0.887</v>
      </c>
      <c r="P49" s="59"/>
      <c r="Q49" s="88">
        <v>0.98</v>
      </c>
      <c r="R49" s="88"/>
      <c r="S49" s="88">
        <v>0.913</v>
      </c>
      <c r="T49" s="88"/>
      <c r="U49" s="88">
        <v>0.908</v>
      </c>
      <c r="V49" s="88"/>
      <c r="W49" s="88">
        <v>0.908</v>
      </c>
      <c r="X49" s="88"/>
      <c r="Y49" s="88">
        <v>0.93</v>
      </c>
      <c r="Z49" s="59"/>
    </row>
    <row r="50" spans="2:26" ht="12.75">
      <c r="B50" s="87"/>
      <c r="C50" s="89"/>
      <c r="D50" s="89"/>
      <c r="E50" s="89"/>
      <c r="F50" s="59"/>
      <c r="G50" s="89"/>
      <c r="H50" s="89"/>
      <c r="I50" s="89"/>
      <c r="J50" s="89"/>
      <c r="K50" s="89"/>
      <c r="M50" s="89"/>
      <c r="O50" s="89"/>
      <c r="P50" s="59"/>
      <c r="Q50" s="89">
        <v>-1.02</v>
      </c>
      <c r="R50" s="89"/>
      <c r="S50" s="89">
        <v>-0.973</v>
      </c>
      <c r="T50" s="89"/>
      <c r="U50" s="89">
        <v>-0.978</v>
      </c>
      <c r="V50" s="89"/>
      <c r="W50" s="89">
        <v>-0.978</v>
      </c>
      <c r="X50" s="89"/>
      <c r="Y50" s="89">
        <v>-0.99</v>
      </c>
      <c r="Z50" s="59"/>
    </row>
    <row r="51" spans="1:26" ht="18.75" thickBot="1">
      <c r="A51" s="90"/>
      <c r="B51" s="91"/>
      <c r="C51" s="45"/>
      <c r="D51" s="45"/>
      <c r="E51" s="45"/>
      <c r="F51" s="69"/>
      <c r="G51" s="92"/>
      <c r="H51" s="45"/>
      <c r="I51" s="45"/>
      <c r="J51" s="45"/>
      <c r="K51" s="45"/>
      <c r="L51" s="45"/>
      <c r="M51" s="45"/>
      <c r="N51" s="45"/>
      <c r="O51" s="45"/>
      <c r="P51" s="69"/>
      <c r="Q51" s="45"/>
      <c r="R51" s="45"/>
      <c r="S51" s="45"/>
      <c r="T51" s="45"/>
      <c r="U51" s="45"/>
      <c r="V51" s="45"/>
      <c r="W51" s="45"/>
      <c r="X51" s="45"/>
      <c r="Y51" s="45"/>
      <c r="Z51" s="69"/>
    </row>
    <row r="52" spans="1:2" ht="12.75">
      <c r="A52" t="s">
        <v>107</v>
      </c>
      <c r="B52" t="s">
        <v>107</v>
      </c>
    </row>
    <row r="53" spans="1:2" ht="12.75">
      <c r="A53" s="43" t="s">
        <v>108</v>
      </c>
      <c r="B53" s="43" t="s">
        <v>108</v>
      </c>
    </row>
    <row r="54" ht="12.75">
      <c r="A54" s="86" t="s">
        <v>109</v>
      </c>
    </row>
    <row r="55" ht="12.75">
      <c r="S55" s="75"/>
    </row>
    <row r="56" spans="1:19" ht="12.75">
      <c r="A56" t="s">
        <v>110</v>
      </c>
      <c r="S56" s="75"/>
    </row>
    <row r="57" spans="1:19" ht="12.75">
      <c r="A57" t="s">
        <v>82</v>
      </c>
      <c r="S57" s="75"/>
    </row>
  </sheetData>
  <printOptions/>
  <pageMargins left="0.75" right="0.75" top="1" bottom="1" header="0.5" footer="0.5"/>
  <pageSetup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workbookViewId="0" topLeftCell="A9">
      <selection activeCell="A1" sqref="A1"/>
    </sheetView>
  </sheetViews>
  <sheetFormatPr defaultColWidth="9.140625" defaultRowHeight="12.75"/>
  <cols>
    <col min="1" max="1" width="28.28125" style="0" customWidth="1"/>
    <col min="2" max="5" width="11.421875" style="0" customWidth="1"/>
  </cols>
  <sheetData>
    <row r="1" spans="1:5" ht="12.75">
      <c r="A1" s="55" t="s">
        <v>111</v>
      </c>
      <c r="B1" s="57"/>
      <c r="C1" s="57"/>
      <c r="D1" s="57" t="s">
        <v>160</v>
      </c>
      <c r="E1" s="57"/>
    </row>
    <row r="2" ht="12.75">
      <c r="D2" s="64">
        <v>2006</v>
      </c>
    </row>
    <row r="3" spans="2:5" ht="12.75">
      <c r="B3" s="93" t="s">
        <v>157</v>
      </c>
      <c r="C3" s="57" t="s">
        <v>156</v>
      </c>
      <c r="D3" s="57" t="s">
        <v>158</v>
      </c>
      <c r="E3" s="94" t="s">
        <v>159</v>
      </c>
    </row>
    <row r="4" ht="12.75">
      <c r="D4" t="s">
        <v>112</v>
      </c>
    </row>
    <row r="5" ht="12.75">
      <c r="A5" t="s">
        <v>113</v>
      </c>
    </row>
    <row r="6" spans="1:5" ht="12.75">
      <c r="A6" t="s">
        <v>114</v>
      </c>
      <c r="B6" s="95">
        <v>11726</v>
      </c>
      <c r="C6" s="95">
        <v>11385</v>
      </c>
      <c r="D6" s="95">
        <v>11969</v>
      </c>
      <c r="E6" s="95">
        <v>11973</v>
      </c>
    </row>
    <row r="7" spans="1:5" ht="12.75">
      <c r="A7" t="s">
        <v>115</v>
      </c>
      <c r="B7" s="95">
        <v>1793</v>
      </c>
      <c r="C7" s="95">
        <v>2349</v>
      </c>
      <c r="D7" s="95">
        <v>1801</v>
      </c>
      <c r="E7" s="95">
        <v>1626</v>
      </c>
    </row>
    <row r="8" spans="1:5" ht="12.75">
      <c r="A8" t="s">
        <v>116</v>
      </c>
      <c r="B8" s="95">
        <v>1715</v>
      </c>
      <c r="C8" s="95">
        <v>1765</v>
      </c>
      <c r="D8" s="95">
        <v>1797</v>
      </c>
      <c r="E8" s="95">
        <v>1625</v>
      </c>
    </row>
    <row r="9" spans="2:5" ht="12.75">
      <c r="B9" s="96"/>
      <c r="C9" s="96"/>
      <c r="D9" s="96"/>
      <c r="E9" s="96"/>
    </row>
    <row r="10" spans="1:5" ht="12.75">
      <c r="A10" t="s">
        <v>117</v>
      </c>
      <c r="B10" s="97"/>
      <c r="C10" s="97"/>
      <c r="D10" s="97"/>
      <c r="E10" s="97"/>
    </row>
    <row r="11" spans="1:5" ht="12.75">
      <c r="A11" t="s">
        <v>118</v>
      </c>
      <c r="B11" s="95">
        <v>660019</v>
      </c>
      <c r="C11" s="95">
        <v>632413</v>
      </c>
      <c r="D11" s="95">
        <v>608412</v>
      </c>
      <c r="E11" s="95">
        <v>652019</v>
      </c>
    </row>
    <row r="12" spans="1:5" ht="12.75">
      <c r="A12" t="s">
        <v>119</v>
      </c>
      <c r="B12" s="95">
        <v>808525</v>
      </c>
      <c r="C12" s="95">
        <v>771822</v>
      </c>
      <c r="D12" s="95">
        <v>729460</v>
      </c>
      <c r="E12" s="95">
        <v>795445</v>
      </c>
    </row>
    <row r="13" spans="1:5" ht="12.75">
      <c r="A13" t="s">
        <v>120</v>
      </c>
      <c r="B13" s="95">
        <v>54776</v>
      </c>
      <c r="C13" s="95">
        <v>53160</v>
      </c>
      <c r="D13" s="95">
        <v>53238</v>
      </c>
      <c r="E13" s="95">
        <v>54642</v>
      </c>
    </row>
    <row r="14" spans="1:5" ht="12.75">
      <c r="A14" t="s">
        <v>121</v>
      </c>
      <c r="B14" s="95">
        <v>7112</v>
      </c>
      <c r="C14" s="95">
        <v>6744</v>
      </c>
      <c r="D14" s="95">
        <v>7448</v>
      </c>
      <c r="E14" s="95">
        <v>7196</v>
      </c>
    </row>
    <row r="15" spans="1:5" ht="12.75">
      <c r="A15" t="s">
        <v>122</v>
      </c>
      <c r="B15" s="95">
        <v>6092</v>
      </c>
      <c r="C15" s="95">
        <v>6806</v>
      </c>
      <c r="D15" s="95">
        <v>6498</v>
      </c>
      <c r="E15" s="95">
        <v>5910</v>
      </c>
    </row>
    <row r="16" spans="2:5" ht="12.75">
      <c r="B16" s="95"/>
      <c r="C16" s="95"/>
      <c r="D16" s="95"/>
      <c r="E16" s="95"/>
    </row>
    <row r="17" spans="1:5" ht="12.75">
      <c r="A17" t="s">
        <v>123</v>
      </c>
      <c r="B17" s="95"/>
      <c r="C17" s="95"/>
      <c r="D17" s="95"/>
      <c r="E17" s="95"/>
    </row>
    <row r="18" spans="1:5" ht="12.75">
      <c r="A18" t="s">
        <v>118</v>
      </c>
      <c r="B18" s="95">
        <v>28477</v>
      </c>
      <c r="C18" s="95">
        <v>30252</v>
      </c>
      <c r="D18" s="95">
        <v>29895</v>
      </c>
      <c r="E18" s="95">
        <v>29242</v>
      </c>
    </row>
    <row r="19" spans="1:5" ht="12.75">
      <c r="A19" t="s">
        <v>124</v>
      </c>
      <c r="B19" s="95">
        <v>23673</v>
      </c>
      <c r="C19" s="95">
        <v>24706</v>
      </c>
      <c r="D19" s="95">
        <v>23443</v>
      </c>
      <c r="E19" s="95">
        <v>23615</v>
      </c>
    </row>
    <row r="20" spans="2:5" ht="12.75">
      <c r="B20" s="95"/>
      <c r="C20" s="95"/>
      <c r="D20" s="95"/>
      <c r="E20" s="95"/>
    </row>
    <row r="21" spans="1:5" ht="12.75">
      <c r="A21" t="s">
        <v>125</v>
      </c>
      <c r="B21" s="95"/>
      <c r="C21" s="95"/>
      <c r="D21" s="95"/>
      <c r="E21" s="95"/>
    </row>
    <row r="22" spans="1:5" ht="12.75">
      <c r="A22" t="s">
        <v>126</v>
      </c>
      <c r="B22" s="96">
        <v>558.5833333333334</v>
      </c>
      <c r="C22" s="96">
        <v>549.9166666666666</v>
      </c>
      <c r="D22" s="96">
        <v>541.3333333333334</v>
      </c>
      <c r="E22" s="96">
        <v>556.9166666666666</v>
      </c>
    </row>
    <row r="23" spans="1:5" ht="12.75">
      <c r="A23" t="s">
        <v>127</v>
      </c>
      <c r="B23" s="95">
        <v>290457</v>
      </c>
      <c r="C23" s="95">
        <v>287575</v>
      </c>
      <c r="D23" s="95">
        <v>288283</v>
      </c>
      <c r="E23" s="95">
        <v>290807</v>
      </c>
    </row>
    <row r="24" spans="1:5" ht="12.75">
      <c r="A24" t="s">
        <v>128</v>
      </c>
      <c r="B24" s="96">
        <v>74.7</v>
      </c>
      <c r="C24" s="96">
        <v>73.6</v>
      </c>
      <c r="D24" s="96">
        <v>74.2</v>
      </c>
      <c r="E24" s="96">
        <v>75.3</v>
      </c>
    </row>
    <row r="25" spans="1:5" ht="12.75">
      <c r="A25" t="s">
        <v>129</v>
      </c>
      <c r="B25" s="95">
        <v>35917</v>
      </c>
      <c r="C25" s="95">
        <v>36271</v>
      </c>
      <c r="D25" s="95">
        <v>31748</v>
      </c>
      <c r="E25" s="95">
        <v>33430</v>
      </c>
    </row>
    <row r="26" spans="1:5" ht="12.75">
      <c r="A26" t="s">
        <v>130</v>
      </c>
      <c r="B26" s="95">
        <v>5735</v>
      </c>
      <c r="C26" s="95">
        <v>4440</v>
      </c>
      <c r="D26" s="95">
        <v>3663</v>
      </c>
      <c r="E26" s="95">
        <v>4245</v>
      </c>
    </row>
    <row r="27" spans="2:5" ht="12.75">
      <c r="B27" s="98"/>
      <c r="C27" s="98"/>
      <c r="D27" s="98"/>
      <c r="E27" s="98"/>
    </row>
    <row r="28" spans="2:5" ht="12.75">
      <c r="B28" s="98"/>
      <c r="C28" s="98"/>
      <c r="D28" s="98"/>
      <c r="E28" s="98"/>
    </row>
    <row r="29" spans="1:5" ht="12.75">
      <c r="A29" s="99" t="s">
        <v>131</v>
      </c>
      <c r="B29" s="100"/>
      <c r="C29" s="100"/>
      <c r="D29" s="100"/>
      <c r="E29" s="100"/>
    </row>
    <row r="31" spans="4:5" ht="12.75">
      <c r="D31" s="64">
        <v>2006</v>
      </c>
      <c r="E31" s="64">
        <v>2007</v>
      </c>
    </row>
    <row r="32" spans="2:5" ht="12.75">
      <c r="B32" s="101" t="s">
        <v>282</v>
      </c>
      <c r="C32" s="102" t="s">
        <v>283</v>
      </c>
      <c r="D32" s="57" t="s">
        <v>237</v>
      </c>
      <c r="E32" s="94" t="s">
        <v>284</v>
      </c>
    </row>
    <row r="33" spans="2:5" ht="12.75">
      <c r="B33" s="100"/>
      <c r="D33" s="100" t="s">
        <v>132</v>
      </c>
      <c r="E33" s="100"/>
    </row>
    <row r="34" ht="12.75">
      <c r="A34" t="s">
        <v>133</v>
      </c>
    </row>
    <row r="35" spans="1:5" ht="12.75">
      <c r="A35" t="s">
        <v>134</v>
      </c>
      <c r="B35" s="97">
        <v>91.52</v>
      </c>
      <c r="C35" s="97">
        <v>96.15</v>
      </c>
      <c r="D35" s="97">
        <v>96.03</v>
      </c>
      <c r="E35" s="97">
        <v>100.2</v>
      </c>
    </row>
    <row r="36" spans="1:5" ht="12.75">
      <c r="A36" t="s">
        <v>135</v>
      </c>
      <c r="B36" s="97">
        <v>94.99</v>
      </c>
      <c r="C36" s="97">
        <v>87.53</v>
      </c>
      <c r="D36" s="97">
        <v>86.5</v>
      </c>
      <c r="E36" s="97">
        <v>87.2</v>
      </c>
    </row>
    <row r="37" spans="1:5" ht="12.75">
      <c r="A37" t="s">
        <v>136</v>
      </c>
      <c r="B37" s="97">
        <v>3.47</v>
      </c>
      <c r="C37" s="97">
        <v>-8.62</v>
      </c>
      <c r="D37" s="97">
        <v>-9.53</v>
      </c>
      <c r="E37" s="97">
        <v>-13</v>
      </c>
    </row>
    <row r="38" spans="2:5" ht="12.75">
      <c r="B38" s="97"/>
      <c r="C38" s="97"/>
      <c r="D38" s="97"/>
      <c r="E38" s="97"/>
    </row>
    <row r="39" spans="1:5" ht="12.75">
      <c r="A39" t="s">
        <v>137</v>
      </c>
      <c r="B39" s="97"/>
      <c r="C39" s="97"/>
      <c r="D39" s="97"/>
      <c r="E39" s="97"/>
    </row>
    <row r="40" spans="1:5" ht="12.75">
      <c r="A40" t="s">
        <v>138</v>
      </c>
      <c r="B40" s="97">
        <v>39.28</v>
      </c>
      <c r="C40" s="97">
        <v>43.51</v>
      </c>
      <c r="D40" s="97">
        <v>43.54</v>
      </c>
      <c r="E40" s="137" t="s">
        <v>238</v>
      </c>
    </row>
    <row r="41" spans="1:5" ht="12.75">
      <c r="A41" t="s">
        <v>139</v>
      </c>
      <c r="B41" s="97">
        <v>41.37</v>
      </c>
      <c r="C41" s="97">
        <v>46</v>
      </c>
      <c r="D41" s="97">
        <v>45.75</v>
      </c>
      <c r="E41" s="137" t="s">
        <v>238</v>
      </c>
    </row>
    <row r="42" spans="1:5" ht="12.75">
      <c r="A42" t="s">
        <v>140</v>
      </c>
      <c r="B42" s="97">
        <v>2.09</v>
      </c>
      <c r="C42" s="97">
        <v>2.49</v>
      </c>
      <c r="D42" s="97">
        <v>2.21</v>
      </c>
      <c r="E42" s="97">
        <v>0</v>
      </c>
    </row>
    <row r="43" spans="2:5" ht="12.75">
      <c r="B43" s="97"/>
      <c r="C43" s="97"/>
      <c r="D43" s="97"/>
      <c r="E43" s="97"/>
    </row>
    <row r="44" spans="1:5" ht="12.75">
      <c r="A44" t="s">
        <v>141</v>
      </c>
      <c r="B44" s="138" t="s">
        <v>142</v>
      </c>
      <c r="C44" s="138" t="s">
        <v>142</v>
      </c>
      <c r="D44" s="138" t="s">
        <v>142</v>
      </c>
      <c r="E44" s="138" t="s">
        <v>142</v>
      </c>
    </row>
    <row r="45" spans="1:5" ht="12.75">
      <c r="A45" t="s">
        <v>143</v>
      </c>
      <c r="B45" s="96">
        <v>96.6</v>
      </c>
      <c r="C45" s="96">
        <v>98.7</v>
      </c>
      <c r="D45" s="96">
        <v>113.1</v>
      </c>
      <c r="E45" s="96">
        <v>124.9</v>
      </c>
    </row>
    <row r="46" spans="1:5" ht="12.75">
      <c r="A46" t="s">
        <v>144</v>
      </c>
      <c r="B46" s="96">
        <v>96.2</v>
      </c>
      <c r="C46" s="96">
        <v>95.8</v>
      </c>
      <c r="D46" s="96">
        <v>106.4</v>
      </c>
      <c r="E46" s="96">
        <v>124.1</v>
      </c>
    </row>
    <row r="47" spans="1:5" ht="12.75">
      <c r="A47" t="s">
        <v>145</v>
      </c>
      <c r="B47" s="96">
        <v>96</v>
      </c>
      <c r="C47" s="96">
        <v>94.7</v>
      </c>
      <c r="D47" s="96">
        <v>104</v>
      </c>
      <c r="E47" s="96">
        <v>123.8</v>
      </c>
    </row>
    <row r="48" spans="2:5" ht="18">
      <c r="B48" s="139"/>
      <c r="C48" s="139"/>
      <c r="D48" s="139"/>
      <c r="E48" s="139"/>
    </row>
    <row r="49" spans="1:5" ht="12.75">
      <c r="A49" t="s">
        <v>146</v>
      </c>
      <c r="B49" s="97"/>
      <c r="C49" s="97"/>
      <c r="D49" s="97"/>
      <c r="E49" s="97"/>
    </row>
    <row r="50" spans="1:5" ht="12.75">
      <c r="A50" t="s">
        <v>143</v>
      </c>
      <c r="B50" s="96">
        <v>94.4</v>
      </c>
      <c r="C50" s="96">
        <v>97.5</v>
      </c>
      <c r="D50" s="96">
        <v>97.8</v>
      </c>
      <c r="E50" s="96">
        <v>115.1</v>
      </c>
    </row>
    <row r="51" spans="1:5" ht="12.75">
      <c r="A51" t="s">
        <v>144</v>
      </c>
      <c r="B51" s="96">
        <v>103.2</v>
      </c>
      <c r="C51" s="96">
        <v>150.5</v>
      </c>
      <c r="D51" s="96">
        <v>111.5</v>
      </c>
      <c r="E51" s="96">
        <v>102.7</v>
      </c>
    </row>
    <row r="52" spans="1:5" ht="12.75">
      <c r="A52" t="s">
        <v>145</v>
      </c>
      <c r="B52" s="96">
        <v>107.2</v>
      </c>
      <c r="C52" s="96">
        <v>174.6</v>
      </c>
      <c r="D52" s="96">
        <v>117.7</v>
      </c>
      <c r="E52" s="96">
        <v>97.1</v>
      </c>
    </row>
    <row r="53" spans="2:5" ht="18">
      <c r="B53" s="140"/>
      <c r="C53" s="140"/>
      <c r="D53" s="140"/>
      <c r="E53" s="140"/>
    </row>
    <row r="54" spans="1:5" ht="12.75">
      <c r="A54" t="s">
        <v>147</v>
      </c>
      <c r="B54" s="96"/>
      <c r="C54" s="96"/>
      <c r="D54" s="96"/>
      <c r="E54" s="96"/>
    </row>
    <row r="55" spans="1:5" ht="12.75">
      <c r="A55" t="s">
        <v>143</v>
      </c>
      <c r="B55" s="96">
        <v>99.7</v>
      </c>
      <c r="C55" s="96">
        <v>119</v>
      </c>
      <c r="D55" s="96">
        <v>135.3</v>
      </c>
      <c r="E55" s="96">
        <v>136.6</v>
      </c>
    </row>
    <row r="56" spans="1:5" ht="12.75">
      <c r="A56" t="s">
        <v>144</v>
      </c>
      <c r="B56" s="96">
        <v>98.2</v>
      </c>
      <c r="C56" s="96">
        <v>120.3</v>
      </c>
      <c r="D56" s="96">
        <v>122.2</v>
      </c>
      <c r="E56" s="96">
        <v>155.2</v>
      </c>
    </row>
    <row r="57" spans="1:5" ht="12.75">
      <c r="A57" s="57" t="s">
        <v>145</v>
      </c>
      <c r="B57" s="96">
        <v>97.4</v>
      </c>
      <c r="C57" s="96">
        <v>121</v>
      </c>
      <c r="D57" s="96">
        <v>115.4</v>
      </c>
      <c r="E57" s="96">
        <v>165</v>
      </c>
    </row>
    <row r="58" ht="12.75">
      <c r="A58" t="s">
        <v>148</v>
      </c>
    </row>
    <row r="59" ht="12.75">
      <c r="A59" t="s">
        <v>149</v>
      </c>
    </row>
    <row r="60" ht="12.75">
      <c r="A60" t="s">
        <v>150</v>
      </c>
    </row>
    <row r="61" ht="12.75">
      <c r="A61" t="s">
        <v>151</v>
      </c>
    </row>
    <row r="62" ht="12.75">
      <c r="A62" s="86" t="s">
        <v>152</v>
      </c>
    </row>
    <row r="63" ht="12.75">
      <c r="A63" s="86" t="s">
        <v>153</v>
      </c>
    </row>
    <row r="64" ht="12.75">
      <c r="A64" s="103" t="s">
        <v>154</v>
      </c>
    </row>
    <row r="65" ht="12.75">
      <c r="A65" s="103" t="s">
        <v>155</v>
      </c>
    </row>
  </sheetData>
  <hyperlinks>
    <hyperlink ref="A64" r:id="rId1" display="ronaldg@ers.usda.gov; Poultry and eggs, Dave Harvey, (202) 694-5177,"/>
    <hyperlink ref="A65" r:id="rId2" display="djharvey@ers.usda.gov"/>
  </hyperlinks>
  <printOptions/>
  <pageMargins left="0.75" right="0.75" top="1" bottom="1" header="0.5" footer="0.5"/>
  <pageSetup fitToHeight="1" fitToWidth="1" horizontalDpi="1200" verticalDpi="1200" orientation="portrait" scale="78" r:id="rId3"/>
  <rowBreaks count="1" manualBreakCount="1"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14">
      <selection activeCell="A1" sqref="A1:H54"/>
    </sheetView>
  </sheetViews>
  <sheetFormatPr defaultColWidth="9.140625" defaultRowHeight="12.75"/>
  <cols>
    <col min="1" max="1" width="23.28125" style="0" customWidth="1"/>
    <col min="2" max="2" width="14.00390625" style="0" customWidth="1"/>
    <col min="3" max="3" width="12.140625" style="0" customWidth="1"/>
    <col min="4" max="4" width="11.140625" style="0" customWidth="1"/>
    <col min="5" max="5" width="10.8515625" style="0" customWidth="1"/>
    <col min="6" max="6" width="11.140625" style="0" customWidth="1"/>
    <col min="7" max="8" width="10.28125" style="0" customWidth="1"/>
  </cols>
  <sheetData>
    <row r="1" ht="15.75">
      <c r="D1" s="104" t="s">
        <v>161</v>
      </c>
    </row>
    <row r="3" spans="2:8" ht="12.75">
      <c r="B3" s="105" t="s">
        <v>162</v>
      </c>
      <c r="C3" s="105" t="s">
        <v>162</v>
      </c>
      <c r="D3" s="106">
        <v>2006</v>
      </c>
      <c r="E3" s="57"/>
      <c r="F3" s="57"/>
      <c r="G3" s="57"/>
      <c r="H3" s="106">
        <v>2007</v>
      </c>
    </row>
    <row r="4" spans="2:8" ht="12.75">
      <c r="B4" s="107" t="s">
        <v>282</v>
      </c>
      <c r="C4" s="107" t="s">
        <v>285</v>
      </c>
      <c r="D4" s="107" t="s">
        <v>281</v>
      </c>
      <c r="E4" s="107" t="s">
        <v>156</v>
      </c>
      <c r="F4" s="107" t="s">
        <v>158</v>
      </c>
      <c r="G4" s="98" t="s">
        <v>237</v>
      </c>
      <c r="H4" s="98" t="s">
        <v>284</v>
      </c>
    </row>
    <row r="5" spans="1:5" ht="12.75">
      <c r="A5" t="s">
        <v>163</v>
      </c>
      <c r="E5" t="s">
        <v>164</v>
      </c>
    </row>
    <row r="6" spans="1:8" ht="12.75">
      <c r="A6" t="s">
        <v>8</v>
      </c>
      <c r="B6" s="142">
        <v>2044</v>
      </c>
      <c r="C6" s="142">
        <v>2164</v>
      </c>
      <c r="D6" s="142">
        <v>2162</v>
      </c>
      <c r="E6" s="142">
        <v>2228</v>
      </c>
      <c r="F6" s="142">
        <v>2217</v>
      </c>
      <c r="G6" s="143">
        <v>2040</v>
      </c>
      <c r="H6" s="143">
        <v>2164</v>
      </c>
    </row>
    <row r="7" spans="1:8" ht="12.75">
      <c r="A7" t="s">
        <v>165</v>
      </c>
      <c r="B7" s="142">
        <v>12.5</v>
      </c>
      <c r="C7" s="142">
        <v>15</v>
      </c>
      <c r="D7" s="142">
        <v>12.8</v>
      </c>
      <c r="E7" s="142">
        <v>14.1</v>
      </c>
      <c r="F7" s="142">
        <v>14.3</v>
      </c>
      <c r="G7" s="143">
        <v>14.4</v>
      </c>
      <c r="H7" s="143">
        <v>15</v>
      </c>
    </row>
    <row r="8" spans="1:8" ht="12.75">
      <c r="A8" t="s">
        <v>9</v>
      </c>
      <c r="B8" s="142">
        <v>1817</v>
      </c>
      <c r="C8" s="142">
        <v>1911</v>
      </c>
      <c r="D8" s="142">
        <v>1744</v>
      </c>
      <c r="E8" s="142">
        <v>1924</v>
      </c>
      <c r="F8" s="142">
        <v>1890</v>
      </c>
      <c r="G8" s="143">
        <v>1793</v>
      </c>
      <c r="H8" s="143">
        <v>1911</v>
      </c>
    </row>
    <row r="9" spans="1:8" ht="12.75">
      <c r="A9" t="s">
        <v>166</v>
      </c>
      <c r="B9" s="142">
        <v>16.2</v>
      </c>
      <c r="C9" s="142">
        <v>14.6</v>
      </c>
      <c r="D9" s="142">
        <v>14.2</v>
      </c>
      <c r="E9" s="142">
        <v>15.6</v>
      </c>
      <c r="F9" s="142">
        <v>15.3</v>
      </c>
      <c r="G9" s="143">
        <v>15.3</v>
      </c>
      <c r="H9" s="143">
        <v>14.6</v>
      </c>
    </row>
    <row r="10" spans="1:8" ht="12.75">
      <c r="A10" t="s">
        <v>167</v>
      </c>
      <c r="B10" s="142">
        <v>3889.7</v>
      </c>
      <c r="C10" s="142">
        <v>4104.6</v>
      </c>
      <c r="D10" s="142">
        <v>3933</v>
      </c>
      <c r="E10" s="142">
        <v>4181.7</v>
      </c>
      <c r="F10" s="142">
        <v>4136.6</v>
      </c>
      <c r="G10" s="143">
        <v>3862.7</v>
      </c>
      <c r="H10" s="143">
        <v>4104.6</v>
      </c>
    </row>
    <row r="11" spans="1:8" ht="12.75">
      <c r="A11" t="s">
        <v>11</v>
      </c>
      <c r="B11" s="142">
        <v>3048.745</v>
      </c>
      <c r="C11" s="142">
        <v>3140.2</v>
      </c>
      <c r="D11" s="142">
        <v>2884.861</v>
      </c>
      <c r="E11" s="142">
        <v>3176.431</v>
      </c>
      <c r="F11" s="142">
        <v>2880.733</v>
      </c>
      <c r="G11" s="143">
        <v>2756.4</v>
      </c>
      <c r="H11" s="143">
        <v>3140.2</v>
      </c>
    </row>
    <row r="12" spans="1:8" ht="12.75">
      <c r="A12" t="s">
        <v>168</v>
      </c>
      <c r="B12" s="142">
        <v>42.758</v>
      </c>
      <c r="C12" s="142">
        <v>40.6</v>
      </c>
      <c r="D12" s="142">
        <v>39.708</v>
      </c>
      <c r="E12" s="142">
        <v>44.005</v>
      </c>
      <c r="F12" s="142">
        <v>40.592</v>
      </c>
      <c r="G12" s="143">
        <v>38.65</v>
      </c>
      <c r="H12" s="143">
        <v>40.6</v>
      </c>
    </row>
    <row r="13" spans="1:8" ht="12.75">
      <c r="A13" t="s">
        <v>12</v>
      </c>
      <c r="B13" s="142">
        <v>446.937</v>
      </c>
      <c r="C13" s="142">
        <v>469.3</v>
      </c>
      <c r="D13" s="142">
        <v>460.824</v>
      </c>
      <c r="E13" s="142">
        <v>540.397</v>
      </c>
      <c r="F13" s="142">
        <v>502.202</v>
      </c>
      <c r="G13" s="143">
        <v>442.08</v>
      </c>
      <c r="H13" s="143">
        <v>469.3</v>
      </c>
    </row>
    <row r="14" spans="1:8" ht="12.75">
      <c r="A14" t="s">
        <v>169</v>
      </c>
      <c r="B14" s="142">
        <v>3538.44</v>
      </c>
      <c r="C14" s="142">
        <v>3650.1</v>
      </c>
      <c r="D14" s="142">
        <v>3385.393</v>
      </c>
      <c r="E14" s="142">
        <v>3760.833</v>
      </c>
      <c r="F14" s="142">
        <v>3423.527</v>
      </c>
      <c r="G14" s="142">
        <v>3237.13</v>
      </c>
      <c r="H14" s="142">
        <v>3650.1</v>
      </c>
    </row>
    <row r="15" spans="1:8" ht="12.75">
      <c r="A15" t="s">
        <v>170</v>
      </c>
      <c r="B15" s="142">
        <v>7428.14</v>
      </c>
      <c r="C15" s="142">
        <v>7754.7</v>
      </c>
      <c r="D15" s="142">
        <v>7318.393</v>
      </c>
      <c r="E15" s="142">
        <v>7942.533000000001</v>
      </c>
      <c r="F15" s="142">
        <v>7560.127</v>
      </c>
      <c r="G15" s="142">
        <v>7099.83</v>
      </c>
      <c r="H15" s="142">
        <v>7754.7</v>
      </c>
    </row>
    <row r="16" spans="2:6" ht="12.75">
      <c r="B16" s="98"/>
      <c r="C16" s="98"/>
      <c r="D16" s="98"/>
      <c r="E16" s="98"/>
      <c r="F16" s="98"/>
    </row>
    <row r="17" spans="2:8" ht="12.75">
      <c r="B17" s="64" t="s">
        <v>162</v>
      </c>
      <c r="C17" s="64" t="s">
        <v>162</v>
      </c>
      <c r="D17" s="106">
        <v>2006</v>
      </c>
      <c r="E17" s="57"/>
      <c r="F17" s="57"/>
      <c r="G17" s="57"/>
      <c r="H17" s="57"/>
    </row>
    <row r="18" spans="2:8" ht="12.75">
      <c r="B18" s="107" t="s">
        <v>282</v>
      </c>
      <c r="C18" s="107" t="s">
        <v>285</v>
      </c>
      <c r="D18" t="s">
        <v>281</v>
      </c>
      <c r="E18" t="s">
        <v>156</v>
      </c>
      <c r="F18" t="s">
        <v>158</v>
      </c>
      <c r="G18" t="s">
        <v>237</v>
      </c>
      <c r="H18" t="s">
        <v>286</v>
      </c>
    </row>
    <row r="19" spans="1:6" ht="12.75">
      <c r="A19" t="s">
        <v>171</v>
      </c>
      <c r="E19" t="s">
        <v>172</v>
      </c>
      <c r="F19" s="98"/>
    </row>
    <row r="20" spans="1:8" ht="12.75">
      <c r="A20" t="s">
        <v>173</v>
      </c>
      <c r="B20" s="108">
        <v>2641.7</v>
      </c>
      <c r="C20" s="108">
        <v>2770</v>
      </c>
      <c r="D20" s="108">
        <v>2765.7</v>
      </c>
      <c r="E20" s="108">
        <v>2855.5</v>
      </c>
      <c r="F20" s="108">
        <v>2841.2</v>
      </c>
      <c r="G20" s="109">
        <v>2609.1</v>
      </c>
      <c r="H20" s="109">
        <v>2770</v>
      </c>
    </row>
    <row r="21" spans="1:8" ht="12.75">
      <c r="A21" t="s">
        <v>174</v>
      </c>
      <c r="B21" s="108">
        <v>1344</v>
      </c>
      <c r="C21" s="108">
        <v>1397</v>
      </c>
      <c r="D21" s="108">
        <v>1485</v>
      </c>
      <c r="E21" s="108">
        <v>1446</v>
      </c>
      <c r="F21" s="108">
        <v>1385</v>
      </c>
      <c r="G21" s="109">
        <v>1300</v>
      </c>
      <c r="H21" s="109">
        <v>1397</v>
      </c>
    </row>
    <row r="22" spans="1:8" ht="12.75">
      <c r="A22" t="s">
        <v>175</v>
      </c>
      <c r="B22" s="108">
        <v>796</v>
      </c>
      <c r="C22" s="108">
        <v>846</v>
      </c>
      <c r="D22" s="108">
        <v>780</v>
      </c>
      <c r="E22" s="108">
        <v>854</v>
      </c>
      <c r="F22" s="108">
        <v>888</v>
      </c>
      <c r="G22" s="109">
        <v>783</v>
      </c>
      <c r="H22" s="109">
        <v>846</v>
      </c>
    </row>
    <row r="23" spans="1:8" ht="12.75">
      <c r="A23" t="s">
        <v>176</v>
      </c>
      <c r="B23" s="108">
        <v>252</v>
      </c>
      <c r="C23" s="108">
        <v>261</v>
      </c>
      <c r="D23" s="108">
        <v>246</v>
      </c>
      <c r="E23" s="108">
        <v>286</v>
      </c>
      <c r="F23" s="108">
        <v>301</v>
      </c>
      <c r="G23" s="109">
        <v>270</v>
      </c>
      <c r="H23" s="109">
        <v>261</v>
      </c>
    </row>
    <row r="24" spans="1:8" ht="12.75">
      <c r="A24" t="s">
        <v>177</v>
      </c>
      <c r="B24" s="108">
        <v>206</v>
      </c>
      <c r="C24" s="108">
        <v>226</v>
      </c>
      <c r="D24" s="108">
        <v>209</v>
      </c>
      <c r="E24" s="108">
        <v>222</v>
      </c>
      <c r="F24" s="108">
        <v>222</v>
      </c>
      <c r="G24" s="109">
        <v>216</v>
      </c>
      <c r="H24" s="109">
        <v>226</v>
      </c>
    </row>
    <row r="25" spans="1:8" ht="12.75">
      <c r="A25" t="s">
        <v>178</v>
      </c>
      <c r="B25" s="108">
        <v>44</v>
      </c>
      <c r="C25" s="108">
        <v>40</v>
      </c>
      <c r="D25" s="108">
        <v>46</v>
      </c>
      <c r="E25" s="108">
        <v>48</v>
      </c>
      <c r="F25" s="108">
        <v>45</v>
      </c>
      <c r="G25" s="109">
        <v>40</v>
      </c>
      <c r="H25" s="109">
        <v>40</v>
      </c>
    </row>
    <row r="26" spans="1:8" ht="12.75">
      <c r="A26" t="s">
        <v>179</v>
      </c>
      <c r="B26" s="108">
        <v>55.7</v>
      </c>
      <c r="C26" s="108">
        <v>73</v>
      </c>
      <c r="D26" s="108">
        <v>57.5</v>
      </c>
      <c r="E26" s="108">
        <v>63.5</v>
      </c>
      <c r="F26" s="108">
        <v>66.8</v>
      </c>
      <c r="G26" s="109">
        <v>68.1</v>
      </c>
      <c r="H26" s="109">
        <v>73</v>
      </c>
    </row>
    <row r="27" spans="1:8" ht="12.75">
      <c r="A27" t="s">
        <v>180</v>
      </c>
      <c r="B27" s="108">
        <v>223.7</v>
      </c>
      <c r="C27" s="108">
        <v>216</v>
      </c>
      <c r="D27" s="108">
        <v>219.1</v>
      </c>
      <c r="E27" s="108">
        <v>236</v>
      </c>
      <c r="F27" s="108">
        <v>223.8</v>
      </c>
      <c r="G27" s="109">
        <v>223.7</v>
      </c>
      <c r="H27" s="109">
        <v>216</v>
      </c>
    </row>
    <row r="28" spans="1:8" ht="12.75">
      <c r="A28" t="s">
        <v>181</v>
      </c>
      <c r="B28" s="108">
        <v>8915.7</v>
      </c>
      <c r="C28" s="108">
        <v>9416</v>
      </c>
      <c r="D28" s="108">
        <v>8833</v>
      </c>
      <c r="E28" s="108">
        <v>9636.2</v>
      </c>
      <c r="F28" s="108">
        <v>9367.5</v>
      </c>
      <c r="G28" s="109">
        <v>8883.1</v>
      </c>
      <c r="H28" s="109">
        <v>9416</v>
      </c>
    </row>
    <row r="29" spans="1:8" ht="12.75">
      <c r="A29" t="s">
        <v>182</v>
      </c>
      <c r="B29" s="108">
        <v>8631</v>
      </c>
      <c r="C29" s="108">
        <v>9093</v>
      </c>
      <c r="D29" s="108">
        <v>8526</v>
      </c>
      <c r="E29" s="108">
        <v>9312</v>
      </c>
      <c r="F29" s="108">
        <v>9042</v>
      </c>
      <c r="G29" s="109">
        <v>8577</v>
      </c>
      <c r="H29" s="109">
        <v>9093</v>
      </c>
    </row>
    <row r="30" spans="1:8" ht="12.75">
      <c r="A30" t="s">
        <v>183</v>
      </c>
      <c r="B30" s="108">
        <v>260</v>
      </c>
      <c r="C30" s="108">
        <v>282</v>
      </c>
      <c r="D30" s="108">
        <v>270</v>
      </c>
      <c r="E30" s="108">
        <v>285</v>
      </c>
      <c r="F30" s="108">
        <v>286</v>
      </c>
      <c r="G30" s="109">
        <v>269</v>
      </c>
      <c r="H30" s="109">
        <v>282</v>
      </c>
    </row>
    <row r="31" spans="1:8" ht="12.75">
      <c r="A31" t="s">
        <v>11</v>
      </c>
      <c r="B31" s="108">
        <v>744709</v>
      </c>
      <c r="C31" s="108">
        <v>774500</v>
      </c>
      <c r="D31" s="108">
        <v>712263</v>
      </c>
      <c r="E31" s="108">
        <v>774720</v>
      </c>
      <c r="F31" s="108">
        <v>712255</v>
      </c>
      <c r="G31" s="109">
        <v>681800</v>
      </c>
      <c r="H31" s="109">
        <v>774500</v>
      </c>
    </row>
    <row r="32" spans="1:8" ht="12.75">
      <c r="A32" t="s">
        <v>12</v>
      </c>
      <c r="B32" s="108">
        <v>18712</v>
      </c>
      <c r="C32" s="108">
        <v>19830</v>
      </c>
      <c r="D32" s="108">
        <v>21032</v>
      </c>
      <c r="E32" s="108">
        <v>24952</v>
      </c>
      <c r="F32" s="108">
        <v>23411</v>
      </c>
      <c r="G32" s="109">
        <v>19170</v>
      </c>
      <c r="H32" s="109">
        <v>19830</v>
      </c>
    </row>
    <row r="34" spans="4:8" ht="12.75">
      <c r="D34" s="106">
        <v>2006</v>
      </c>
      <c r="E34" s="57"/>
      <c r="F34" s="57"/>
      <c r="G34" s="57"/>
      <c r="H34" s="106">
        <v>2007</v>
      </c>
    </row>
    <row r="35" spans="3:8" ht="12.75">
      <c r="C35" s="107" t="s">
        <v>282</v>
      </c>
      <c r="D35" t="s">
        <v>281</v>
      </c>
      <c r="E35" s="107" t="s">
        <v>156</v>
      </c>
      <c r="F35" t="s">
        <v>158</v>
      </c>
      <c r="G35" t="s">
        <v>237</v>
      </c>
      <c r="H35" t="s">
        <v>284</v>
      </c>
    </row>
    <row r="36" spans="1:8" ht="12.75">
      <c r="A36" t="s">
        <v>184</v>
      </c>
      <c r="C36" s="98"/>
      <c r="E36" t="s">
        <v>185</v>
      </c>
      <c r="F36" s="98"/>
      <c r="G36" s="98"/>
      <c r="H36" s="98"/>
    </row>
    <row r="37" spans="1:8" ht="12.75">
      <c r="A37" t="s">
        <v>173</v>
      </c>
      <c r="C37" s="108">
        <v>780</v>
      </c>
      <c r="D37" s="108">
        <v>787</v>
      </c>
      <c r="E37" s="108">
        <v>786</v>
      </c>
      <c r="F37" s="108">
        <v>786</v>
      </c>
      <c r="G37" s="109">
        <v>787</v>
      </c>
      <c r="H37" s="109">
        <v>782</v>
      </c>
    </row>
    <row r="38" spans="1:8" ht="12.75">
      <c r="A38" t="s">
        <v>179</v>
      </c>
      <c r="C38" s="108">
        <v>226</v>
      </c>
      <c r="D38" s="108">
        <v>223</v>
      </c>
      <c r="E38" s="108">
        <v>223</v>
      </c>
      <c r="F38" s="108">
        <v>215</v>
      </c>
      <c r="G38" s="109">
        <v>212</v>
      </c>
      <c r="H38" s="109">
        <v>204</v>
      </c>
    </row>
    <row r="39" spans="1:8" ht="12.75">
      <c r="A39" t="s">
        <v>180</v>
      </c>
      <c r="C39" s="108">
        <v>74</v>
      </c>
      <c r="D39" s="108">
        <v>66</v>
      </c>
      <c r="E39" s="108">
        <v>67</v>
      </c>
      <c r="F39" s="108">
        <v>70</v>
      </c>
      <c r="G39" s="109">
        <v>70</v>
      </c>
      <c r="H39" s="109">
        <v>71</v>
      </c>
    </row>
    <row r="40" spans="1:8" ht="12.75">
      <c r="A40" t="s">
        <v>181</v>
      </c>
      <c r="C40" s="108">
        <v>204</v>
      </c>
      <c r="D40" s="108">
        <v>198</v>
      </c>
      <c r="E40" s="108">
        <v>200</v>
      </c>
      <c r="F40" s="108">
        <v>202</v>
      </c>
      <c r="G40" s="109">
        <v>203</v>
      </c>
      <c r="H40" s="109">
        <v>204</v>
      </c>
    </row>
    <row r="41" spans="3:8" ht="12.75">
      <c r="C41" s="110"/>
      <c r="D41" s="110"/>
      <c r="E41" s="110"/>
      <c r="F41" s="110"/>
      <c r="G41" s="111"/>
      <c r="H41" s="111"/>
    </row>
    <row r="42" spans="1:8" ht="12.75">
      <c r="A42" t="s">
        <v>186</v>
      </c>
      <c r="C42" s="112"/>
      <c r="D42" s="110"/>
      <c r="E42" s="110" t="s">
        <v>164</v>
      </c>
      <c r="F42" s="108"/>
      <c r="G42" s="111"/>
      <c r="H42" s="111"/>
    </row>
    <row r="43" spans="1:8" ht="12.75">
      <c r="A43" t="s">
        <v>8</v>
      </c>
      <c r="C43" s="113">
        <v>434.442</v>
      </c>
      <c r="D43" s="113">
        <v>471.677</v>
      </c>
      <c r="E43" s="113">
        <v>498.779</v>
      </c>
      <c r="F43" s="113">
        <v>483.773</v>
      </c>
      <c r="G43" s="114">
        <v>507.892</v>
      </c>
      <c r="H43" s="114">
        <v>469.517</v>
      </c>
    </row>
    <row r="44" spans="1:8" ht="12.75">
      <c r="A44" t="s">
        <v>9</v>
      </c>
      <c r="C44" s="113">
        <v>428.529</v>
      </c>
      <c r="D44" s="113">
        <v>413.454</v>
      </c>
      <c r="E44" s="115">
        <v>458.4</v>
      </c>
      <c r="F44" s="115">
        <v>488.6</v>
      </c>
      <c r="G44" s="116">
        <v>468.5</v>
      </c>
      <c r="H44" s="116">
        <v>443.9</v>
      </c>
    </row>
    <row r="45" spans="1:8" ht="12.75">
      <c r="A45" t="s">
        <v>187</v>
      </c>
      <c r="C45" s="113">
        <v>47.925</v>
      </c>
      <c r="D45" s="113">
        <v>12</v>
      </c>
      <c r="E45" s="113">
        <v>10.2</v>
      </c>
      <c r="F45" s="115">
        <v>15.8</v>
      </c>
      <c r="G45" s="116">
        <v>30.9</v>
      </c>
      <c r="H45" s="116">
        <v>40</v>
      </c>
    </row>
    <row r="46" spans="1:8" ht="12.75">
      <c r="A46" t="s">
        <v>188</v>
      </c>
      <c r="C46" s="113">
        <v>29.791</v>
      </c>
      <c r="D46" s="113">
        <v>96.3</v>
      </c>
      <c r="E46" s="113">
        <v>113.3</v>
      </c>
      <c r="F46" s="115">
        <v>111.4</v>
      </c>
      <c r="G46" s="116">
        <v>65.8</v>
      </c>
      <c r="H46" s="116">
        <v>38.9</v>
      </c>
    </row>
    <row r="47" spans="1:8" ht="12.75">
      <c r="A47" t="s">
        <v>189</v>
      </c>
      <c r="C47" s="113">
        <v>925.763</v>
      </c>
      <c r="D47" s="113">
        <v>710.42</v>
      </c>
      <c r="E47" s="113">
        <v>710.515</v>
      </c>
      <c r="F47" s="113">
        <v>718.964</v>
      </c>
      <c r="G47" s="113">
        <v>692.276</v>
      </c>
      <c r="H47" s="116">
        <v>760.005</v>
      </c>
    </row>
    <row r="48" spans="1:8" ht="12.75">
      <c r="A48" t="s">
        <v>190</v>
      </c>
      <c r="C48" s="113">
        <v>206.166</v>
      </c>
      <c r="D48" s="113">
        <v>500.258</v>
      </c>
      <c r="E48" s="113">
        <v>463.908</v>
      </c>
      <c r="F48" s="113">
        <v>404.171</v>
      </c>
      <c r="G48" s="113">
        <v>214.526</v>
      </c>
      <c r="H48" s="116">
        <v>221.124</v>
      </c>
    </row>
    <row r="49" spans="1:8" ht="12.75">
      <c r="A49" s="57" t="s">
        <v>191</v>
      </c>
      <c r="B49" s="57"/>
      <c r="C49" s="113">
        <v>21.018</v>
      </c>
      <c r="D49" s="113">
        <v>21.56</v>
      </c>
      <c r="E49" s="113">
        <v>19.038</v>
      </c>
      <c r="F49" s="113">
        <v>16.262</v>
      </c>
      <c r="G49" s="113">
        <v>17.057</v>
      </c>
      <c r="H49" s="116">
        <v>16.807</v>
      </c>
    </row>
    <row r="51" ht="12.75">
      <c r="A51" t="s">
        <v>192</v>
      </c>
    </row>
    <row r="52" ht="12.75">
      <c r="A52" t="s">
        <v>193</v>
      </c>
    </row>
    <row r="53" ht="12.75">
      <c r="A53" t="s">
        <v>195</v>
      </c>
    </row>
    <row r="54" ht="12.75">
      <c r="A54" t="s">
        <v>194</v>
      </c>
    </row>
  </sheetData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7">
      <selection activeCell="E31" sqref="E31"/>
    </sheetView>
  </sheetViews>
  <sheetFormatPr defaultColWidth="9.140625" defaultRowHeight="12.75"/>
  <cols>
    <col min="1" max="1" width="31.7109375" style="0" customWidth="1"/>
  </cols>
  <sheetData>
    <row r="1" spans="1:7" ht="15.75">
      <c r="A1" s="117" t="s">
        <v>220</v>
      </c>
      <c r="B1" s="57"/>
      <c r="C1" s="57"/>
      <c r="D1" s="57"/>
      <c r="E1" s="57" t="s">
        <v>160</v>
      </c>
      <c r="F1" s="57"/>
      <c r="G1" s="57"/>
    </row>
    <row r="2" spans="2:7" ht="12.75">
      <c r="B2" s="57">
        <v>2006</v>
      </c>
      <c r="C2" s="106">
        <v>2006</v>
      </c>
      <c r="D2" s="118"/>
      <c r="E2" s="118"/>
      <c r="F2" s="118"/>
      <c r="G2" s="136">
        <v>2007</v>
      </c>
    </row>
    <row r="3" spans="2:7" ht="12.75">
      <c r="B3" s="64" t="s">
        <v>287</v>
      </c>
      <c r="C3" t="s">
        <v>288</v>
      </c>
      <c r="D3" t="s">
        <v>156</v>
      </c>
      <c r="E3" t="s">
        <v>158</v>
      </c>
      <c r="F3" t="s">
        <v>237</v>
      </c>
      <c r="G3" t="s">
        <v>284</v>
      </c>
    </row>
    <row r="4" spans="1:4" ht="12.75">
      <c r="A4" t="s">
        <v>196</v>
      </c>
      <c r="D4" t="s">
        <v>232</v>
      </c>
    </row>
    <row r="5" ht="12.75">
      <c r="A5" t="s">
        <v>197</v>
      </c>
    </row>
    <row r="6" spans="1:7" ht="12.75">
      <c r="A6" t="s">
        <v>198</v>
      </c>
      <c r="B6" s="119">
        <v>94.99</v>
      </c>
      <c r="C6" s="119">
        <v>90.21</v>
      </c>
      <c r="D6" s="119">
        <v>88.96</v>
      </c>
      <c r="E6" s="119">
        <v>87.53</v>
      </c>
      <c r="F6" s="119">
        <v>86.5</v>
      </c>
      <c r="G6" s="119">
        <v>87.2</v>
      </c>
    </row>
    <row r="7" spans="1:7" ht="12.75">
      <c r="A7" t="s">
        <v>199</v>
      </c>
      <c r="B7" s="119">
        <v>92.9</v>
      </c>
      <c r="C7" s="119">
        <v>89.18</v>
      </c>
      <c r="D7" s="119">
        <v>87.43</v>
      </c>
      <c r="E7" s="119">
        <v>86.56</v>
      </c>
      <c r="F7" s="119">
        <v>85.83</v>
      </c>
      <c r="G7" s="119">
        <v>86.25</v>
      </c>
    </row>
    <row r="8" spans="1:7" ht="12.75">
      <c r="A8" t="s">
        <v>200</v>
      </c>
      <c r="B8" s="119"/>
      <c r="C8" s="119"/>
      <c r="D8" s="119"/>
      <c r="E8" s="119"/>
      <c r="F8" s="119"/>
      <c r="G8" s="119"/>
    </row>
    <row r="9" spans="1:7" ht="12.75">
      <c r="A9" t="s">
        <v>234</v>
      </c>
      <c r="B9" s="119">
        <v>49.25</v>
      </c>
      <c r="C9" s="119">
        <v>51.81</v>
      </c>
      <c r="D9" s="119">
        <v>53</v>
      </c>
      <c r="E9" s="119">
        <v>45.83</v>
      </c>
      <c r="F9" s="119">
        <v>46.5</v>
      </c>
      <c r="G9" s="119">
        <v>48.19</v>
      </c>
    </row>
    <row r="10" spans="1:7" ht="12.75">
      <c r="A10" t="s">
        <v>235</v>
      </c>
      <c r="B10" s="119">
        <v>47.13</v>
      </c>
      <c r="C10" s="119">
        <v>50.25</v>
      </c>
      <c r="D10" s="119">
        <v>48.31</v>
      </c>
      <c r="E10" s="119">
        <v>43.06</v>
      </c>
      <c r="F10" s="119">
        <v>41.5</v>
      </c>
      <c r="G10" s="119">
        <v>45.25</v>
      </c>
    </row>
    <row r="11" spans="1:7" ht="12.75">
      <c r="A11" t="s">
        <v>201</v>
      </c>
      <c r="B11" s="119"/>
      <c r="C11" s="119"/>
      <c r="D11" s="119"/>
      <c r="E11" s="119"/>
      <c r="F11" s="119"/>
      <c r="G11" s="119"/>
    </row>
    <row r="12" spans="1:7" ht="12.75">
      <c r="A12" t="s">
        <v>202</v>
      </c>
      <c r="B12" s="119"/>
      <c r="C12" s="119"/>
      <c r="D12" s="119"/>
      <c r="E12" s="119"/>
      <c r="F12" s="119"/>
      <c r="G12" s="119"/>
    </row>
    <row r="13" spans="1:7" ht="12.75">
      <c r="A13" t="s">
        <v>203</v>
      </c>
      <c r="B13" s="119">
        <v>126.67</v>
      </c>
      <c r="C13" s="119">
        <v>130.2</v>
      </c>
      <c r="D13" s="119">
        <v>122.96</v>
      </c>
      <c r="E13" s="119">
        <v>117.17</v>
      </c>
      <c r="F13" s="119">
        <v>118.93</v>
      </c>
      <c r="G13" s="119">
        <v>115.77</v>
      </c>
    </row>
    <row r="14" spans="1:7" ht="12.75">
      <c r="A14" t="s">
        <v>204</v>
      </c>
      <c r="B14" s="119">
        <v>120.73</v>
      </c>
      <c r="C14" s="119">
        <v>122.98</v>
      </c>
      <c r="D14" s="119">
        <v>110.5</v>
      </c>
      <c r="E14" s="119">
        <v>104.19</v>
      </c>
      <c r="F14" s="119">
        <v>107.29</v>
      </c>
      <c r="G14" s="119">
        <v>100.17</v>
      </c>
    </row>
    <row r="15" spans="1:7" ht="12.75">
      <c r="A15" t="s">
        <v>205</v>
      </c>
      <c r="B15" s="119">
        <v>110.87</v>
      </c>
      <c r="C15" s="119">
        <v>117.59</v>
      </c>
      <c r="D15" s="119">
        <v>107.96</v>
      </c>
      <c r="E15" s="119">
        <v>100.35</v>
      </c>
      <c r="F15" s="119">
        <v>101.35</v>
      </c>
      <c r="G15" s="119">
        <v>96.31</v>
      </c>
    </row>
    <row r="16" spans="1:7" ht="12.75">
      <c r="A16" t="s">
        <v>206</v>
      </c>
      <c r="B16" s="119"/>
      <c r="C16" s="119"/>
      <c r="D16" s="119"/>
      <c r="E16" s="119"/>
      <c r="F16" s="119"/>
      <c r="G16" s="119"/>
    </row>
    <row r="17" spans="1:7" ht="12.75">
      <c r="A17" t="s">
        <v>207</v>
      </c>
      <c r="B17" s="119">
        <v>130.26</v>
      </c>
      <c r="C17" s="119">
        <v>121.71</v>
      </c>
      <c r="D17" s="119">
        <v>114.02</v>
      </c>
      <c r="E17" s="119">
        <v>108.62</v>
      </c>
      <c r="F17" s="119">
        <v>109.66</v>
      </c>
      <c r="G17" s="119">
        <v>105.68</v>
      </c>
    </row>
    <row r="18" spans="1:7" ht="12.75">
      <c r="A18" t="s">
        <v>208</v>
      </c>
      <c r="B18" s="119">
        <v>106.33</v>
      </c>
      <c r="C18" s="119">
        <v>111.53</v>
      </c>
      <c r="D18" s="119">
        <v>103.35</v>
      </c>
      <c r="E18" s="119">
        <v>95.34</v>
      </c>
      <c r="F18" s="119">
        <v>97.12</v>
      </c>
      <c r="G18" s="119">
        <v>91.56</v>
      </c>
    </row>
    <row r="19" spans="2:7" ht="12.75">
      <c r="B19" s="120"/>
      <c r="C19" s="120"/>
      <c r="D19" s="120"/>
      <c r="E19" s="120"/>
      <c r="F19" s="120"/>
      <c r="G19" s="120"/>
    </row>
    <row r="20" spans="1:7" ht="12.75">
      <c r="A20" t="s">
        <v>209</v>
      </c>
      <c r="B20" s="120"/>
      <c r="C20" s="120"/>
      <c r="D20" s="120"/>
      <c r="E20" s="120"/>
      <c r="F20" s="120"/>
      <c r="G20" s="120"/>
    </row>
    <row r="21" spans="1:7" ht="12.75">
      <c r="A21" t="s">
        <v>210</v>
      </c>
      <c r="B21" s="120"/>
      <c r="C21" s="120"/>
      <c r="D21" s="120"/>
      <c r="E21" s="120"/>
      <c r="F21" s="120"/>
      <c r="G21" s="120"/>
    </row>
    <row r="22" spans="1:7" ht="12.75">
      <c r="A22" t="s">
        <v>211</v>
      </c>
      <c r="B22" s="119">
        <v>41.366</v>
      </c>
      <c r="C22" s="119">
        <v>50.2756</v>
      </c>
      <c r="D22" s="119">
        <v>47.5672</v>
      </c>
      <c r="E22" s="119">
        <v>45.968799999999995</v>
      </c>
      <c r="F22" s="119">
        <v>44.836600000000004</v>
      </c>
      <c r="G22" s="119">
        <v>43.75</v>
      </c>
    </row>
    <row r="23" spans="1:7" ht="12.75">
      <c r="A23" t="s">
        <v>212</v>
      </c>
      <c r="B23" s="119"/>
      <c r="C23" s="119"/>
      <c r="D23" s="119"/>
      <c r="E23" s="119"/>
      <c r="F23" s="119"/>
      <c r="G23" s="119"/>
    </row>
    <row r="24" spans="1:7" ht="12.75">
      <c r="A24" t="s">
        <v>213</v>
      </c>
      <c r="B24" s="119"/>
      <c r="C24" s="119"/>
      <c r="D24" s="119"/>
      <c r="E24" s="119"/>
      <c r="F24" s="119"/>
      <c r="G24" s="119"/>
    </row>
    <row r="25" spans="1:7" ht="12.75">
      <c r="A25" t="s">
        <v>214</v>
      </c>
      <c r="B25" s="119">
        <v>34.94</v>
      </c>
      <c r="C25" s="119">
        <v>40.01</v>
      </c>
      <c r="D25" s="119">
        <v>40.65</v>
      </c>
      <c r="E25" s="119">
        <v>38.97</v>
      </c>
      <c r="F25" s="119">
        <v>34.66</v>
      </c>
      <c r="G25" s="119">
        <v>35</v>
      </c>
    </row>
    <row r="26" spans="2:7" ht="12.75">
      <c r="B26" s="119"/>
      <c r="C26" s="119"/>
      <c r="D26" s="119"/>
      <c r="E26" s="119"/>
      <c r="F26" s="119"/>
      <c r="G26" s="119"/>
    </row>
    <row r="27" spans="1:7" ht="12.75">
      <c r="A27" t="s">
        <v>215</v>
      </c>
      <c r="B27" s="119"/>
      <c r="C27" s="119"/>
      <c r="D27" s="119"/>
      <c r="E27" s="119"/>
      <c r="F27" s="119"/>
      <c r="G27" s="119"/>
    </row>
    <row r="28" spans="1:7" ht="12.75">
      <c r="A28" t="s">
        <v>216</v>
      </c>
      <c r="B28" s="121"/>
      <c r="C28" s="121"/>
      <c r="D28" s="121"/>
      <c r="E28" s="121"/>
      <c r="F28" s="121"/>
      <c r="G28" s="121"/>
    </row>
    <row r="29" spans="1:7" ht="12.75">
      <c r="A29" t="s">
        <v>217</v>
      </c>
      <c r="B29" s="121">
        <v>86.75</v>
      </c>
      <c r="C29" s="121">
        <v>85.3</v>
      </c>
      <c r="D29" s="121">
        <v>85.18</v>
      </c>
      <c r="E29" s="121">
        <v>85.4</v>
      </c>
      <c r="F29" s="121">
        <v>83</v>
      </c>
      <c r="G29" s="121">
        <v>83.5</v>
      </c>
    </row>
    <row r="30" spans="1:7" ht="12.75">
      <c r="A30" t="s">
        <v>218</v>
      </c>
      <c r="B30" s="121">
        <v>55.58</v>
      </c>
      <c r="C30" s="121">
        <v>42.2</v>
      </c>
      <c r="D30" s="121">
        <v>41</v>
      </c>
      <c r="E30" s="121">
        <v>39.5</v>
      </c>
      <c r="F30" s="121">
        <v>38.25</v>
      </c>
      <c r="G30" s="121">
        <v>38.25</v>
      </c>
    </row>
    <row r="31" spans="1:7" ht="12.75">
      <c r="A31" s="57" t="s">
        <v>219</v>
      </c>
      <c r="B31" s="122">
        <v>107.44</v>
      </c>
      <c r="C31" s="122">
        <v>104.25</v>
      </c>
      <c r="D31" s="122">
        <v>106.54</v>
      </c>
      <c r="E31" s="122">
        <v>104.3</v>
      </c>
      <c r="F31" s="122">
        <v>107.85</v>
      </c>
      <c r="G31" s="122">
        <v>102.5</v>
      </c>
    </row>
    <row r="32" ht="12.75">
      <c r="A32" s="70"/>
    </row>
    <row r="33" spans="2:7" ht="12.75">
      <c r="B33" s="123"/>
      <c r="C33" s="123"/>
      <c r="D33" s="124" t="s">
        <v>229</v>
      </c>
      <c r="E33" s="123"/>
      <c r="F33" s="123"/>
      <c r="G33" s="123"/>
    </row>
    <row r="34" spans="1:7" ht="12.75">
      <c r="A34" s="123"/>
      <c r="B34" s="123"/>
      <c r="C34" s="123"/>
      <c r="D34" s="123"/>
      <c r="E34" s="123"/>
      <c r="F34" s="123"/>
      <c r="G34" s="123"/>
    </row>
    <row r="35" spans="1:7" ht="12.75">
      <c r="A35" s="125"/>
      <c r="B35" s="126">
        <v>2006</v>
      </c>
      <c r="C35" s="57">
        <v>2006</v>
      </c>
      <c r="D35" s="57"/>
      <c r="E35" s="57"/>
      <c r="F35" s="57"/>
      <c r="G35" s="106">
        <v>2007</v>
      </c>
    </row>
    <row r="36" spans="1:7" ht="12.75">
      <c r="A36" s="123"/>
      <c r="B36" s="101" t="s">
        <v>287</v>
      </c>
      <c r="C36" s="101" t="s">
        <v>281</v>
      </c>
      <c r="D36" s="101" t="s">
        <v>156</v>
      </c>
      <c r="E36" s="101" t="s">
        <v>158</v>
      </c>
      <c r="F36" s="101" t="s">
        <v>237</v>
      </c>
      <c r="G36" s="101" t="s">
        <v>284</v>
      </c>
    </row>
    <row r="37" spans="1:7" ht="12.75">
      <c r="A37" s="123"/>
      <c r="C37" s="123"/>
      <c r="D37" s="123"/>
      <c r="E37" t="s">
        <v>223</v>
      </c>
      <c r="F37" s="123"/>
      <c r="G37" s="123"/>
    </row>
    <row r="38" spans="1:7" ht="12.75">
      <c r="A38" s="123" t="s">
        <v>224</v>
      </c>
      <c r="B38" s="119">
        <v>1.98</v>
      </c>
      <c r="C38" s="119">
        <v>2.21</v>
      </c>
      <c r="D38" s="119">
        <v>2.82</v>
      </c>
      <c r="E38" s="119">
        <v>3.43</v>
      </c>
      <c r="F38" s="119">
        <v>3.01</v>
      </c>
      <c r="G38" s="119">
        <v>3.63</v>
      </c>
    </row>
    <row r="39" spans="1:7" ht="12.75">
      <c r="A39" s="123" t="s">
        <v>225</v>
      </c>
      <c r="B39" s="119">
        <v>4.41</v>
      </c>
      <c r="C39" s="119">
        <v>5</v>
      </c>
      <c r="D39" s="119">
        <v>5.5</v>
      </c>
      <c r="E39" s="119">
        <v>5.45</v>
      </c>
      <c r="F39" s="119">
        <v>5.35</v>
      </c>
      <c r="G39" s="119">
        <v>5.14</v>
      </c>
    </row>
    <row r="40" spans="1:7" ht="12.75">
      <c r="A40" s="123"/>
      <c r="B40" s="127" t="s">
        <v>233</v>
      </c>
      <c r="C40" s="127"/>
      <c r="D40" s="127"/>
      <c r="E40" s="127"/>
      <c r="F40" s="128"/>
      <c r="G40" s="127"/>
    </row>
    <row r="41" spans="1:7" ht="12.75">
      <c r="A41" s="123" t="s">
        <v>226</v>
      </c>
      <c r="B41" s="119">
        <v>183.64</v>
      </c>
      <c r="C41" s="119">
        <v>168.87</v>
      </c>
      <c r="D41" s="119">
        <v>177.63</v>
      </c>
      <c r="E41" s="119">
        <v>190.67</v>
      </c>
      <c r="F41" s="119">
        <v>180.79</v>
      </c>
      <c r="G41" s="119">
        <v>190.21</v>
      </c>
    </row>
    <row r="42" spans="1:7" ht="12.75">
      <c r="A42" s="123" t="s">
        <v>227</v>
      </c>
      <c r="B42" s="119">
        <v>95.6</v>
      </c>
      <c r="C42" s="119">
        <v>112</v>
      </c>
      <c r="D42" s="119">
        <v>112</v>
      </c>
      <c r="E42" s="119">
        <v>109</v>
      </c>
      <c r="F42" s="119">
        <v>112</v>
      </c>
      <c r="G42" s="121" t="s">
        <v>236</v>
      </c>
    </row>
    <row r="43" spans="1:7" ht="12.75">
      <c r="A43" s="125" t="s">
        <v>228</v>
      </c>
      <c r="B43" s="119">
        <v>79.3</v>
      </c>
      <c r="C43" s="119">
        <v>93</v>
      </c>
      <c r="D43" s="119">
        <v>93.8</v>
      </c>
      <c r="E43" s="119">
        <v>98.1</v>
      </c>
      <c r="F43" s="119">
        <v>99.3</v>
      </c>
      <c r="G43" s="121" t="s">
        <v>236</v>
      </c>
    </row>
    <row r="44" spans="1:7" ht="12.75">
      <c r="A44" s="129" t="s">
        <v>231</v>
      </c>
      <c r="B44" s="120"/>
      <c r="C44" s="120"/>
      <c r="D44" s="120"/>
      <c r="E44" s="120"/>
      <c r="F44" s="120"/>
      <c r="G44" s="120"/>
    </row>
    <row r="45" spans="1:7" ht="12.75">
      <c r="A45" t="s">
        <v>230</v>
      </c>
      <c r="B45" s="122"/>
      <c r="C45" s="122"/>
      <c r="D45" s="122"/>
      <c r="E45" s="122"/>
      <c r="F45" s="122"/>
      <c r="G45" s="122"/>
    </row>
    <row r="46" ht="12.75">
      <c r="A46" s="43" t="s">
        <v>221</v>
      </c>
    </row>
    <row r="47" ht="12.75">
      <c r="A47" t="s">
        <v>222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27">
      <selection activeCell="A1" sqref="A1:G51"/>
    </sheetView>
  </sheetViews>
  <sheetFormatPr defaultColWidth="9.140625" defaultRowHeight="12.75"/>
  <cols>
    <col min="1" max="1" width="28.140625" style="0" customWidth="1"/>
  </cols>
  <sheetData>
    <row r="1" spans="1:7" ht="12.75">
      <c r="A1" s="130" t="s">
        <v>278</v>
      </c>
      <c r="B1" s="125"/>
      <c r="C1" s="125"/>
      <c r="D1" s="125"/>
      <c r="E1" s="125" t="s">
        <v>289</v>
      </c>
      <c r="F1" s="125"/>
      <c r="G1" s="125"/>
    </row>
    <row r="2" spans="1:7" ht="12.75">
      <c r="A2" s="122"/>
      <c r="B2" s="147">
        <v>2006</v>
      </c>
      <c r="C2" s="131"/>
      <c r="D2" s="126"/>
      <c r="E2" s="118"/>
      <c r="F2" s="118"/>
      <c r="G2" s="118">
        <v>2007</v>
      </c>
    </row>
    <row r="3" spans="1:7" ht="12.75">
      <c r="A3" s="122"/>
      <c r="B3" s="93" t="s">
        <v>287</v>
      </c>
      <c r="C3" s="93" t="s">
        <v>281</v>
      </c>
      <c r="D3" s="93" t="s">
        <v>156</v>
      </c>
      <c r="E3" s="93" t="s">
        <v>158</v>
      </c>
      <c r="F3" s="93" t="s">
        <v>237</v>
      </c>
      <c r="G3" s="93" t="s">
        <v>284</v>
      </c>
    </row>
    <row r="4" spans="1:7" ht="12.75">
      <c r="A4" s="132" t="s">
        <v>239</v>
      </c>
      <c r="B4" s="122"/>
      <c r="C4" s="122"/>
      <c r="D4" s="122"/>
      <c r="E4" s="122"/>
      <c r="F4" s="122"/>
      <c r="G4" s="122"/>
    </row>
    <row r="5" spans="1:7" ht="12.75">
      <c r="A5" s="122" t="s">
        <v>240</v>
      </c>
      <c r="C5" s="122"/>
      <c r="D5" t="s">
        <v>232</v>
      </c>
      <c r="E5" s="122"/>
      <c r="F5" s="122"/>
      <c r="G5" s="122"/>
    </row>
    <row r="6" spans="1:7" ht="12.75">
      <c r="A6" s="122" t="s">
        <v>280</v>
      </c>
      <c r="B6" s="144">
        <v>155.6</v>
      </c>
      <c r="C6" s="144">
        <v>144.69</v>
      </c>
      <c r="D6" s="144">
        <v>144.79</v>
      </c>
      <c r="E6" s="144">
        <v>143.64</v>
      </c>
      <c r="F6" s="144">
        <v>142.92</v>
      </c>
      <c r="G6" s="144">
        <v>150.6725</v>
      </c>
    </row>
    <row r="7" spans="1:7" ht="12.75">
      <c r="A7" s="122" t="s">
        <v>279</v>
      </c>
      <c r="B7" s="133">
        <v>142.19</v>
      </c>
      <c r="C7" s="133">
        <v>135.4</v>
      </c>
      <c r="D7" s="133">
        <v>135.36</v>
      </c>
      <c r="E7" s="133">
        <v>130.8</v>
      </c>
      <c r="F7" s="133">
        <v>132.62</v>
      </c>
      <c r="G7" s="133">
        <v>140.92</v>
      </c>
    </row>
    <row r="8" spans="1:7" ht="12.75">
      <c r="A8" s="122" t="s">
        <v>241</v>
      </c>
      <c r="B8" s="133" t="s">
        <v>236</v>
      </c>
      <c r="C8" s="133" t="s">
        <v>236</v>
      </c>
      <c r="D8" s="133" t="s">
        <v>236</v>
      </c>
      <c r="E8" s="133" t="s">
        <v>236</v>
      </c>
      <c r="F8" s="133" t="s">
        <v>236</v>
      </c>
      <c r="G8" s="133" t="s">
        <v>236</v>
      </c>
    </row>
    <row r="9" ht="12.75">
      <c r="A9" s="122" t="s">
        <v>242</v>
      </c>
    </row>
    <row r="10" spans="1:7" ht="12.75">
      <c r="A10" s="122" t="s">
        <v>243</v>
      </c>
      <c r="B10" s="133">
        <v>132.08</v>
      </c>
      <c r="C10" s="133">
        <v>130.83</v>
      </c>
      <c r="D10" s="133">
        <v>128.71</v>
      </c>
      <c r="E10" s="133">
        <v>127.16</v>
      </c>
      <c r="F10" s="133">
        <v>127.19</v>
      </c>
      <c r="G10" s="133">
        <v>137.675</v>
      </c>
    </row>
    <row r="11" spans="1:7" ht="12.75">
      <c r="A11" s="122" t="s">
        <v>244</v>
      </c>
      <c r="B11" s="133">
        <v>129.8</v>
      </c>
      <c r="C11" s="133">
        <v>134.84</v>
      </c>
      <c r="D11" s="133">
        <v>134.75</v>
      </c>
      <c r="E11" s="133">
        <v>137.5</v>
      </c>
      <c r="F11" s="133">
        <v>134.33</v>
      </c>
      <c r="G11" s="133">
        <v>132.7825</v>
      </c>
    </row>
    <row r="12" spans="1:7" ht="12.75">
      <c r="A12" s="122" t="s">
        <v>245</v>
      </c>
      <c r="B12" s="133">
        <v>8.24</v>
      </c>
      <c r="C12" s="133">
        <v>8.46</v>
      </c>
      <c r="D12" s="133">
        <v>8.57</v>
      </c>
      <c r="E12" s="133">
        <v>8.98</v>
      </c>
      <c r="F12" s="133">
        <v>9.16</v>
      </c>
      <c r="G12" s="133">
        <v>9.525</v>
      </c>
    </row>
    <row r="13" spans="1:7" ht="12.75">
      <c r="A13" s="122" t="s">
        <v>246</v>
      </c>
      <c r="B13" s="133" t="s">
        <v>236</v>
      </c>
      <c r="C13" s="133" t="s">
        <v>236</v>
      </c>
      <c r="D13" s="133" t="s">
        <v>236</v>
      </c>
      <c r="E13" s="133" t="s">
        <v>236</v>
      </c>
      <c r="F13" s="133" t="s">
        <v>236</v>
      </c>
      <c r="G13" s="133" t="s">
        <v>236</v>
      </c>
    </row>
    <row r="14" spans="1:7" ht="12.75">
      <c r="A14" s="122" t="s">
        <v>242</v>
      </c>
      <c r="B14" s="133"/>
      <c r="C14" s="133"/>
      <c r="D14" s="133"/>
      <c r="E14" s="133"/>
      <c r="F14" s="133"/>
      <c r="G14" s="133"/>
    </row>
    <row r="15" spans="1:7" ht="12.75">
      <c r="A15" s="132" t="s">
        <v>247</v>
      </c>
      <c r="B15" s="133"/>
      <c r="C15" s="133"/>
      <c r="D15" s="133"/>
      <c r="E15" s="133"/>
      <c r="F15" s="133"/>
      <c r="G15" s="133"/>
    </row>
    <row r="16" spans="1:7" ht="12.75">
      <c r="A16" s="122" t="s">
        <v>248</v>
      </c>
      <c r="B16" s="133">
        <v>61.5</v>
      </c>
      <c r="C16" s="133">
        <v>71.41</v>
      </c>
      <c r="D16" s="133">
        <v>67.61</v>
      </c>
      <c r="E16" s="133">
        <v>65.89</v>
      </c>
      <c r="F16" s="133">
        <v>64.86</v>
      </c>
      <c r="G16" s="133">
        <v>63</v>
      </c>
    </row>
    <row r="17" spans="1:7" ht="12.75">
      <c r="A17" s="122" t="s">
        <v>249</v>
      </c>
      <c r="B17" s="133">
        <v>95</v>
      </c>
      <c r="C17" s="133">
        <v>99.58</v>
      </c>
      <c r="D17" s="133">
        <v>99.27</v>
      </c>
      <c r="E17" s="133">
        <v>92.02</v>
      </c>
      <c r="F17" s="133">
        <v>101.15</v>
      </c>
      <c r="G17" s="133">
        <v>100</v>
      </c>
    </row>
    <row r="18" spans="1:7" ht="12.75">
      <c r="A18" s="122" t="s">
        <v>250</v>
      </c>
      <c r="B18" s="133">
        <v>75</v>
      </c>
      <c r="C18" s="133">
        <v>82.56</v>
      </c>
      <c r="D18" s="133">
        <v>75.44</v>
      </c>
      <c r="E18" s="133">
        <v>78.64</v>
      </c>
      <c r="F18" s="133">
        <v>79.5</v>
      </c>
      <c r="G18" s="133">
        <v>85</v>
      </c>
    </row>
    <row r="19" spans="1:7" ht="12.75">
      <c r="A19" s="122" t="s">
        <v>251</v>
      </c>
      <c r="B19" s="133">
        <v>55.41</v>
      </c>
      <c r="C19" s="133">
        <v>76.58</v>
      </c>
      <c r="D19" s="133">
        <v>70.68</v>
      </c>
      <c r="E19" s="133">
        <v>70.27</v>
      </c>
      <c r="F19" s="133">
        <v>60.31</v>
      </c>
      <c r="G19" s="133">
        <v>55</v>
      </c>
    </row>
    <row r="20" spans="1:7" ht="12.75">
      <c r="A20" s="122" t="s">
        <v>252</v>
      </c>
      <c r="B20" s="133">
        <v>49.67</v>
      </c>
      <c r="C20" s="133">
        <v>58.91</v>
      </c>
      <c r="D20" s="133">
        <v>56.16</v>
      </c>
      <c r="E20" s="133">
        <v>48.25</v>
      </c>
      <c r="F20" s="133">
        <v>48.24</v>
      </c>
      <c r="G20" s="133">
        <v>48</v>
      </c>
    </row>
    <row r="21" spans="1:7" ht="12.75">
      <c r="A21" s="122" t="s">
        <v>242</v>
      </c>
      <c r="B21" s="133"/>
      <c r="C21" s="133"/>
      <c r="D21" s="133"/>
      <c r="E21" s="133"/>
      <c r="F21" s="133"/>
      <c r="G21" s="133"/>
    </row>
    <row r="22" spans="1:7" ht="12.75">
      <c r="A22" s="132" t="s">
        <v>253</v>
      </c>
      <c r="B22" s="133"/>
      <c r="C22" s="133"/>
      <c r="D22" s="133"/>
      <c r="E22" s="133"/>
      <c r="F22" s="133"/>
      <c r="G22" s="133"/>
    </row>
    <row r="23" spans="1:7" ht="12.75">
      <c r="A23" s="122" t="s">
        <v>254</v>
      </c>
      <c r="B23" s="133">
        <v>203.47</v>
      </c>
      <c r="C23" s="133" t="s">
        <v>236</v>
      </c>
      <c r="D23" s="133" t="s">
        <v>236</v>
      </c>
      <c r="E23" s="133" t="s">
        <v>236</v>
      </c>
      <c r="F23" s="133" t="s">
        <v>236</v>
      </c>
      <c r="G23" s="133" t="s">
        <v>236</v>
      </c>
    </row>
    <row r="24" spans="1:7" ht="12.75">
      <c r="A24" s="122" t="s">
        <v>255</v>
      </c>
      <c r="B24" s="133">
        <v>200.55</v>
      </c>
      <c r="C24" s="133">
        <v>209.04</v>
      </c>
      <c r="D24" s="133">
        <v>206.12</v>
      </c>
      <c r="E24" s="133">
        <v>201.13</v>
      </c>
      <c r="F24" s="133">
        <v>205.43</v>
      </c>
      <c r="G24" s="133">
        <v>205</v>
      </c>
    </row>
    <row r="25" spans="1:7" ht="12.75">
      <c r="A25" s="122" t="s">
        <v>242</v>
      </c>
      <c r="B25" s="122"/>
      <c r="C25" s="122"/>
      <c r="D25" s="122"/>
      <c r="E25" s="122"/>
      <c r="F25" s="122"/>
      <c r="G25" s="122"/>
    </row>
    <row r="26" spans="1:7" ht="12.75">
      <c r="A26" s="122" t="s">
        <v>242</v>
      </c>
      <c r="B26" s="122" t="s">
        <v>256</v>
      </c>
      <c r="C26" s="122"/>
      <c r="D26" s="134"/>
      <c r="E26" s="122"/>
      <c r="F26" s="122"/>
      <c r="G26" s="122"/>
    </row>
    <row r="27" spans="1:7" ht="12.75">
      <c r="A27" s="132" t="s">
        <v>257</v>
      </c>
      <c r="B27" s="122"/>
      <c r="C27" s="122"/>
      <c r="D27" s="122"/>
      <c r="E27" s="122"/>
      <c r="F27" s="122"/>
      <c r="G27" s="122"/>
    </row>
    <row r="28" spans="1:7" ht="12.75">
      <c r="A28" s="122" t="s">
        <v>258</v>
      </c>
      <c r="B28" s="135">
        <v>63.13</v>
      </c>
      <c r="C28" s="135">
        <v>68.18</v>
      </c>
      <c r="D28" s="135">
        <v>65.16</v>
      </c>
      <c r="E28" s="135">
        <v>65.93</v>
      </c>
      <c r="F28" s="135">
        <v>66.48</v>
      </c>
      <c r="G28" s="135">
        <v>70.8</v>
      </c>
    </row>
    <row r="29" spans="1:7" ht="12.75">
      <c r="A29" s="122" t="s">
        <v>259</v>
      </c>
      <c r="B29" s="135">
        <v>69.12</v>
      </c>
      <c r="C29" s="135">
        <v>69.83</v>
      </c>
      <c r="D29" s="135">
        <v>68.72</v>
      </c>
      <c r="E29" s="135">
        <v>68.06</v>
      </c>
      <c r="F29" s="135">
        <v>68.73</v>
      </c>
      <c r="G29" s="135">
        <v>70.38</v>
      </c>
    </row>
    <row r="30" spans="1:7" ht="12.75">
      <c r="A30" s="122" t="s">
        <v>260</v>
      </c>
      <c r="B30" s="135"/>
      <c r="C30" s="135"/>
      <c r="D30" s="135"/>
      <c r="E30" s="135"/>
      <c r="F30" s="135"/>
      <c r="G30" s="135"/>
    </row>
    <row r="31" spans="1:7" ht="12.75">
      <c r="A31" s="122" t="s">
        <v>261</v>
      </c>
      <c r="B31" s="135">
        <v>98.14</v>
      </c>
      <c r="C31" s="135">
        <v>129.5</v>
      </c>
      <c r="D31" s="135">
        <v>103.11</v>
      </c>
      <c r="E31" s="135">
        <v>95.34</v>
      </c>
      <c r="F31" s="135">
        <v>114.93</v>
      </c>
      <c r="G31" s="135">
        <v>125.9</v>
      </c>
    </row>
    <row r="32" spans="1:7" ht="12.75">
      <c r="A32" s="122" t="s">
        <v>262</v>
      </c>
      <c r="B32" s="135">
        <v>60.24</v>
      </c>
      <c r="C32" s="135">
        <v>91.11</v>
      </c>
      <c r="D32" s="135">
        <v>76.81</v>
      </c>
      <c r="E32" s="135">
        <v>68.83</v>
      </c>
      <c r="F32" s="135">
        <v>75.28</v>
      </c>
      <c r="G32" s="135">
        <v>83.3</v>
      </c>
    </row>
    <row r="33" spans="1:7" ht="12.75">
      <c r="A33" s="122" t="s">
        <v>263</v>
      </c>
      <c r="B33" s="135">
        <v>40.21</v>
      </c>
      <c r="C33" s="135">
        <v>43.83</v>
      </c>
      <c r="D33" s="135">
        <v>36.96</v>
      </c>
      <c r="E33" s="135">
        <v>37.25</v>
      </c>
      <c r="F33" s="135">
        <v>43.33</v>
      </c>
      <c r="G33" s="135">
        <v>48.5</v>
      </c>
    </row>
    <row r="34" spans="1:7" ht="12.75">
      <c r="A34" s="122" t="s">
        <v>264</v>
      </c>
      <c r="B34" s="135">
        <v>24.07</v>
      </c>
      <c r="C34" s="135">
        <v>33.73</v>
      </c>
      <c r="D34" s="135">
        <v>29.22</v>
      </c>
      <c r="E34" s="135">
        <v>29.11</v>
      </c>
      <c r="F34" s="135">
        <v>31.61</v>
      </c>
      <c r="G34" s="135">
        <v>33.9</v>
      </c>
    </row>
    <row r="35" spans="1:7" ht="18">
      <c r="A35" s="122"/>
      <c r="B35" s="145"/>
      <c r="C35" s="145"/>
      <c r="D35" s="145"/>
      <c r="E35" s="145"/>
      <c r="F35" s="145"/>
      <c r="G35" s="145"/>
    </row>
    <row r="36" spans="1:7" ht="18">
      <c r="A36" s="132" t="s">
        <v>265</v>
      </c>
      <c r="B36" s="145"/>
      <c r="C36" s="145"/>
      <c r="D36" s="145"/>
      <c r="E36" s="145"/>
      <c r="F36" s="145"/>
      <c r="G36" s="145"/>
    </row>
    <row r="37" spans="1:7" ht="12.75">
      <c r="A37" s="122" t="s">
        <v>266</v>
      </c>
      <c r="B37" s="146"/>
      <c r="C37" s="146"/>
      <c r="D37" s="146"/>
      <c r="E37" s="146"/>
      <c r="F37" s="146"/>
      <c r="G37" s="146"/>
    </row>
    <row r="38" spans="1:7" ht="12.75">
      <c r="A38" s="122" t="s">
        <v>267</v>
      </c>
      <c r="B38" s="135">
        <v>68.29</v>
      </c>
      <c r="C38" s="135">
        <v>84.23</v>
      </c>
      <c r="D38" s="135">
        <v>95.94</v>
      </c>
      <c r="E38" s="135">
        <v>98.99</v>
      </c>
      <c r="F38" s="135">
        <v>73.58</v>
      </c>
      <c r="G38" s="135">
        <v>67.8</v>
      </c>
    </row>
    <row r="39" spans="1:7" ht="12.75">
      <c r="A39" s="122" t="s">
        <v>268</v>
      </c>
      <c r="B39" s="135">
        <v>68.29</v>
      </c>
      <c r="C39" s="135">
        <v>84.4</v>
      </c>
      <c r="D39" s="135">
        <v>95.83</v>
      </c>
      <c r="E39" s="135">
        <v>99.51</v>
      </c>
      <c r="F39" s="135">
        <v>74.2</v>
      </c>
      <c r="G39" s="135">
        <v>67.8</v>
      </c>
    </row>
    <row r="40" spans="1:7" ht="12.75">
      <c r="A40" s="122" t="s">
        <v>269</v>
      </c>
      <c r="B40" s="135">
        <v>115.48</v>
      </c>
      <c r="C40" s="133">
        <v>120.8</v>
      </c>
      <c r="D40" s="133">
        <v>127.04</v>
      </c>
      <c r="E40" s="135">
        <v>128.56</v>
      </c>
      <c r="F40" s="135">
        <v>129</v>
      </c>
      <c r="G40" s="135">
        <v>117.25</v>
      </c>
    </row>
    <row r="41" spans="1:7" ht="12.75">
      <c r="A41" s="122" t="s">
        <v>270</v>
      </c>
      <c r="B41" s="135">
        <v>39.46</v>
      </c>
      <c r="C41" s="135">
        <v>40.35</v>
      </c>
      <c r="D41" s="135">
        <v>40.08</v>
      </c>
      <c r="E41" s="135">
        <v>38.76</v>
      </c>
      <c r="F41" s="135">
        <v>39.78</v>
      </c>
      <c r="G41" s="135">
        <v>42.4</v>
      </c>
    </row>
    <row r="42" spans="1:7" ht="12.75">
      <c r="A42" s="122" t="s">
        <v>271</v>
      </c>
      <c r="B42" s="135">
        <v>23.8</v>
      </c>
      <c r="C42" s="135">
        <v>56.87</v>
      </c>
      <c r="D42" s="135">
        <v>35.36</v>
      </c>
      <c r="E42" s="135">
        <v>30.3</v>
      </c>
      <c r="F42" s="135">
        <v>32.06</v>
      </c>
      <c r="G42" s="135">
        <v>36.7</v>
      </c>
    </row>
    <row r="43" spans="1:7" ht="12.75">
      <c r="A43" s="122" t="s">
        <v>242</v>
      </c>
      <c r="B43" s="135"/>
      <c r="C43" s="135"/>
      <c r="D43" s="135"/>
      <c r="E43" s="135"/>
      <c r="F43" s="135"/>
      <c r="G43" s="135"/>
    </row>
    <row r="44" spans="1:7" ht="12.75">
      <c r="A44" s="132" t="s">
        <v>272</v>
      </c>
      <c r="B44" s="135"/>
      <c r="C44" s="135"/>
      <c r="D44" s="135"/>
      <c r="E44" s="135"/>
      <c r="F44" s="135"/>
      <c r="G44" s="135"/>
    </row>
    <row r="45" spans="1:7" ht="12.75">
      <c r="A45" s="122" t="s">
        <v>273</v>
      </c>
      <c r="B45" s="135">
        <v>71.78</v>
      </c>
      <c r="C45" s="135">
        <v>59.32</v>
      </c>
      <c r="D45" s="135">
        <v>58.27</v>
      </c>
      <c r="E45" s="135">
        <v>87.93</v>
      </c>
      <c r="F45" s="135">
        <v>89.36</v>
      </c>
      <c r="G45" s="135">
        <v>91.25</v>
      </c>
    </row>
    <row r="46" spans="1:7" ht="12.75">
      <c r="A46" s="125" t="s">
        <v>274</v>
      </c>
      <c r="B46" s="135">
        <v>75.6</v>
      </c>
      <c r="C46" s="135">
        <v>67.3</v>
      </c>
      <c r="D46" s="135">
        <v>71.43</v>
      </c>
      <c r="E46" s="135">
        <v>99.95</v>
      </c>
      <c r="F46" s="135">
        <v>95.65</v>
      </c>
      <c r="G46" s="135">
        <v>113.5</v>
      </c>
    </row>
    <row r="47" spans="1:7" ht="12.75">
      <c r="A47" s="122" t="s">
        <v>275</v>
      </c>
      <c r="B47" s="122"/>
      <c r="C47" s="122"/>
      <c r="D47" s="122"/>
      <c r="E47" s="122"/>
      <c r="F47" s="122"/>
      <c r="G47" s="122"/>
    </row>
    <row r="48" ht="12.75">
      <c r="A48" t="s">
        <v>276</v>
      </c>
    </row>
    <row r="49" ht="12.75">
      <c r="A49" t="s">
        <v>277</v>
      </c>
    </row>
    <row r="50" ht="12.75">
      <c r="A50" t="s">
        <v>194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U136"/>
  <sheetViews>
    <sheetView workbookViewId="0" topLeftCell="D1">
      <selection activeCell="C1" sqref="C1"/>
    </sheetView>
  </sheetViews>
  <sheetFormatPr defaultColWidth="9.140625" defaultRowHeight="12.75"/>
  <cols>
    <col min="1" max="1" width="40.421875" style="0" customWidth="1"/>
    <col min="2" max="2" width="17.140625" style="0" customWidth="1"/>
    <col min="3" max="5" width="11.421875" style="0" customWidth="1"/>
    <col min="6" max="6" width="1.7109375" style="0" customWidth="1"/>
    <col min="7" max="21" width="11.421875" style="0" customWidth="1"/>
  </cols>
  <sheetData>
    <row r="1" spans="1:152" ht="16.5" thickBot="1">
      <c r="A1" s="148" t="s">
        <v>290</v>
      </c>
      <c r="B1" s="149"/>
      <c r="C1" s="150"/>
      <c r="D1" s="150"/>
      <c r="E1" s="150"/>
      <c r="F1" s="150"/>
      <c r="G1" s="151"/>
      <c r="H1" s="151"/>
      <c r="I1" s="151"/>
      <c r="K1" s="152" t="s">
        <v>291</v>
      </c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</row>
    <row r="2" spans="1:152" ht="15.75" thickBot="1">
      <c r="A2" s="153"/>
      <c r="B2" s="153" t="s">
        <v>292</v>
      </c>
      <c r="C2" s="154">
        <v>2003</v>
      </c>
      <c r="D2" s="154">
        <v>2004</v>
      </c>
      <c r="E2" s="154">
        <v>2005</v>
      </c>
      <c r="F2" s="155" t="s">
        <v>293</v>
      </c>
      <c r="G2" s="156">
        <v>38626</v>
      </c>
      <c r="H2" s="156">
        <v>38657</v>
      </c>
      <c r="I2" s="156">
        <v>38687</v>
      </c>
      <c r="J2" s="156">
        <v>38718</v>
      </c>
      <c r="K2" s="156">
        <v>38749</v>
      </c>
      <c r="L2" s="156">
        <v>38777</v>
      </c>
      <c r="M2" s="156">
        <v>38808</v>
      </c>
      <c r="N2" s="156">
        <v>38838</v>
      </c>
      <c r="O2" s="156">
        <v>38869</v>
      </c>
      <c r="P2" s="156">
        <v>38899</v>
      </c>
      <c r="Q2" s="156">
        <v>38930</v>
      </c>
      <c r="R2" s="156">
        <v>38961</v>
      </c>
      <c r="S2" s="156">
        <v>38991</v>
      </c>
      <c r="T2" s="156">
        <v>39022</v>
      </c>
      <c r="U2" s="156">
        <v>39052</v>
      </c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</row>
    <row r="3" spans="1:152" ht="15">
      <c r="A3" s="158"/>
      <c r="B3" s="150"/>
      <c r="C3" s="150"/>
      <c r="D3" s="150"/>
      <c r="E3" s="150"/>
      <c r="F3" s="159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</row>
    <row r="4" spans="1:94" ht="15.75">
      <c r="A4" s="160" t="s">
        <v>294</v>
      </c>
      <c r="B4" s="150"/>
      <c r="C4" s="150"/>
      <c r="D4" s="150"/>
      <c r="E4" s="150"/>
      <c r="F4" s="159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0"/>
      <c r="W4" s="150"/>
      <c r="X4" s="150"/>
      <c r="Y4" s="150"/>
      <c r="Z4" s="161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49"/>
      <c r="AL4" s="150"/>
      <c r="AM4" s="150"/>
      <c r="AN4" s="150"/>
      <c r="AO4" s="150"/>
      <c r="AP4" s="161"/>
      <c r="AQ4" s="161"/>
      <c r="AR4" s="161"/>
      <c r="AS4" s="161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8"/>
      <c r="CP4" s="158"/>
    </row>
    <row r="5" spans="1:124" ht="15">
      <c r="A5" s="162" t="s">
        <v>295</v>
      </c>
      <c r="B5" s="150" t="s">
        <v>296</v>
      </c>
      <c r="C5" s="141">
        <v>154455</v>
      </c>
      <c r="D5" s="141">
        <v>155528</v>
      </c>
      <c r="E5" s="141">
        <v>161582</v>
      </c>
      <c r="F5" s="159"/>
      <c r="G5" s="163">
        <v>13373</v>
      </c>
      <c r="H5" s="163">
        <v>13002</v>
      </c>
      <c r="I5" s="163">
        <v>13599</v>
      </c>
      <c r="J5" s="163">
        <v>14014</v>
      </c>
      <c r="K5" s="163">
        <v>13022</v>
      </c>
      <c r="L5" s="163">
        <v>14604</v>
      </c>
      <c r="M5" s="163">
        <v>14228</v>
      </c>
      <c r="N5" s="163">
        <v>14700</v>
      </c>
      <c r="O5" s="163">
        <v>14017</v>
      </c>
      <c r="P5" s="163">
        <v>13925</v>
      </c>
      <c r="Q5" s="163">
        <v>13861</v>
      </c>
      <c r="R5" s="163">
        <v>13312</v>
      </c>
      <c r="S5" s="163">
        <v>13652</v>
      </c>
      <c r="T5" s="163">
        <v>13341</v>
      </c>
      <c r="U5" s="163">
        <v>13963</v>
      </c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</row>
    <row r="6" spans="1:124" ht="15">
      <c r="A6" s="162" t="s">
        <v>297</v>
      </c>
      <c r="B6" s="150" t="s">
        <v>298</v>
      </c>
      <c r="C6" s="141">
        <v>8104.416666666667</v>
      </c>
      <c r="D6" s="141">
        <v>8082</v>
      </c>
      <c r="E6" s="141">
        <v>8137.5</v>
      </c>
      <c r="F6" s="159"/>
      <c r="G6" s="163">
        <v>8168</v>
      </c>
      <c r="H6" s="163">
        <v>8167</v>
      </c>
      <c r="I6" s="163">
        <v>8179</v>
      </c>
      <c r="J6" s="163">
        <v>8195</v>
      </c>
      <c r="K6" s="163">
        <v>8206</v>
      </c>
      <c r="L6" s="163">
        <v>8228</v>
      </c>
      <c r="M6" s="163">
        <v>8240</v>
      </c>
      <c r="N6" s="163">
        <v>8257</v>
      </c>
      <c r="O6" s="163">
        <v>8269</v>
      </c>
      <c r="P6" s="163">
        <v>8259</v>
      </c>
      <c r="Q6" s="163">
        <v>8252</v>
      </c>
      <c r="R6" s="163">
        <v>8244</v>
      </c>
      <c r="S6" s="163">
        <v>8245</v>
      </c>
      <c r="T6" s="163">
        <v>8251</v>
      </c>
      <c r="U6" s="163">
        <v>8265</v>
      </c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</row>
    <row r="7" spans="1:124" ht="15">
      <c r="A7" s="162" t="s">
        <v>299</v>
      </c>
      <c r="B7" s="150" t="s">
        <v>300</v>
      </c>
      <c r="C7" s="141">
        <v>19058.126741591517</v>
      </c>
      <c r="D7" s="141">
        <v>19243</v>
      </c>
      <c r="E7" s="141">
        <v>19857</v>
      </c>
      <c r="F7" s="159"/>
      <c r="G7" s="166">
        <v>1637</v>
      </c>
      <c r="H7" s="166">
        <v>1592</v>
      </c>
      <c r="I7" s="166">
        <v>1663</v>
      </c>
      <c r="J7" s="166">
        <v>1710</v>
      </c>
      <c r="K7" s="166">
        <v>1587</v>
      </c>
      <c r="L7" s="166">
        <v>1775</v>
      </c>
      <c r="M7" s="166">
        <v>1727</v>
      </c>
      <c r="N7" s="166">
        <v>1780</v>
      </c>
      <c r="O7" s="166">
        <v>1695</v>
      </c>
      <c r="P7" s="166">
        <v>1686</v>
      </c>
      <c r="Q7" s="166">
        <v>1680</v>
      </c>
      <c r="R7" s="166">
        <v>1615</v>
      </c>
      <c r="S7" s="166">
        <v>1656</v>
      </c>
      <c r="T7" s="166">
        <v>1617</v>
      </c>
      <c r="U7" s="166">
        <v>1689</v>
      </c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</row>
    <row r="8" spans="1:124" ht="15">
      <c r="A8" s="162" t="s">
        <v>301</v>
      </c>
      <c r="B8" s="150" t="s">
        <v>296</v>
      </c>
      <c r="C8" s="141">
        <v>170394</v>
      </c>
      <c r="D8" s="141">
        <v>170934</v>
      </c>
      <c r="E8" s="141">
        <v>176989</v>
      </c>
      <c r="F8" s="159"/>
      <c r="G8" s="163">
        <v>14616</v>
      </c>
      <c r="H8" s="163">
        <v>14205</v>
      </c>
      <c r="I8" s="163">
        <v>14853</v>
      </c>
      <c r="J8" s="163">
        <v>15336</v>
      </c>
      <c r="K8" s="163">
        <v>14246</v>
      </c>
      <c r="L8" s="163">
        <v>15971</v>
      </c>
      <c r="M8" s="163">
        <v>15546</v>
      </c>
      <c r="N8" s="163">
        <v>16057</v>
      </c>
      <c r="O8" s="163">
        <v>15305</v>
      </c>
      <c r="P8" s="163">
        <v>15164</v>
      </c>
      <c r="Q8" s="163">
        <v>15089</v>
      </c>
      <c r="R8" s="163">
        <v>14486</v>
      </c>
      <c r="S8" s="163">
        <v>14885</v>
      </c>
      <c r="T8" s="163">
        <v>14541</v>
      </c>
      <c r="U8" s="163">
        <v>15213</v>
      </c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</row>
    <row r="9" spans="1:94" ht="15">
      <c r="A9" s="158"/>
      <c r="B9" s="150"/>
      <c r="C9" s="150"/>
      <c r="D9" s="150"/>
      <c r="E9" s="150"/>
      <c r="F9" s="159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</row>
    <row r="10" spans="1:123" ht="15.75">
      <c r="A10" s="169" t="s">
        <v>302</v>
      </c>
      <c r="B10" s="150"/>
      <c r="C10" s="150"/>
      <c r="D10" s="150"/>
      <c r="E10" s="150"/>
      <c r="F10" s="159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70"/>
      <c r="T10" s="170"/>
      <c r="U10" s="17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DS10" s="171"/>
    </row>
    <row r="11" spans="1:124" ht="15">
      <c r="A11" s="158" t="s">
        <v>303</v>
      </c>
      <c r="B11" s="150" t="s">
        <v>304</v>
      </c>
      <c r="C11" s="172">
        <v>12.516666666666666</v>
      </c>
      <c r="D11" s="172">
        <v>16.05</v>
      </c>
      <c r="E11" s="172">
        <v>15.141666666666667</v>
      </c>
      <c r="F11" s="159"/>
      <c r="G11" s="170">
        <v>15.6</v>
      </c>
      <c r="H11" s="170">
        <v>15.1</v>
      </c>
      <c r="I11" s="170">
        <v>14.8</v>
      </c>
      <c r="J11" s="170">
        <v>14.5</v>
      </c>
      <c r="K11" s="170">
        <v>13.5</v>
      </c>
      <c r="L11" s="170">
        <v>12.6</v>
      </c>
      <c r="M11" s="170">
        <v>12.1</v>
      </c>
      <c r="N11" s="170">
        <v>12</v>
      </c>
      <c r="O11" s="170">
        <v>11.9</v>
      </c>
      <c r="P11" s="170">
        <v>11.8</v>
      </c>
      <c r="Q11" s="170">
        <v>12</v>
      </c>
      <c r="R11" s="170">
        <v>12.9</v>
      </c>
      <c r="S11" s="170">
        <v>13.5</v>
      </c>
      <c r="T11" s="170">
        <v>13.9</v>
      </c>
      <c r="U11" s="170">
        <v>14.2</v>
      </c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</row>
    <row r="12" spans="1:124" ht="15">
      <c r="A12" s="158" t="s">
        <v>305</v>
      </c>
      <c r="B12" s="150" t="s">
        <v>304</v>
      </c>
      <c r="C12" s="172">
        <v>12.55</v>
      </c>
      <c r="D12" s="172">
        <v>16.05</v>
      </c>
      <c r="E12" s="172">
        <v>15.141666666666667</v>
      </c>
      <c r="F12" s="159"/>
      <c r="G12" s="173">
        <v>15.6</v>
      </c>
      <c r="H12" s="173">
        <v>15.1</v>
      </c>
      <c r="I12" s="173">
        <v>14.8</v>
      </c>
      <c r="J12" s="173">
        <v>14.5</v>
      </c>
      <c r="K12" s="173">
        <v>13.5</v>
      </c>
      <c r="L12" s="173">
        <v>12.6</v>
      </c>
      <c r="M12" s="173">
        <v>12.2</v>
      </c>
      <c r="N12" s="173">
        <v>12</v>
      </c>
      <c r="O12" s="173">
        <v>11.9</v>
      </c>
      <c r="P12" s="173">
        <v>11.8</v>
      </c>
      <c r="Q12" s="173">
        <v>12.1</v>
      </c>
      <c r="R12" s="173">
        <v>12.9</v>
      </c>
      <c r="S12" s="173">
        <v>13.5</v>
      </c>
      <c r="T12" s="173">
        <v>13.9</v>
      </c>
      <c r="U12" s="173">
        <v>14.2</v>
      </c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</row>
    <row r="13" spans="1:124" ht="15">
      <c r="A13" s="158" t="s">
        <v>306</v>
      </c>
      <c r="B13" s="150" t="s">
        <v>304</v>
      </c>
      <c r="C13" s="172">
        <v>11.791666666666664</v>
      </c>
      <c r="D13" s="172">
        <v>15.441666666666668</v>
      </c>
      <c r="E13" s="172">
        <v>14.475</v>
      </c>
      <c r="F13" s="159"/>
      <c r="G13" s="173">
        <v>14.8</v>
      </c>
      <c r="H13" s="173">
        <v>14.3</v>
      </c>
      <c r="I13" s="173">
        <v>14.4</v>
      </c>
      <c r="J13" s="173">
        <v>14</v>
      </c>
      <c r="K13" s="173">
        <v>12.6</v>
      </c>
      <c r="L13" s="173">
        <v>11.5</v>
      </c>
      <c r="M13" s="173">
        <v>11.3</v>
      </c>
      <c r="N13" s="173">
        <v>11.3</v>
      </c>
      <c r="O13" s="173">
        <v>11.3</v>
      </c>
      <c r="P13" s="173">
        <v>11</v>
      </c>
      <c r="Q13" s="173">
        <v>11.1</v>
      </c>
      <c r="R13" s="173">
        <v>12.3</v>
      </c>
      <c r="S13" s="173">
        <v>12.7</v>
      </c>
      <c r="T13" s="173">
        <v>13.6</v>
      </c>
      <c r="U13" s="173">
        <v>13.8</v>
      </c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</row>
    <row r="14" spans="1:124" ht="15">
      <c r="A14" s="158" t="s">
        <v>307</v>
      </c>
      <c r="B14" s="150" t="s">
        <v>304</v>
      </c>
      <c r="C14" s="172">
        <v>11.419166666666664</v>
      </c>
      <c r="D14" s="172">
        <v>15.3925</v>
      </c>
      <c r="E14" s="172">
        <v>14.045</v>
      </c>
      <c r="F14" s="159"/>
      <c r="G14" s="173">
        <v>14.35</v>
      </c>
      <c r="H14" s="173">
        <v>13.35</v>
      </c>
      <c r="I14" s="173">
        <v>13.37</v>
      </c>
      <c r="J14" s="173">
        <v>13.39</v>
      </c>
      <c r="K14" s="173">
        <v>12.2</v>
      </c>
      <c r="L14" s="173">
        <v>11.11</v>
      </c>
      <c r="M14" s="173">
        <v>10.93</v>
      </c>
      <c r="N14" s="173">
        <v>10.83</v>
      </c>
      <c r="O14" s="173">
        <v>11.29</v>
      </c>
      <c r="P14" s="173">
        <v>10.92</v>
      </c>
      <c r="Q14" s="173">
        <v>11.06</v>
      </c>
      <c r="R14" s="173">
        <v>12.29</v>
      </c>
      <c r="S14" s="173">
        <v>12.32</v>
      </c>
      <c r="T14" s="173">
        <v>12.84</v>
      </c>
      <c r="U14" s="173">
        <v>13.47</v>
      </c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</row>
    <row r="15" spans="1:124" ht="15">
      <c r="A15" s="158" t="s">
        <v>308</v>
      </c>
      <c r="B15" s="150" t="s">
        <v>304</v>
      </c>
      <c r="C15" s="175">
        <v>10.001666666666667</v>
      </c>
      <c r="D15" s="175">
        <v>13.200833333333334</v>
      </c>
      <c r="E15" s="175">
        <v>12.875</v>
      </c>
      <c r="F15" s="159"/>
      <c r="G15" s="173">
        <v>13.61</v>
      </c>
      <c r="H15" s="173">
        <v>12.9</v>
      </c>
      <c r="I15" s="173">
        <v>12.57</v>
      </c>
      <c r="J15" s="173">
        <v>12.2</v>
      </c>
      <c r="K15" s="173">
        <v>11.1</v>
      </c>
      <c r="L15" s="173">
        <v>10.68</v>
      </c>
      <c r="M15" s="173">
        <v>10.36</v>
      </c>
      <c r="N15" s="173">
        <v>10.33</v>
      </c>
      <c r="O15" s="173">
        <v>10.22</v>
      </c>
      <c r="P15" s="173">
        <v>10.21</v>
      </c>
      <c r="Q15" s="173">
        <v>10.64</v>
      </c>
      <c r="R15" s="173">
        <v>11.1</v>
      </c>
      <c r="S15" s="173">
        <v>11.51</v>
      </c>
      <c r="T15" s="173">
        <v>12.11</v>
      </c>
      <c r="U15" s="173">
        <v>12.3</v>
      </c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5"/>
      <c r="DB15" s="175"/>
      <c r="DC15" s="175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</row>
    <row r="16" spans="1:94" ht="15">
      <c r="A16" s="158"/>
      <c r="B16" s="150"/>
      <c r="C16" s="172"/>
      <c r="D16" s="172"/>
      <c r="E16" s="172"/>
      <c r="F16" s="159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</row>
    <row r="17" spans="1:124" ht="15.75">
      <c r="A17" s="169" t="s">
        <v>309</v>
      </c>
      <c r="B17" s="150" t="s">
        <v>304</v>
      </c>
      <c r="C17" s="172">
        <v>42.989166666666655</v>
      </c>
      <c r="D17" s="172">
        <v>52.65916666666666</v>
      </c>
      <c r="E17" s="172">
        <v>53.935</v>
      </c>
      <c r="F17" s="159"/>
      <c r="G17" s="176">
        <v>49.38</v>
      </c>
      <c r="H17" s="176">
        <v>48.85</v>
      </c>
      <c r="I17" s="176">
        <v>49.56</v>
      </c>
      <c r="J17" s="176">
        <v>49.06</v>
      </c>
      <c r="K17" s="176">
        <v>51.94</v>
      </c>
      <c r="L17" s="176">
        <v>51.65</v>
      </c>
      <c r="M17" s="176">
        <v>50.81</v>
      </c>
      <c r="N17" s="176">
        <v>50.4</v>
      </c>
      <c r="O17" s="176">
        <v>49.75</v>
      </c>
      <c r="P17" s="176">
        <v>48.94</v>
      </c>
      <c r="Q17" s="176">
        <v>49.35</v>
      </c>
      <c r="R17" s="176">
        <v>49.38</v>
      </c>
      <c r="S17" s="176">
        <v>48.8125</v>
      </c>
      <c r="T17" s="176">
        <v>45.25</v>
      </c>
      <c r="U17" s="176">
        <v>43.625</v>
      </c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</row>
    <row r="18" spans="1:94" ht="15">
      <c r="A18" s="158"/>
      <c r="B18" s="150"/>
      <c r="C18" s="172"/>
      <c r="D18" s="172"/>
      <c r="E18" s="172"/>
      <c r="F18" s="159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</row>
    <row r="19" spans="1:94" ht="15.75">
      <c r="A19" s="169" t="s">
        <v>310</v>
      </c>
      <c r="B19" s="150"/>
      <c r="C19" s="172"/>
      <c r="D19" s="172"/>
      <c r="E19" s="172"/>
      <c r="F19" s="159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</row>
    <row r="20" spans="1:124" ht="15">
      <c r="A20" s="158" t="s">
        <v>311</v>
      </c>
      <c r="B20" s="150" t="s">
        <v>312</v>
      </c>
      <c r="C20" s="178">
        <v>1.1449833333333332</v>
      </c>
      <c r="D20" s="178">
        <v>1.8165583333333337</v>
      </c>
      <c r="E20" s="178">
        <v>1.5484333333333333</v>
      </c>
      <c r="F20" s="159"/>
      <c r="G20" s="179">
        <v>1.6204</v>
      </c>
      <c r="H20" s="179">
        <v>1.426</v>
      </c>
      <c r="I20" s="179">
        <v>1.3552</v>
      </c>
      <c r="J20" s="179">
        <v>1.3368</v>
      </c>
      <c r="K20" s="179">
        <v>1.193</v>
      </c>
      <c r="L20" s="179">
        <v>1.1663</v>
      </c>
      <c r="M20" s="179">
        <v>1.1632</v>
      </c>
      <c r="N20" s="179">
        <v>1.1755</v>
      </c>
      <c r="O20" s="179">
        <v>1.1643</v>
      </c>
      <c r="P20" s="179">
        <v>1.1645</v>
      </c>
      <c r="Q20" s="179">
        <v>1.3035</v>
      </c>
      <c r="R20" s="179">
        <v>1.317</v>
      </c>
      <c r="S20" s="179">
        <v>1.3206</v>
      </c>
      <c r="T20" s="179">
        <v>1.2915</v>
      </c>
      <c r="U20" s="179">
        <v>1.2405</v>
      </c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</row>
    <row r="21" spans="1:94" ht="15">
      <c r="A21" s="158" t="s">
        <v>313</v>
      </c>
      <c r="B21" s="150" t="s">
        <v>312</v>
      </c>
      <c r="C21" s="178">
        <v>1.3172333333333335</v>
      </c>
      <c r="D21" s="178">
        <v>1.649241666666667</v>
      </c>
      <c r="E21" s="178">
        <v>1.4928333333333332</v>
      </c>
      <c r="F21" s="159"/>
      <c r="G21" s="179">
        <v>1.447</v>
      </c>
      <c r="H21" s="179">
        <v>1.3756</v>
      </c>
      <c r="I21" s="179">
        <v>1.4224</v>
      </c>
      <c r="J21" s="179">
        <v>1.3335</v>
      </c>
      <c r="K21" s="179">
        <v>1.1989</v>
      </c>
      <c r="L21" s="179">
        <v>1.1638</v>
      </c>
      <c r="M21" s="179">
        <v>1.1651</v>
      </c>
      <c r="N21" s="179">
        <v>1.1855</v>
      </c>
      <c r="O21" s="179">
        <v>1.1924</v>
      </c>
      <c r="P21" s="179">
        <v>1.163</v>
      </c>
      <c r="Q21" s="179">
        <v>1.2345</v>
      </c>
      <c r="R21" s="179">
        <v>1.2933</v>
      </c>
      <c r="S21" s="179">
        <v>1.2347</v>
      </c>
      <c r="T21" s="179">
        <v>1.3745</v>
      </c>
      <c r="U21" s="179">
        <v>1.3223</v>
      </c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</row>
    <row r="22" spans="1:124" ht="15">
      <c r="A22" s="158" t="s">
        <v>314</v>
      </c>
      <c r="B22" s="150" t="s">
        <v>312</v>
      </c>
      <c r="C22" s="178">
        <v>1.2702583333333335</v>
      </c>
      <c r="D22" s="178">
        <v>1.603625</v>
      </c>
      <c r="E22" s="178">
        <v>1.4483933333333334</v>
      </c>
      <c r="F22" s="159"/>
      <c r="G22" s="179">
        <v>1.3961</v>
      </c>
      <c r="H22" s="179">
        <v>1.3341</v>
      </c>
      <c r="I22" s="179">
        <v>1.3896</v>
      </c>
      <c r="J22" s="179">
        <v>1.3009</v>
      </c>
      <c r="K22" s="179">
        <v>1.1742</v>
      </c>
      <c r="L22" s="179">
        <v>1.1237</v>
      </c>
      <c r="M22" s="179">
        <v>1.1295</v>
      </c>
      <c r="N22" s="179">
        <v>1.1674</v>
      </c>
      <c r="O22" s="179">
        <v>1.1818</v>
      </c>
      <c r="P22" s="179">
        <v>1.1271</v>
      </c>
      <c r="Q22" s="179">
        <v>1.2223</v>
      </c>
      <c r="R22" s="179">
        <v>1.2899</v>
      </c>
      <c r="S22" s="179">
        <v>1.3961</v>
      </c>
      <c r="T22" s="179">
        <v>1.3813</v>
      </c>
      <c r="U22" s="179">
        <v>1.286</v>
      </c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</row>
    <row r="23" spans="1:124" ht="15.75">
      <c r="A23" s="160" t="s">
        <v>315</v>
      </c>
      <c r="B23" s="150"/>
      <c r="C23" s="178"/>
      <c r="D23" s="178"/>
      <c r="E23" s="178"/>
      <c r="F23" s="159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</row>
    <row r="24" spans="1:124" ht="15">
      <c r="A24" s="158" t="s">
        <v>316</v>
      </c>
      <c r="B24" s="150" t="s">
        <v>312</v>
      </c>
      <c r="C24" s="178">
        <v>0.8439249999999999</v>
      </c>
      <c r="D24" s="178">
        <v>0.879325</v>
      </c>
      <c r="E24" s="178">
        <v>0.9917833333333334</v>
      </c>
      <c r="F24" s="159"/>
      <c r="G24" s="179">
        <v>1.0334</v>
      </c>
      <c r="H24" s="179">
        <v>1.0554000000000001</v>
      </c>
      <c r="I24" s="179">
        <v>1.0597</v>
      </c>
      <c r="J24" s="179">
        <v>1.0095999999999998</v>
      </c>
      <c r="K24" s="179">
        <v>0.9262999999999999</v>
      </c>
      <c r="L24" s="179">
        <v>0.8787999999999999</v>
      </c>
      <c r="M24" s="179">
        <v>0.8603000000000001</v>
      </c>
      <c r="N24" s="179">
        <v>0.8484</v>
      </c>
      <c r="O24" s="179">
        <v>0.8487</v>
      </c>
      <c r="P24" s="179">
        <v>0.8659</v>
      </c>
      <c r="Q24" s="179">
        <v>0.9514</v>
      </c>
      <c r="R24" s="179">
        <v>1.0326</v>
      </c>
      <c r="S24" s="179">
        <v>1.2255</v>
      </c>
      <c r="T24" s="179">
        <v>1.5202</v>
      </c>
      <c r="U24" s="179">
        <v>1.3264</v>
      </c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</row>
    <row r="25" spans="1:94" ht="15">
      <c r="A25" s="158"/>
      <c r="B25" s="150"/>
      <c r="C25" s="150"/>
      <c r="D25" s="150"/>
      <c r="E25" s="150"/>
      <c r="F25" s="159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</row>
    <row r="26" spans="1:94" ht="15.75">
      <c r="A26" s="169" t="s">
        <v>317</v>
      </c>
      <c r="B26" s="150"/>
      <c r="C26" s="150"/>
      <c r="D26" s="150"/>
      <c r="E26" s="150"/>
      <c r="F26" s="159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</row>
    <row r="27" spans="1:124" ht="15">
      <c r="A27" s="158" t="s">
        <v>318</v>
      </c>
      <c r="B27" s="150" t="s">
        <v>319</v>
      </c>
      <c r="C27" s="183">
        <v>183.95833333333334</v>
      </c>
      <c r="D27" s="183">
        <v>188.88333333333335</v>
      </c>
      <c r="E27" s="183">
        <v>195.2916666666667</v>
      </c>
      <c r="F27" s="159"/>
      <c r="G27" s="184">
        <v>199.2</v>
      </c>
      <c r="H27" s="184">
        <v>197.6</v>
      </c>
      <c r="I27" s="184">
        <v>196.8</v>
      </c>
      <c r="J27" s="184">
        <v>198.3</v>
      </c>
      <c r="K27" s="184">
        <v>198.7</v>
      </c>
      <c r="L27" s="184">
        <v>199.8</v>
      </c>
      <c r="M27" s="184">
        <v>201.5</v>
      </c>
      <c r="N27" s="184">
        <v>202.5</v>
      </c>
      <c r="O27" s="184">
        <v>202.9</v>
      </c>
      <c r="P27" s="184">
        <v>203.5</v>
      </c>
      <c r="Q27" s="184">
        <v>203.9</v>
      </c>
      <c r="R27" s="184">
        <v>202.9</v>
      </c>
      <c r="S27" s="184">
        <v>201.8</v>
      </c>
      <c r="T27" s="184">
        <v>201.5</v>
      </c>
      <c r="U27" s="184">
        <v>201.8</v>
      </c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</row>
    <row r="28" spans="1:124" ht="15">
      <c r="A28" s="158" t="s">
        <v>320</v>
      </c>
      <c r="B28" s="150" t="s">
        <v>319</v>
      </c>
      <c r="C28" s="185">
        <v>179.975</v>
      </c>
      <c r="D28" s="185">
        <v>186.175</v>
      </c>
      <c r="E28" s="185">
        <v>190.725</v>
      </c>
      <c r="F28" s="159"/>
      <c r="G28" s="184">
        <v>192.1</v>
      </c>
      <c r="H28" s="184">
        <v>192.4</v>
      </c>
      <c r="I28" s="184">
        <v>192.9</v>
      </c>
      <c r="J28" s="184">
        <v>194.1</v>
      </c>
      <c r="K28" s="184">
        <v>194</v>
      </c>
      <c r="L28" s="184">
        <v>194</v>
      </c>
      <c r="M28" s="184">
        <v>193.7</v>
      </c>
      <c r="N28" s="184">
        <v>194.2</v>
      </c>
      <c r="O28" s="184">
        <v>194.5</v>
      </c>
      <c r="P28" s="184">
        <v>195</v>
      </c>
      <c r="Q28" s="184">
        <v>195.5</v>
      </c>
      <c r="R28" s="184">
        <v>196.2</v>
      </c>
      <c r="S28" s="184">
        <v>197.1</v>
      </c>
      <c r="T28" s="184">
        <v>196.8</v>
      </c>
      <c r="U28" s="184">
        <v>197</v>
      </c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</row>
    <row r="29" spans="1:124" ht="15">
      <c r="A29" s="158" t="s">
        <v>321</v>
      </c>
      <c r="B29" s="150" t="s">
        <v>319</v>
      </c>
      <c r="C29" s="183">
        <v>167.85833333333332</v>
      </c>
      <c r="D29" s="183">
        <v>180.2</v>
      </c>
      <c r="E29" s="183">
        <v>182.38333333333333</v>
      </c>
      <c r="F29" s="159"/>
      <c r="G29" s="184">
        <v>182.6</v>
      </c>
      <c r="H29" s="184">
        <v>183.5</v>
      </c>
      <c r="I29" s="184">
        <v>183.2</v>
      </c>
      <c r="J29" s="184">
        <v>183.7</v>
      </c>
      <c r="K29" s="184">
        <v>183.4</v>
      </c>
      <c r="L29" s="184">
        <v>183</v>
      </c>
      <c r="M29" s="184">
        <v>181.3</v>
      </c>
      <c r="N29" s="184">
        <v>181</v>
      </c>
      <c r="O29" s="184">
        <v>179.6</v>
      </c>
      <c r="P29" s="184">
        <v>180.8</v>
      </c>
      <c r="Q29" s="184">
        <v>180</v>
      </c>
      <c r="R29" s="184">
        <v>179.9</v>
      </c>
      <c r="S29" s="184">
        <v>182</v>
      </c>
      <c r="T29" s="184">
        <v>180.6</v>
      </c>
      <c r="U29" s="184">
        <v>181</v>
      </c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</row>
    <row r="30" spans="1:124" ht="15">
      <c r="A30" s="162" t="s">
        <v>322</v>
      </c>
      <c r="B30" s="186" t="s">
        <v>323</v>
      </c>
      <c r="C30" s="183">
        <v>111.54166666666664</v>
      </c>
      <c r="D30" s="183">
        <v>124.975</v>
      </c>
      <c r="E30" s="183">
        <v>126.98333333333333</v>
      </c>
      <c r="F30" s="159"/>
      <c r="G30" s="184">
        <v>127.3</v>
      </c>
      <c r="H30" s="184">
        <v>128.7</v>
      </c>
      <c r="I30" s="184">
        <v>128.7</v>
      </c>
      <c r="J30" s="184">
        <v>127.9</v>
      </c>
      <c r="K30" s="184">
        <v>128.9</v>
      </c>
      <c r="L30" s="184">
        <v>127.1</v>
      </c>
      <c r="M30" s="184">
        <v>126.3</v>
      </c>
      <c r="N30" s="184">
        <v>124</v>
      </c>
      <c r="O30" s="184">
        <v>123.6</v>
      </c>
      <c r="P30" s="184">
        <v>124.1</v>
      </c>
      <c r="Q30" s="184">
        <v>123.2</v>
      </c>
      <c r="R30" s="184">
        <v>123.4</v>
      </c>
      <c r="S30" s="184">
        <v>126</v>
      </c>
      <c r="T30" s="184">
        <v>125.6</v>
      </c>
      <c r="U30" s="184">
        <v>125.5</v>
      </c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7"/>
      <c r="CB30" s="187"/>
      <c r="CC30" s="187"/>
      <c r="CD30" s="187"/>
      <c r="CE30" s="187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</row>
    <row r="31" spans="1:124" ht="15">
      <c r="A31" s="162" t="s">
        <v>324</v>
      </c>
      <c r="B31" s="186" t="s">
        <v>323</v>
      </c>
      <c r="C31" s="183">
        <v>115</v>
      </c>
      <c r="D31" s="183">
        <v>120.15833333333332</v>
      </c>
      <c r="E31" s="183">
        <v>122.1083333333333</v>
      </c>
      <c r="F31" s="159"/>
      <c r="G31" s="184">
        <v>121.1</v>
      </c>
      <c r="H31" s="184">
        <v>121.6</v>
      </c>
      <c r="I31" s="184">
        <v>121.9</v>
      </c>
      <c r="J31" s="184">
        <v>122.6</v>
      </c>
      <c r="K31" s="184">
        <v>123.4</v>
      </c>
      <c r="L31" s="184">
        <v>123.7</v>
      </c>
      <c r="M31" s="184">
        <v>121.6</v>
      </c>
      <c r="N31" s="184">
        <v>124</v>
      </c>
      <c r="O31" s="184">
        <v>123.1</v>
      </c>
      <c r="P31" s="184">
        <v>123.3</v>
      </c>
      <c r="Q31" s="184">
        <v>124.8</v>
      </c>
      <c r="R31" s="184">
        <v>122.2</v>
      </c>
      <c r="S31" s="184">
        <v>123.7</v>
      </c>
      <c r="T31" s="184">
        <v>120</v>
      </c>
      <c r="U31" s="184">
        <v>121.7</v>
      </c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7"/>
      <c r="CB31" s="187"/>
      <c r="CC31" s="187"/>
      <c r="CD31" s="187"/>
      <c r="CE31" s="187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</row>
    <row r="32" spans="1:94" ht="15">
      <c r="A32" s="158"/>
      <c r="B32" s="150"/>
      <c r="C32" s="150"/>
      <c r="D32" s="150"/>
      <c r="E32" s="150"/>
      <c r="F32" s="159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</row>
    <row r="33" spans="1:94" ht="15.75">
      <c r="A33" s="169" t="s">
        <v>325</v>
      </c>
      <c r="B33" s="150"/>
      <c r="C33" s="150"/>
      <c r="D33" s="150"/>
      <c r="E33" s="150"/>
      <c r="F33" s="159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</row>
    <row r="34" spans="1:124" ht="15">
      <c r="A34" s="158" t="s">
        <v>326</v>
      </c>
      <c r="B34" s="150" t="s">
        <v>327</v>
      </c>
      <c r="C34" s="183">
        <v>1242.36</v>
      </c>
      <c r="D34" s="183">
        <v>1246.6779999999999</v>
      </c>
      <c r="E34" s="188">
        <v>1347.2269999999999</v>
      </c>
      <c r="F34" s="159"/>
      <c r="G34" s="184">
        <v>108.915</v>
      </c>
      <c r="H34" s="184">
        <v>110.905</v>
      </c>
      <c r="I34" s="184">
        <v>125.953</v>
      </c>
      <c r="J34" s="184">
        <v>147.251</v>
      </c>
      <c r="K34" s="184">
        <v>136.953</v>
      </c>
      <c r="L34" s="184">
        <v>141.993</v>
      </c>
      <c r="M34" s="184">
        <v>128.457</v>
      </c>
      <c r="N34" s="184">
        <v>128.1</v>
      </c>
      <c r="O34" s="184">
        <v>100.8</v>
      </c>
      <c r="P34" s="184">
        <v>94.567</v>
      </c>
      <c r="Q34" s="184">
        <v>88.325</v>
      </c>
      <c r="R34" s="184">
        <v>103.771</v>
      </c>
      <c r="S34" s="184">
        <v>118.598</v>
      </c>
      <c r="T34" s="184">
        <v>115.686</v>
      </c>
      <c r="U34" s="184" t="s">
        <v>328</v>
      </c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  <c r="CS34" s="182"/>
      <c r="CT34" s="182"/>
      <c r="CU34" s="182"/>
      <c r="CV34" s="182"/>
      <c r="CW34" s="182"/>
      <c r="CX34" s="182"/>
      <c r="CY34" s="182"/>
      <c r="CZ34" s="182"/>
      <c r="DA34" s="182"/>
      <c r="DB34" s="182"/>
      <c r="DC34" s="182"/>
      <c r="DD34" s="182"/>
      <c r="DE34" s="182"/>
      <c r="DF34" s="182"/>
      <c r="DG34" s="182"/>
      <c r="DH34" s="182"/>
      <c r="DI34" s="182"/>
      <c r="DJ34" s="182"/>
      <c r="DK34" s="182"/>
      <c r="DL34" s="182"/>
      <c r="DM34" s="182"/>
      <c r="DN34" s="182"/>
      <c r="DO34" s="182"/>
      <c r="DP34" s="182"/>
      <c r="DQ34" s="182"/>
      <c r="DR34" s="182"/>
      <c r="DS34" s="182"/>
      <c r="DT34" s="182"/>
    </row>
    <row r="35" spans="1:124" ht="15">
      <c r="A35" s="158" t="s">
        <v>329</v>
      </c>
      <c r="B35" s="150" t="s">
        <v>327</v>
      </c>
      <c r="C35" s="183">
        <v>3621.656</v>
      </c>
      <c r="D35" s="183">
        <v>3738.826</v>
      </c>
      <c r="E35" s="188">
        <v>3812.95</v>
      </c>
      <c r="F35" s="159"/>
      <c r="G35" s="184">
        <v>312.321</v>
      </c>
      <c r="H35" s="184">
        <v>313.195</v>
      </c>
      <c r="I35" s="184">
        <v>330.135</v>
      </c>
      <c r="J35" s="184">
        <v>324.545</v>
      </c>
      <c r="K35" s="184">
        <v>304.376</v>
      </c>
      <c r="L35" s="184">
        <v>338.383</v>
      </c>
      <c r="M35" s="184">
        <v>338.715</v>
      </c>
      <c r="N35" s="184">
        <v>346.5</v>
      </c>
      <c r="O35" s="184">
        <v>337</v>
      </c>
      <c r="P35" s="184">
        <v>328.226</v>
      </c>
      <c r="Q35" s="184">
        <v>318.93</v>
      </c>
      <c r="R35" s="184">
        <v>325.166</v>
      </c>
      <c r="S35" s="184">
        <v>321.234</v>
      </c>
      <c r="T35" s="184">
        <v>316.253</v>
      </c>
      <c r="U35" s="184" t="s">
        <v>328</v>
      </c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</row>
    <row r="36" spans="1:124" ht="15">
      <c r="A36" s="158" t="s">
        <v>330</v>
      </c>
      <c r="B36" s="150" t="s">
        <v>327</v>
      </c>
      <c r="C36" s="183">
        <v>4935.586999999999</v>
      </c>
      <c r="D36" s="183">
        <v>5134.3240000000005</v>
      </c>
      <c r="E36" s="188">
        <v>5314.157</v>
      </c>
      <c r="F36" s="159"/>
      <c r="G36" s="184">
        <v>448.086</v>
      </c>
      <c r="H36" s="184">
        <v>452.866</v>
      </c>
      <c r="I36" s="184">
        <v>468.774</v>
      </c>
      <c r="J36" s="184">
        <v>447.792</v>
      </c>
      <c r="K36" s="184">
        <v>416.602</v>
      </c>
      <c r="L36" s="184">
        <v>474.251</v>
      </c>
      <c r="M36" s="184">
        <v>447.762</v>
      </c>
      <c r="N36" s="184">
        <v>465.1</v>
      </c>
      <c r="O36" s="184">
        <v>456.9</v>
      </c>
      <c r="P36" s="184">
        <v>439.21</v>
      </c>
      <c r="Q36" s="184">
        <v>469.978</v>
      </c>
      <c r="R36" s="184">
        <v>459.11</v>
      </c>
      <c r="S36" s="184">
        <v>479.104</v>
      </c>
      <c r="T36" s="184">
        <v>473.451</v>
      </c>
      <c r="U36" s="184" t="s">
        <v>328</v>
      </c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</row>
    <row r="37" spans="1:124" ht="15">
      <c r="A37" s="162" t="s">
        <v>331</v>
      </c>
      <c r="B37" s="150" t="s">
        <v>332</v>
      </c>
      <c r="C37" s="183">
        <v>1324.338</v>
      </c>
      <c r="D37" s="183">
        <v>1284.3919999999998</v>
      </c>
      <c r="E37" s="188">
        <v>1307.991</v>
      </c>
      <c r="F37" s="159"/>
      <c r="G37" s="184">
        <v>100.599</v>
      </c>
      <c r="H37" s="184">
        <v>88.345</v>
      </c>
      <c r="I37" s="184">
        <v>80.01599999999999</v>
      </c>
      <c r="J37" s="184">
        <v>91.163</v>
      </c>
      <c r="K37" s="184">
        <v>91.223</v>
      </c>
      <c r="L37" s="184">
        <v>113.926</v>
      </c>
      <c r="M37" s="184">
        <v>114.019</v>
      </c>
      <c r="N37" s="184">
        <v>124.145</v>
      </c>
      <c r="O37" s="184">
        <v>135.107</v>
      </c>
      <c r="P37" s="184">
        <v>127.191</v>
      </c>
      <c r="Q37" s="184">
        <v>127.212</v>
      </c>
      <c r="R37" s="184">
        <v>107.39</v>
      </c>
      <c r="S37" s="184">
        <v>97.958</v>
      </c>
      <c r="T37" s="184">
        <v>83.97399999999999</v>
      </c>
      <c r="U37" s="184" t="s">
        <v>328</v>
      </c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</row>
    <row r="38" spans="1:124" ht="15">
      <c r="A38" s="158" t="s">
        <v>333</v>
      </c>
      <c r="B38" s="150" t="s">
        <v>327</v>
      </c>
      <c r="C38" s="141">
        <v>107077</v>
      </c>
      <c r="D38" s="141">
        <v>108944</v>
      </c>
      <c r="E38" s="189">
        <v>113377</v>
      </c>
      <c r="F38" s="159"/>
      <c r="G38" s="163">
        <v>9162</v>
      </c>
      <c r="H38" s="163">
        <v>8929</v>
      </c>
      <c r="I38" s="163">
        <v>9362</v>
      </c>
      <c r="J38" s="163">
        <v>9811</v>
      </c>
      <c r="K38" s="163">
        <v>9298</v>
      </c>
      <c r="L38" s="163">
        <v>10389</v>
      </c>
      <c r="M38" s="163">
        <v>10015</v>
      </c>
      <c r="N38" s="163">
        <v>10436</v>
      </c>
      <c r="O38" s="163">
        <v>9942</v>
      </c>
      <c r="P38" s="163">
        <v>9589</v>
      </c>
      <c r="Q38" s="163">
        <v>9568</v>
      </c>
      <c r="R38" s="163">
        <v>9432</v>
      </c>
      <c r="S38" s="163">
        <v>9524</v>
      </c>
      <c r="T38" s="163">
        <v>9158</v>
      </c>
      <c r="U38" s="163" t="s">
        <v>328</v>
      </c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  <c r="DT38" s="165"/>
    </row>
    <row r="39" spans="1:124" ht="15">
      <c r="A39" s="158" t="s">
        <v>334</v>
      </c>
      <c r="B39" s="150" t="s">
        <v>327</v>
      </c>
      <c r="C39" s="183">
        <v>1589.0410000000002</v>
      </c>
      <c r="D39" s="183">
        <v>1412.381</v>
      </c>
      <c r="E39" s="188">
        <v>1186.1039999999998</v>
      </c>
      <c r="F39" s="159"/>
      <c r="G39" s="184">
        <v>73.554</v>
      </c>
      <c r="H39" s="184">
        <v>89.095</v>
      </c>
      <c r="I39" s="184">
        <v>103.711</v>
      </c>
      <c r="J39" s="184">
        <v>107.254</v>
      </c>
      <c r="K39" s="184">
        <v>117.466</v>
      </c>
      <c r="L39" s="184">
        <v>128.269</v>
      </c>
      <c r="M39" s="184">
        <v>129.225</v>
      </c>
      <c r="N39" s="184">
        <v>132.3</v>
      </c>
      <c r="O39" s="184">
        <v>117.049</v>
      </c>
      <c r="P39" s="184">
        <v>88.227</v>
      </c>
      <c r="Q39" s="184">
        <v>75.86</v>
      </c>
      <c r="R39" s="184">
        <v>64.888</v>
      </c>
      <c r="S39" s="184">
        <v>72.283</v>
      </c>
      <c r="T39" s="184">
        <v>79.27</v>
      </c>
      <c r="U39" s="184" t="s">
        <v>328</v>
      </c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</row>
    <row r="40" spans="1:94" ht="15">
      <c r="A40" s="158"/>
      <c r="B40" s="150"/>
      <c r="C40" s="183"/>
      <c r="D40" s="183"/>
      <c r="E40" s="183"/>
      <c r="F40" s="159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</row>
    <row r="41" spans="1:94" ht="15.75">
      <c r="A41" s="169" t="s">
        <v>335</v>
      </c>
      <c r="B41" s="150"/>
      <c r="C41" s="183"/>
      <c r="D41" s="183"/>
      <c r="E41" s="183"/>
      <c r="F41" s="159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48"/>
      <c r="CJ41" s="150"/>
      <c r="CK41" s="150"/>
      <c r="CL41" s="150"/>
      <c r="CM41" s="150"/>
      <c r="CN41" s="150"/>
      <c r="CO41" s="150"/>
      <c r="CP41" s="150"/>
    </row>
    <row r="42" spans="1:124" ht="15">
      <c r="A42" s="158" t="s">
        <v>336</v>
      </c>
      <c r="B42" s="150" t="s">
        <v>337</v>
      </c>
      <c r="C42" s="183">
        <v>157.265</v>
      </c>
      <c r="D42" s="183">
        <v>93.441</v>
      </c>
      <c r="E42" s="190">
        <v>44.87</v>
      </c>
      <c r="F42" s="159"/>
      <c r="G42" s="190">
        <v>124.017</v>
      </c>
      <c r="H42" s="190">
        <v>98.072</v>
      </c>
      <c r="I42" s="190">
        <v>60.372</v>
      </c>
      <c r="J42" s="190">
        <v>58.533</v>
      </c>
      <c r="K42" s="190">
        <v>109.831</v>
      </c>
      <c r="L42" s="190">
        <v>148.36</v>
      </c>
      <c r="M42" s="190">
        <v>170.122</v>
      </c>
      <c r="N42" s="190">
        <v>200.073</v>
      </c>
      <c r="O42" s="190">
        <v>229.708</v>
      </c>
      <c r="P42" s="190">
        <v>230.263</v>
      </c>
      <c r="Q42" s="190">
        <v>228.298</v>
      </c>
      <c r="R42" s="190">
        <v>188.678</v>
      </c>
      <c r="S42" s="190">
        <v>190.684</v>
      </c>
      <c r="T42" s="190">
        <v>155.586</v>
      </c>
      <c r="U42" s="190">
        <v>108.033</v>
      </c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  <c r="CG42" s="180"/>
      <c r="CH42" s="180"/>
      <c r="CI42" s="180"/>
      <c r="CJ42" s="180"/>
      <c r="CK42" s="180"/>
      <c r="CL42" s="180"/>
      <c r="CM42" s="180"/>
      <c r="CN42" s="180"/>
      <c r="CO42" s="180"/>
      <c r="CP42" s="180"/>
      <c r="CQ42" s="180"/>
      <c r="CR42" s="180"/>
      <c r="CS42" s="180"/>
      <c r="CT42" s="180"/>
      <c r="CU42" s="180"/>
      <c r="CV42" s="180"/>
      <c r="CW42" s="180"/>
      <c r="CX42" s="180"/>
      <c r="CY42" s="180"/>
      <c r="CZ42" s="180"/>
      <c r="DA42" s="180"/>
      <c r="DB42" s="180"/>
      <c r="DC42" s="180"/>
      <c r="DD42" s="180"/>
      <c r="DE42" s="180"/>
      <c r="DF42" s="180"/>
      <c r="DG42" s="180"/>
      <c r="DH42" s="180"/>
      <c r="DI42" s="180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</row>
    <row r="43" spans="1:124" ht="15">
      <c r="A43" s="158" t="s">
        <v>338</v>
      </c>
      <c r="B43" s="150" t="s">
        <v>327</v>
      </c>
      <c r="C43" s="183">
        <v>493.065</v>
      </c>
      <c r="D43" s="183">
        <v>481.805</v>
      </c>
      <c r="E43" s="183">
        <v>476.024</v>
      </c>
      <c r="F43" s="159"/>
      <c r="G43" s="190">
        <v>553.916</v>
      </c>
      <c r="H43" s="190">
        <v>540.781</v>
      </c>
      <c r="I43" s="190">
        <v>515.991</v>
      </c>
      <c r="J43" s="190">
        <v>536.698</v>
      </c>
      <c r="K43" s="190">
        <v>532.604</v>
      </c>
      <c r="L43" s="190">
        <v>548.233</v>
      </c>
      <c r="M43" s="190">
        <v>563.872</v>
      </c>
      <c r="N43" s="190">
        <v>574.185</v>
      </c>
      <c r="O43" s="190">
        <v>591.287</v>
      </c>
      <c r="P43" s="190">
        <v>598.191</v>
      </c>
      <c r="Q43" s="190">
        <v>603.492</v>
      </c>
      <c r="R43" s="190">
        <v>584.478</v>
      </c>
      <c r="S43" s="190">
        <v>568.958</v>
      </c>
      <c r="T43" s="190">
        <v>535.671</v>
      </c>
      <c r="U43" s="190">
        <v>519.216</v>
      </c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/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0"/>
      <c r="DJ43" s="180"/>
      <c r="DK43" s="180"/>
      <c r="DL43" s="180"/>
      <c r="DM43" s="180"/>
      <c r="DN43" s="180"/>
      <c r="DO43" s="180"/>
      <c r="DP43" s="180"/>
      <c r="DQ43" s="180"/>
      <c r="DR43" s="180"/>
      <c r="DS43" s="180"/>
      <c r="DT43" s="180"/>
    </row>
    <row r="44" spans="1:124" ht="15">
      <c r="A44" s="158" t="s">
        <v>339</v>
      </c>
      <c r="B44" s="150" t="s">
        <v>327</v>
      </c>
      <c r="C44" s="183">
        <v>236.79900000000004</v>
      </c>
      <c r="D44" s="183">
        <v>232.96699999999998</v>
      </c>
      <c r="E44" s="183">
        <v>224.71299999999997</v>
      </c>
      <c r="F44" s="159"/>
      <c r="G44" s="190">
        <v>214.24099999999999</v>
      </c>
      <c r="H44" s="190">
        <v>214.305</v>
      </c>
      <c r="I44" s="190">
        <v>204.07100000000003</v>
      </c>
      <c r="J44" s="190">
        <v>221.255</v>
      </c>
      <c r="K44" s="190">
        <v>217.59699999999998</v>
      </c>
      <c r="L44" s="190">
        <v>222.48400000000004</v>
      </c>
      <c r="M44" s="190">
        <v>235.005</v>
      </c>
      <c r="N44" s="190">
        <v>245.595</v>
      </c>
      <c r="O44" s="190">
        <v>254.93100000000004</v>
      </c>
      <c r="P44" s="190">
        <v>265.309</v>
      </c>
      <c r="Q44" s="190">
        <v>289.053</v>
      </c>
      <c r="R44" s="190">
        <v>277.267</v>
      </c>
      <c r="S44" s="190">
        <v>281.62</v>
      </c>
      <c r="T44" s="190">
        <v>272.384</v>
      </c>
      <c r="U44" s="190">
        <v>265.14</v>
      </c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180"/>
      <c r="CN44" s="180"/>
      <c r="CO44" s="180"/>
      <c r="CP44" s="180"/>
      <c r="CQ44" s="180"/>
      <c r="CR44" s="180"/>
      <c r="CS44" s="180"/>
      <c r="CT44" s="180"/>
      <c r="CU44" s="180"/>
      <c r="CV44" s="180"/>
      <c r="CW44" s="180"/>
      <c r="CX44" s="180"/>
      <c r="CY44" s="180"/>
      <c r="CZ44" s="180"/>
      <c r="DA44" s="180"/>
      <c r="DB44" s="180"/>
      <c r="DC44" s="180"/>
      <c r="DD44" s="180"/>
      <c r="DE44" s="180"/>
      <c r="DF44" s="180"/>
      <c r="DG44" s="180"/>
      <c r="DH44" s="180"/>
      <c r="DI44" s="180"/>
      <c r="DJ44" s="180"/>
      <c r="DK44" s="180"/>
      <c r="DL44" s="180"/>
      <c r="DM44" s="180"/>
      <c r="DN44" s="180"/>
      <c r="DO44" s="180"/>
      <c r="DP44" s="180"/>
      <c r="DQ44" s="180"/>
      <c r="DR44" s="180"/>
      <c r="DS44" s="180"/>
      <c r="DT44" s="180"/>
    </row>
    <row r="45" spans="1:124" ht="15">
      <c r="A45" s="158" t="s">
        <v>340</v>
      </c>
      <c r="B45" s="150" t="s">
        <v>327</v>
      </c>
      <c r="C45" s="183">
        <v>98.92</v>
      </c>
      <c r="D45" s="183">
        <v>110.822</v>
      </c>
      <c r="E45" s="183">
        <v>98.195</v>
      </c>
      <c r="F45" s="159"/>
      <c r="G45" s="191">
        <v>94.674</v>
      </c>
      <c r="H45" s="191">
        <v>87.935</v>
      </c>
      <c r="I45" s="191">
        <v>91.067</v>
      </c>
      <c r="J45" s="191">
        <v>114.05</v>
      </c>
      <c r="K45" s="191">
        <v>113.966</v>
      </c>
      <c r="L45" s="191">
        <v>119.427</v>
      </c>
      <c r="M45" s="191">
        <v>126.521</v>
      </c>
      <c r="N45" s="191">
        <v>155.293</v>
      </c>
      <c r="O45" s="191">
        <v>145.41</v>
      </c>
      <c r="P45" s="191">
        <v>111.079</v>
      </c>
      <c r="Q45" s="191">
        <v>82.896</v>
      </c>
      <c r="R45" s="191">
        <v>56.453</v>
      </c>
      <c r="S45" s="191">
        <v>40.82</v>
      </c>
      <c r="T45" s="191">
        <v>35.742</v>
      </c>
      <c r="U45" s="191">
        <v>41.508</v>
      </c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</row>
    <row r="46" spans="1:124" ht="15">
      <c r="A46" s="162" t="s">
        <v>341</v>
      </c>
      <c r="B46" s="150" t="s">
        <v>327</v>
      </c>
      <c r="C46" s="141">
        <v>9890.577</v>
      </c>
      <c r="D46" s="141">
        <v>8333.48</v>
      </c>
      <c r="E46" s="141">
        <v>7153.898</v>
      </c>
      <c r="F46" s="159"/>
      <c r="G46" s="193">
        <v>9591.964</v>
      </c>
      <c r="H46" s="193">
        <v>8907.733</v>
      </c>
      <c r="I46" s="193">
        <v>7720.702</v>
      </c>
      <c r="J46" s="193">
        <v>8006.93</v>
      </c>
      <c r="K46" s="193">
        <v>9054.386</v>
      </c>
      <c r="L46" s="193">
        <v>10120.224</v>
      </c>
      <c r="M46" s="193">
        <v>10849.8</v>
      </c>
      <c r="N46" s="193">
        <v>11694.608</v>
      </c>
      <c r="O46" s="193">
        <v>12577.267</v>
      </c>
      <c r="P46" s="193">
        <v>12705.527</v>
      </c>
      <c r="Q46" s="193">
        <v>12917.323</v>
      </c>
      <c r="R46" s="193">
        <v>11799.14</v>
      </c>
      <c r="S46" s="193">
        <v>11719.677</v>
      </c>
      <c r="T46" s="193">
        <v>10511.124</v>
      </c>
      <c r="U46" s="193">
        <v>9248.936</v>
      </c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</row>
    <row r="47" spans="1:124" ht="15">
      <c r="A47" s="162" t="s">
        <v>342</v>
      </c>
      <c r="B47" s="150" t="s">
        <v>327</v>
      </c>
      <c r="C47" s="141">
        <v>8530.721</v>
      </c>
      <c r="D47" s="141">
        <v>8476.164</v>
      </c>
      <c r="E47" s="141">
        <v>8180.974</v>
      </c>
      <c r="F47" s="159"/>
      <c r="G47" s="193">
        <v>8889.036</v>
      </c>
      <c r="H47" s="193">
        <v>8681.693</v>
      </c>
      <c r="I47" s="193">
        <v>8305.673</v>
      </c>
      <c r="J47" s="193">
        <v>8950.898</v>
      </c>
      <c r="K47" s="193">
        <v>8873.403</v>
      </c>
      <c r="L47" s="193">
        <v>9188.937</v>
      </c>
      <c r="M47" s="193">
        <v>9569</v>
      </c>
      <c r="N47" s="193">
        <v>10126.707</v>
      </c>
      <c r="O47" s="193">
        <v>10288.72</v>
      </c>
      <c r="P47" s="193">
        <v>10043.354</v>
      </c>
      <c r="Q47" s="193">
        <v>10037.574</v>
      </c>
      <c r="R47" s="193">
        <v>9435.29</v>
      </c>
      <c r="S47" s="193">
        <v>9134.248</v>
      </c>
      <c r="T47" s="193">
        <v>8583.329</v>
      </c>
      <c r="U47" s="193">
        <v>8388.876</v>
      </c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</row>
    <row r="48" spans="1:124" ht="15">
      <c r="A48" s="162" t="s">
        <v>343</v>
      </c>
      <c r="B48" s="150" t="s">
        <v>327</v>
      </c>
      <c r="C48" s="141">
        <v>268.387</v>
      </c>
      <c r="D48" s="141">
        <v>581.621</v>
      </c>
      <c r="E48" s="141">
        <v>177.231</v>
      </c>
      <c r="F48" s="159"/>
      <c r="G48" s="193">
        <v>28.208</v>
      </c>
      <c r="H48" s="193">
        <v>25.587</v>
      </c>
      <c r="I48" s="193">
        <v>23.608</v>
      </c>
      <c r="J48" s="193">
        <v>20.288</v>
      </c>
      <c r="K48" s="193">
        <v>23.478</v>
      </c>
      <c r="L48" s="193">
        <v>19.528</v>
      </c>
      <c r="M48" s="193">
        <v>13.499</v>
      </c>
      <c r="N48" s="193">
        <v>10.469</v>
      </c>
      <c r="O48" s="193">
        <v>9.892</v>
      </c>
      <c r="P48" s="193">
        <v>12.144</v>
      </c>
      <c r="Q48" s="194">
        <v>15.954</v>
      </c>
      <c r="R48" s="193">
        <v>14.139</v>
      </c>
      <c r="S48" s="193">
        <v>13.876</v>
      </c>
      <c r="T48" s="193">
        <v>15.573</v>
      </c>
      <c r="U48" s="193">
        <v>13.155</v>
      </c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</row>
    <row r="49" spans="1:124" ht="15">
      <c r="A49" s="162" t="s">
        <v>344</v>
      </c>
      <c r="B49" s="150" t="s">
        <v>327</v>
      </c>
      <c r="C49" s="141">
        <v>12212.257</v>
      </c>
      <c r="D49" s="141">
        <v>10405.43</v>
      </c>
      <c r="E49" s="141">
        <v>4901.19</v>
      </c>
      <c r="F49" s="159"/>
      <c r="G49" s="193">
        <v>1018.208</v>
      </c>
      <c r="H49" s="193">
        <v>870.537</v>
      </c>
      <c r="I49" s="193">
        <v>826.692</v>
      </c>
      <c r="J49" s="193">
        <v>808.873</v>
      </c>
      <c r="K49" s="193">
        <v>764.468</v>
      </c>
      <c r="L49" s="193">
        <v>646.473</v>
      </c>
      <c r="M49" s="193">
        <v>350.938</v>
      </c>
      <c r="N49" s="193">
        <v>249.919</v>
      </c>
      <c r="O49" s="193">
        <v>232.212</v>
      </c>
      <c r="P49" s="193">
        <v>438.072</v>
      </c>
      <c r="Q49" s="194">
        <v>623.857</v>
      </c>
      <c r="R49" s="193">
        <v>449.8</v>
      </c>
      <c r="S49" s="193">
        <v>428.787</v>
      </c>
      <c r="T49" s="193">
        <v>386.451</v>
      </c>
      <c r="U49" s="193">
        <v>367.442</v>
      </c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</row>
    <row r="50" spans="1:94" ht="15">
      <c r="A50" s="158"/>
      <c r="B50" s="150"/>
      <c r="C50" s="150"/>
      <c r="D50" s="150"/>
      <c r="E50" s="150"/>
      <c r="F50" s="159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150"/>
    </row>
    <row r="51" spans="1:94" ht="15.75">
      <c r="A51" s="169" t="s">
        <v>345</v>
      </c>
      <c r="B51" s="150"/>
      <c r="C51" s="150"/>
      <c r="D51" s="150"/>
      <c r="E51" s="150"/>
      <c r="F51" s="159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</row>
    <row r="52" spans="1:124" ht="15">
      <c r="A52" s="158" t="s">
        <v>346</v>
      </c>
      <c r="B52" s="150" t="s">
        <v>327</v>
      </c>
      <c r="C52" s="183">
        <v>1309.2</v>
      </c>
      <c r="D52" s="183">
        <v>1352.4</v>
      </c>
      <c r="E52" s="188">
        <v>1370.1</v>
      </c>
      <c r="F52" s="159"/>
      <c r="G52" s="195">
        <v>138.2</v>
      </c>
      <c r="H52" s="195">
        <v>152.1</v>
      </c>
      <c r="I52" s="195">
        <v>132.8</v>
      </c>
      <c r="J52" s="195">
        <v>97.4</v>
      </c>
      <c r="K52" s="195">
        <v>99.8</v>
      </c>
      <c r="L52" s="195">
        <v>123</v>
      </c>
      <c r="M52" s="195">
        <v>99.8</v>
      </c>
      <c r="N52" s="195">
        <v>102.3</v>
      </c>
      <c r="O52" s="195">
        <v>106.4</v>
      </c>
      <c r="P52" s="195">
        <v>99.1</v>
      </c>
      <c r="Q52" s="195">
        <v>130.1</v>
      </c>
      <c r="R52" s="195">
        <v>104</v>
      </c>
      <c r="S52" s="195">
        <v>156.9</v>
      </c>
      <c r="T52" s="195">
        <v>108</v>
      </c>
      <c r="U52" s="195" t="s">
        <v>328</v>
      </c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6"/>
      <c r="CI52" s="196"/>
      <c r="CJ52" s="196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6"/>
      <c r="DM52" s="196"/>
      <c r="DN52" s="196"/>
      <c r="DO52" s="196"/>
      <c r="DP52" s="196"/>
      <c r="DQ52" s="196"/>
      <c r="DR52" s="196"/>
      <c r="DS52" s="196"/>
      <c r="DT52" s="196"/>
    </row>
    <row r="53" spans="1:124" ht="15">
      <c r="A53" s="158" t="s">
        <v>347</v>
      </c>
      <c r="B53" s="150" t="s">
        <v>327</v>
      </c>
      <c r="C53" s="183">
        <v>3659.2</v>
      </c>
      <c r="D53" s="183">
        <v>3805.6</v>
      </c>
      <c r="E53" s="188">
        <v>3794.9</v>
      </c>
      <c r="F53" s="159"/>
      <c r="G53" s="195">
        <v>327</v>
      </c>
      <c r="H53" s="195">
        <v>340.4</v>
      </c>
      <c r="I53" s="195">
        <v>313.6</v>
      </c>
      <c r="J53" s="195">
        <v>338.2</v>
      </c>
      <c r="K53" s="195">
        <v>295</v>
      </c>
      <c r="L53" s="195">
        <v>327.6</v>
      </c>
      <c r="M53" s="195">
        <v>332.6</v>
      </c>
      <c r="N53" s="195">
        <v>333.9</v>
      </c>
      <c r="O53" s="195">
        <v>331.8</v>
      </c>
      <c r="P53" s="195">
        <v>324.3</v>
      </c>
      <c r="Q53" s="195">
        <v>340.1</v>
      </c>
      <c r="R53" s="195">
        <v>343.2</v>
      </c>
      <c r="S53" s="195">
        <v>358.7</v>
      </c>
      <c r="T53" s="195">
        <v>337.5</v>
      </c>
      <c r="U53" s="195" t="s">
        <v>328</v>
      </c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  <c r="DH53" s="196"/>
      <c r="DI53" s="196"/>
      <c r="DJ53" s="196"/>
      <c r="DK53" s="196"/>
      <c r="DL53" s="196"/>
      <c r="DM53" s="196"/>
      <c r="DN53" s="196"/>
      <c r="DO53" s="196"/>
      <c r="DP53" s="196"/>
      <c r="DQ53" s="196"/>
      <c r="DR53" s="196"/>
      <c r="DS53" s="196"/>
      <c r="DT53" s="196"/>
    </row>
    <row r="54" spans="1:124" ht="15">
      <c r="A54" s="158" t="s">
        <v>348</v>
      </c>
      <c r="B54" s="150" t="s">
        <v>327</v>
      </c>
      <c r="C54" s="183">
        <v>5347.6</v>
      </c>
      <c r="D54" s="183">
        <v>5536.4</v>
      </c>
      <c r="E54" s="188">
        <v>5723.9</v>
      </c>
      <c r="F54" s="159"/>
      <c r="G54" s="197">
        <v>483.4</v>
      </c>
      <c r="H54" s="197">
        <v>499.7</v>
      </c>
      <c r="I54" s="197">
        <v>495.6</v>
      </c>
      <c r="J54" s="197">
        <v>477.4</v>
      </c>
      <c r="K54" s="197">
        <v>438.1</v>
      </c>
      <c r="L54" s="197">
        <v>489.5</v>
      </c>
      <c r="M54" s="197">
        <v>467.6</v>
      </c>
      <c r="N54" s="197">
        <v>487.8</v>
      </c>
      <c r="O54" s="197">
        <v>479.5</v>
      </c>
      <c r="P54" s="197">
        <v>451.6</v>
      </c>
      <c r="Q54" s="197">
        <v>516.9</v>
      </c>
      <c r="R54" s="197">
        <v>485.6</v>
      </c>
      <c r="S54" s="195">
        <v>522.7</v>
      </c>
      <c r="T54" s="195">
        <v>525.1</v>
      </c>
      <c r="U54" s="195" t="s">
        <v>328</v>
      </c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9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  <c r="DK54" s="199"/>
      <c r="DL54" s="199"/>
      <c r="DM54" s="199"/>
      <c r="DN54" s="199"/>
      <c r="DO54" s="199"/>
      <c r="DP54" s="199"/>
      <c r="DQ54" s="199"/>
      <c r="DR54" s="199"/>
      <c r="DS54" s="199"/>
      <c r="DT54" s="196"/>
    </row>
    <row r="55" spans="1:124" ht="15">
      <c r="A55" s="158" t="s">
        <v>334</v>
      </c>
      <c r="B55" s="150" t="s">
        <v>327</v>
      </c>
      <c r="C55" s="183">
        <v>914.9</v>
      </c>
      <c r="D55" s="183">
        <v>1320.9</v>
      </c>
      <c r="E55" s="188">
        <v>1262.2</v>
      </c>
      <c r="F55" s="159"/>
      <c r="G55" s="195">
        <v>81.9</v>
      </c>
      <c r="H55" s="195">
        <v>88.6</v>
      </c>
      <c r="I55" s="195">
        <v>84.6</v>
      </c>
      <c r="J55" s="195">
        <v>107.3</v>
      </c>
      <c r="K55" s="195">
        <v>112.2</v>
      </c>
      <c r="L55" s="195">
        <v>120.5</v>
      </c>
      <c r="M55" s="195">
        <v>83.4</v>
      </c>
      <c r="N55" s="195">
        <v>116.8</v>
      </c>
      <c r="O55" s="195">
        <v>132.7</v>
      </c>
      <c r="P55" s="195">
        <v>116.3</v>
      </c>
      <c r="Q55" s="195">
        <v>102.4</v>
      </c>
      <c r="R55" s="195">
        <v>80.6</v>
      </c>
      <c r="S55" s="195">
        <v>77.4</v>
      </c>
      <c r="T55" s="195">
        <v>74</v>
      </c>
      <c r="U55" s="195" t="s">
        <v>328</v>
      </c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  <c r="DN55" s="196"/>
      <c r="DO55" s="196"/>
      <c r="DP55" s="196"/>
      <c r="DQ55" s="196"/>
      <c r="DR55" s="196"/>
      <c r="DS55" s="196"/>
      <c r="DT55" s="196"/>
    </row>
    <row r="56" spans="1:97" ht="15">
      <c r="A56" s="158" t="s">
        <v>349</v>
      </c>
      <c r="B56" s="150"/>
      <c r="C56" s="141"/>
      <c r="D56" s="141"/>
      <c r="E56" s="200"/>
      <c r="F56" s="159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</row>
    <row r="57" spans="1:124" ht="15">
      <c r="A57" s="158" t="s">
        <v>350</v>
      </c>
      <c r="B57" s="150" t="s">
        <v>327</v>
      </c>
      <c r="C57" s="141">
        <v>174711</v>
      </c>
      <c r="D57" s="141">
        <v>176355</v>
      </c>
      <c r="E57" s="189">
        <v>180170</v>
      </c>
      <c r="F57" s="159"/>
      <c r="G57" s="163">
        <v>15604</v>
      </c>
      <c r="H57" s="163">
        <v>15756</v>
      </c>
      <c r="I57" s="163">
        <v>15106</v>
      </c>
      <c r="J57" s="163">
        <v>14667</v>
      </c>
      <c r="K57" s="163">
        <v>13413</v>
      </c>
      <c r="L57" s="163">
        <v>15497</v>
      </c>
      <c r="M57" s="163">
        <v>14942</v>
      </c>
      <c r="N57" s="163">
        <v>15496</v>
      </c>
      <c r="O57" s="163">
        <v>15519</v>
      </c>
      <c r="P57" s="163">
        <v>15261</v>
      </c>
      <c r="Q57" s="163">
        <v>16499</v>
      </c>
      <c r="R57" s="163">
        <v>14824</v>
      </c>
      <c r="S57" s="163">
        <v>16396</v>
      </c>
      <c r="T57" s="163">
        <v>16268</v>
      </c>
      <c r="U57" s="163" t="s">
        <v>328</v>
      </c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</row>
    <row r="58" spans="1:124" ht="15">
      <c r="A58" s="158" t="s">
        <v>351</v>
      </c>
      <c r="B58" s="150" t="s">
        <v>327</v>
      </c>
      <c r="C58" s="141">
        <v>6400</v>
      </c>
      <c r="D58" s="141">
        <v>6460</v>
      </c>
      <c r="E58" s="189">
        <v>6585</v>
      </c>
      <c r="F58" s="159"/>
      <c r="G58" s="163">
        <v>578</v>
      </c>
      <c r="H58" s="163">
        <v>593</v>
      </c>
      <c r="I58" s="163">
        <v>572</v>
      </c>
      <c r="J58" s="163">
        <v>554</v>
      </c>
      <c r="K58" s="163">
        <v>502</v>
      </c>
      <c r="L58" s="163">
        <v>576</v>
      </c>
      <c r="M58" s="163">
        <v>549</v>
      </c>
      <c r="N58" s="163">
        <v>561</v>
      </c>
      <c r="O58" s="163">
        <v>553</v>
      </c>
      <c r="P58" s="163">
        <v>541</v>
      </c>
      <c r="Q58" s="163">
        <v>588</v>
      </c>
      <c r="R58" s="163">
        <v>540</v>
      </c>
      <c r="S58" s="163">
        <v>613</v>
      </c>
      <c r="T58" s="163">
        <v>612</v>
      </c>
      <c r="U58" s="163" t="s">
        <v>328</v>
      </c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DT58" s="82"/>
    </row>
    <row r="59" spans="1:124" ht="15">
      <c r="A59" s="158" t="s">
        <v>352</v>
      </c>
      <c r="B59" s="150" t="s">
        <v>327</v>
      </c>
      <c r="C59" s="141">
        <v>14389</v>
      </c>
      <c r="D59" s="141">
        <v>15034</v>
      </c>
      <c r="E59" s="189">
        <v>15660</v>
      </c>
      <c r="F59" s="159"/>
      <c r="G59" s="163">
        <v>1316</v>
      </c>
      <c r="H59" s="163">
        <v>1303</v>
      </c>
      <c r="I59" s="163">
        <v>1271</v>
      </c>
      <c r="J59" s="163">
        <v>1375</v>
      </c>
      <c r="K59" s="163">
        <v>1229</v>
      </c>
      <c r="L59" s="163">
        <v>1375</v>
      </c>
      <c r="M59" s="163">
        <v>1309</v>
      </c>
      <c r="N59" s="163">
        <v>1380</v>
      </c>
      <c r="O59" s="163">
        <v>1346</v>
      </c>
      <c r="P59" s="163">
        <v>1319</v>
      </c>
      <c r="Q59" s="163">
        <v>1363</v>
      </c>
      <c r="R59" s="163">
        <v>1290</v>
      </c>
      <c r="S59" s="163">
        <v>1368</v>
      </c>
      <c r="T59" s="163">
        <v>1325</v>
      </c>
      <c r="U59" s="163" t="s">
        <v>328</v>
      </c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DT59" s="82"/>
    </row>
    <row r="60" spans="1:94" ht="15">
      <c r="A60" s="158"/>
      <c r="B60" s="150"/>
      <c r="C60" s="150"/>
      <c r="D60" s="150"/>
      <c r="E60" s="150"/>
      <c r="F60" s="159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/>
      <c r="CP60" s="150"/>
    </row>
    <row r="61" spans="1:94" ht="15.75">
      <c r="A61" s="169" t="s">
        <v>353</v>
      </c>
      <c r="B61" s="150"/>
      <c r="C61" s="150"/>
      <c r="D61" s="150"/>
      <c r="E61" s="150"/>
      <c r="F61" s="159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</row>
    <row r="62" spans="1:124" ht="15">
      <c r="A62" s="158" t="s">
        <v>311</v>
      </c>
      <c r="B62" s="150" t="s">
        <v>327</v>
      </c>
      <c r="C62" s="183">
        <v>29.066000000000003</v>
      </c>
      <c r="D62" s="201">
        <v>-6.552</v>
      </c>
      <c r="E62" s="201">
        <v>0</v>
      </c>
      <c r="F62" s="159"/>
      <c r="G62" s="191">
        <v>0</v>
      </c>
      <c r="H62" s="195">
        <v>0</v>
      </c>
      <c r="I62" s="202">
        <v>0</v>
      </c>
      <c r="J62" s="202">
        <v>0</v>
      </c>
      <c r="K62" s="202">
        <v>0</v>
      </c>
      <c r="L62" s="202">
        <v>0</v>
      </c>
      <c r="M62" s="202">
        <v>0</v>
      </c>
      <c r="N62" s="202">
        <v>0</v>
      </c>
      <c r="O62" s="202">
        <v>0</v>
      </c>
      <c r="P62" s="202">
        <v>0</v>
      </c>
      <c r="Q62" s="202">
        <v>0</v>
      </c>
      <c r="R62" s="202">
        <v>0</v>
      </c>
      <c r="S62" s="202">
        <v>0</v>
      </c>
      <c r="T62" s="202">
        <v>0</v>
      </c>
      <c r="U62" s="202">
        <v>0</v>
      </c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6"/>
      <c r="DI62" s="203"/>
      <c r="DJ62" s="203"/>
      <c r="DK62" s="203"/>
      <c r="DL62" s="203"/>
      <c r="DM62" s="203"/>
      <c r="DN62" s="203"/>
      <c r="DO62" s="203"/>
      <c r="DP62" s="203"/>
      <c r="DQ62" s="203"/>
      <c r="DR62" s="203"/>
      <c r="DS62" s="203"/>
      <c r="DT62" s="203"/>
    </row>
    <row r="63" spans="1:124" ht="15">
      <c r="A63" s="158" t="s">
        <v>354</v>
      </c>
      <c r="B63" s="150" t="s">
        <v>327</v>
      </c>
      <c r="C63" s="183">
        <v>41.26</v>
      </c>
      <c r="D63" s="201">
        <v>5.936</v>
      </c>
      <c r="E63" s="201">
        <v>-2.295</v>
      </c>
      <c r="F63" s="159"/>
      <c r="G63" s="191">
        <v>0</v>
      </c>
      <c r="H63" s="195">
        <v>0</v>
      </c>
      <c r="I63" s="202">
        <v>0</v>
      </c>
      <c r="J63" s="202">
        <v>0</v>
      </c>
      <c r="K63" s="202">
        <v>0</v>
      </c>
      <c r="L63" s="202">
        <v>0</v>
      </c>
      <c r="M63" s="202">
        <v>0</v>
      </c>
      <c r="N63" s="202">
        <v>0</v>
      </c>
      <c r="O63" s="202">
        <v>0</v>
      </c>
      <c r="P63" s="202">
        <v>0</v>
      </c>
      <c r="Q63" s="202">
        <v>0</v>
      </c>
      <c r="R63" s="202">
        <v>0</v>
      </c>
      <c r="S63" s="202">
        <v>0</v>
      </c>
      <c r="T63" s="202">
        <v>0</v>
      </c>
      <c r="U63" s="202">
        <v>0</v>
      </c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6"/>
      <c r="DI63" s="203"/>
      <c r="DJ63" s="203"/>
      <c r="DK63" s="203"/>
      <c r="DL63" s="203"/>
      <c r="DM63" s="203"/>
      <c r="DN63" s="203"/>
      <c r="DO63" s="203"/>
      <c r="DP63" s="203"/>
      <c r="DQ63" s="203"/>
      <c r="DR63" s="203"/>
      <c r="DS63" s="203"/>
      <c r="DT63" s="203"/>
    </row>
    <row r="64" spans="1:124" ht="15">
      <c r="A64" s="158" t="s">
        <v>355</v>
      </c>
      <c r="B64" s="150" t="s">
        <v>327</v>
      </c>
      <c r="C64" s="183">
        <v>664.114</v>
      </c>
      <c r="D64" s="201">
        <v>105.435</v>
      </c>
      <c r="E64" s="201">
        <v>-81.54099999999998</v>
      </c>
      <c r="F64" s="159"/>
      <c r="G64" s="191">
        <v>-1.197</v>
      </c>
      <c r="H64" s="191">
        <v>-1.216</v>
      </c>
      <c r="I64" s="191">
        <v>0</v>
      </c>
      <c r="J64" s="191">
        <v>0</v>
      </c>
      <c r="K64" s="191">
        <v>0</v>
      </c>
      <c r="L64" s="191">
        <v>1.208</v>
      </c>
      <c r="M64" s="191">
        <v>17.028</v>
      </c>
      <c r="N64" s="191">
        <v>26.168</v>
      </c>
      <c r="O64" s="202">
        <v>17.611</v>
      </c>
      <c r="P64" s="202">
        <v>0.513</v>
      </c>
      <c r="Q64" s="202">
        <v>0</v>
      </c>
      <c r="R64" s="202">
        <v>0</v>
      </c>
      <c r="S64" s="202">
        <v>0</v>
      </c>
      <c r="T64" s="202">
        <v>0</v>
      </c>
      <c r="U64" s="202">
        <v>0</v>
      </c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203"/>
      <c r="DP64" s="203"/>
      <c r="DQ64" s="203"/>
      <c r="DR64" s="203"/>
      <c r="DS64" s="203"/>
      <c r="DT64" s="203"/>
    </row>
    <row r="65" spans="1:124" ht="15">
      <c r="A65" s="158" t="s">
        <v>333</v>
      </c>
      <c r="B65" s="150" t="s">
        <v>327</v>
      </c>
      <c r="C65" s="141">
        <v>1160.574</v>
      </c>
      <c r="D65" s="204">
        <v>-64.84799999999998</v>
      </c>
      <c r="E65" s="204">
        <v>-39.122</v>
      </c>
      <c r="F65" s="159"/>
      <c r="G65" s="194">
        <v>-0.263</v>
      </c>
      <c r="H65" s="194">
        <v>-0.268</v>
      </c>
      <c r="I65" s="194">
        <v>0</v>
      </c>
      <c r="J65" s="194">
        <v>0</v>
      </c>
      <c r="K65" s="194">
        <v>0</v>
      </c>
      <c r="L65" s="194">
        <v>0.266</v>
      </c>
      <c r="M65" s="194">
        <v>3.746</v>
      </c>
      <c r="N65" s="194">
        <v>5.757</v>
      </c>
      <c r="O65" s="194">
        <v>4.167</v>
      </c>
      <c r="P65" s="194">
        <v>0.113</v>
      </c>
      <c r="Q65" s="194">
        <v>0</v>
      </c>
      <c r="R65" s="194">
        <v>0</v>
      </c>
      <c r="S65" s="194">
        <v>0</v>
      </c>
      <c r="T65" s="194">
        <v>0</v>
      </c>
      <c r="U65" s="194">
        <v>0</v>
      </c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BO65" s="205"/>
      <c r="BP65" s="205"/>
      <c r="BQ65" s="205"/>
      <c r="BR65" s="205"/>
      <c r="BS65" s="205"/>
      <c r="BT65" s="205"/>
      <c r="BU65" s="205"/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5"/>
      <c r="CL65" s="205"/>
      <c r="CM65" s="205"/>
      <c r="CN65" s="205"/>
      <c r="CO65" s="205"/>
      <c r="CP65" s="205"/>
      <c r="CQ65" s="205"/>
      <c r="CR65" s="205"/>
      <c r="CS65" s="205"/>
      <c r="CT65" s="205"/>
      <c r="CU65" s="206"/>
      <c r="CV65" s="206"/>
      <c r="CW65" s="206"/>
      <c r="CX65" s="206"/>
      <c r="CY65" s="206"/>
      <c r="CZ65" s="206"/>
      <c r="DA65" s="206"/>
      <c r="DB65" s="206"/>
      <c r="DC65" s="206"/>
      <c r="DD65" s="206"/>
      <c r="DE65" s="206"/>
      <c r="DF65" s="206"/>
      <c r="DG65" s="206"/>
      <c r="DH65" s="206"/>
      <c r="DI65" s="206"/>
      <c r="DJ65" s="206"/>
      <c r="DK65" s="206"/>
      <c r="DL65" s="206"/>
      <c r="DM65" s="206"/>
      <c r="DN65" s="206"/>
      <c r="DO65" s="206"/>
      <c r="DP65" s="206"/>
      <c r="DQ65" s="206"/>
      <c r="DR65" s="206"/>
      <c r="DS65" s="206"/>
      <c r="DT65" s="206"/>
    </row>
    <row r="66" spans="1:124" ht="15">
      <c r="A66" s="158" t="s">
        <v>356</v>
      </c>
      <c r="B66" s="150" t="s">
        <v>327</v>
      </c>
      <c r="C66" s="141">
        <v>8142.249</v>
      </c>
      <c r="D66" s="204">
        <v>1285.244</v>
      </c>
      <c r="E66" s="204">
        <v>-971.858</v>
      </c>
      <c r="F66" s="159"/>
      <c r="G66" s="194">
        <v>-13.933</v>
      </c>
      <c r="H66" s="194">
        <v>-14.154</v>
      </c>
      <c r="I66" s="194">
        <v>0</v>
      </c>
      <c r="J66" s="194">
        <v>0</v>
      </c>
      <c r="K66" s="194">
        <v>0</v>
      </c>
      <c r="L66" s="194">
        <v>14.061</v>
      </c>
      <c r="M66" s="194">
        <v>198.206</v>
      </c>
      <c r="N66" s="194">
        <v>304.596</v>
      </c>
      <c r="O66" s="194">
        <v>204.992</v>
      </c>
      <c r="P66" s="194">
        <v>5.971</v>
      </c>
      <c r="Q66" s="194">
        <v>0</v>
      </c>
      <c r="R66" s="194">
        <v>0</v>
      </c>
      <c r="S66" s="194">
        <v>0</v>
      </c>
      <c r="T66" s="194">
        <v>0</v>
      </c>
      <c r="U66" s="194">
        <v>0</v>
      </c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5"/>
      <c r="BT66" s="205"/>
      <c r="BU66" s="205"/>
      <c r="BV66" s="205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7"/>
      <c r="CV66" s="207"/>
      <c r="CW66" s="207"/>
      <c r="CX66" s="206"/>
      <c r="CY66" s="206"/>
      <c r="CZ66" s="206"/>
      <c r="DA66" s="206"/>
      <c r="DB66" s="206"/>
      <c r="DC66" s="206"/>
      <c r="DD66" s="206"/>
      <c r="DE66" s="206"/>
      <c r="DF66" s="206"/>
      <c r="DG66" s="206"/>
      <c r="DH66" s="206"/>
      <c r="DI66" s="206"/>
      <c r="DJ66" s="206"/>
      <c r="DK66" s="206"/>
      <c r="DL66" s="206"/>
      <c r="DM66" s="206"/>
      <c r="DN66" s="206"/>
      <c r="DO66" s="206"/>
      <c r="DP66" s="206"/>
      <c r="DQ66" s="206"/>
      <c r="DR66" s="206"/>
      <c r="DS66" s="206"/>
      <c r="DT66" s="206"/>
    </row>
    <row r="67" spans="1:94" ht="15">
      <c r="A67" s="158"/>
      <c r="B67" s="150"/>
      <c r="C67" s="141"/>
      <c r="D67" s="141"/>
      <c r="E67" s="141"/>
      <c r="F67" s="159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  <c r="CM67" s="150"/>
      <c r="CN67" s="150"/>
      <c r="CO67" s="150"/>
      <c r="CP67" s="150"/>
    </row>
    <row r="68" spans="1:94" ht="15.75">
      <c r="A68" s="160" t="s">
        <v>357</v>
      </c>
      <c r="B68" s="150"/>
      <c r="C68" s="141"/>
      <c r="D68" s="141"/>
      <c r="E68" s="141"/>
      <c r="F68" s="159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O68" s="150"/>
      <c r="CP68" s="150"/>
    </row>
    <row r="69" spans="1:124" ht="15">
      <c r="A69" s="158" t="s">
        <v>333</v>
      </c>
      <c r="B69" s="150" t="s">
        <v>327</v>
      </c>
      <c r="C69" s="141">
        <v>5039.549</v>
      </c>
      <c r="D69" s="141">
        <v>5278.019</v>
      </c>
      <c r="E69" s="189">
        <v>5071.336</v>
      </c>
      <c r="F69" s="159"/>
      <c r="G69" s="163">
        <v>394.483</v>
      </c>
      <c r="H69" s="163">
        <v>452.789</v>
      </c>
      <c r="I69" s="163">
        <v>629.542</v>
      </c>
      <c r="J69" s="163">
        <v>469.73</v>
      </c>
      <c r="K69" s="163">
        <v>315.474</v>
      </c>
      <c r="L69" s="163">
        <v>347.237</v>
      </c>
      <c r="M69" s="163">
        <v>335.777</v>
      </c>
      <c r="N69" s="163">
        <v>418.154</v>
      </c>
      <c r="O69" s="163">
        <v>435.109</v>
      </c>
      <c r="P69" s="163">
        <v>400.19</v>
      </c>
      <c r="Q69" s="163">
        <v>382.509</v>
      </c>
      <c r="R69" s="163">
        <v>347.702</v>
      </c>
      <c r="S69" s="163">
        <v>393.882</v>
      </c>
      <c r="T69" s="163">
        <v>553.426</v>
      </c>
      <c r="U69" s="163" t="s">
        <v>328</v>
      </c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  <c r="BI69" s="205"/>
      <c r="BJ69" s="205"/>
      <c r="BK69" s="205"/>
      <c r="BL69" s="205"/>
      <c r="BM69" s="205"/>
      <c r="BN69" s="205"/>
      <c r="BO69" s="205"/>
      <c r="BP69" s="205"/>
      <c r="BQ69" s="205"/>
      <c r="BR69" s="205"/>
      <c r="BS69" s="205"/>
      <c r="BT69" s="205"/>
      <c r="BU69" s="205"/>
      <c r="BV69" s="205"/>
      <c r="BW69" s="205"/>
      <c r="BX69" s="205"/>
      <c r="BY69" s="205"/>
      <c r="BZ69" s="205"/>
      <c r="CA69" s="205"/>
      <c r="CB69" s="205"/>
      <c r="CC69" s="205"/>
      <c r="CD69" s="205"/>
      <c r="CE69" s="205"/>
      <c r="CF69" s="205"/>
      <c r="CG69" s="205"/>
      <c r="CH69" s="206"/>
      <c r="CI69" s="206"/>
      <c r="CJ69" s="206"/>
      <c r="CK69" s="206"/>
      <c r="CL69" s="206"/>
      <c r="CM69" s="206"/>
      <c r="CN69" s="206"/>
      <c r="CO69" s="206"/>
      <c r="CP69" s="206"/>
      <c r="CQ69" s="206"/>
      <c r="CR69" s="206"/>
      <c r="CS69" s="206"/>
      <c r="CT69" s="206"/>
      <c r="CU69" s="206"/>
      <c r="CV69" s="206"/>
      <c r="CW69" s="206"/>
      <c r="CX69" s="206"/>
      <c r="CY69" s="206"/>
      <c r="CZ69" s="206"/>
      <c r="DA69" s="206"/>
      <c r="DB69" s="206"/>
      <c r="DC69" s="206"/>
      <c r="DD69" s="206"/>
      <c r="DE69" s="206"/>
      <c r="DF69" s="206"/>
      <c r="DG69" s="206"/>
      <c r="DH69" s="206"/>
      <c r="DI69" s="206"/>
      <c r="DJ69" s="206"/>
      <c r="DK69" s="206"/>
      <c r="DL69" s="206"/>
      <c r="DM69" s="206"/>
      <c r="DN69" s="206"/>
      <c r="DO69" s="206"/>
      <c r="DP69" s="206"/>
      <c r="DQ69" s="206"/>
      <c r="DR69" s="206"/>
      <c r="DS69" s="206"/>
      <c r="DT69" s="82"/>
    </row>
    <row r="70" spans="1:124" ht="15">
      <c r="A70" s="158" t="s">
        <v>356</v>
      </c>
      <c r="B70" s="150" t="s">
        <v>327</v>
      </c>
      <c r="C70" s="141">
        <v>4980.181</v>
      </c>
      <c r="D70" s="141">
        <v>4838.8150000000005</v>
      </c>
      <c r="E70" s="189">
        <v>4838.892</v>
      </c>
      <c r="F70" s="159"/>
      <c r="G70" s="163">
        <v>387.934</v>
      </c>
      <c r="H70" s="163">
        <v>423.587</v>
      </c>
      <c r="I70" s="163">
        <v>557.687</v>
      </c>
      <c r="J70" s="163">
        <v>385.249</v>
      </c>
      <c r="K70" s="163">
        <v>342.045</v>
      </c>
      <c r="L70" s="163">
        <v>342.94</v>
      </c>
      <c r="M70" s="163">
        <v>370.218</v>
      </c>
      <c r="N70" s="163">
        <v>401.889</v>
      </c>
      <c r="O70" s="163">
        <v>353.868</v>
      </c>
      <c r="P70" s="163">
        <v>391.821</v>
      </c>
      <c r="Q70" s="163">
        <v>390.641</v>
      </c>
      <c r="R70" s="163">
        <v>349.916</v>
      </c>
      <c r="S70" s="163">
        <v>395.829</v>
      </c>
      <c r="T70" s="163">
        <v>525.03</v>
      </c>
      <c r="U70" s="163" t="s">
        <v>328</v>
      </c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DT70" s="82"/>
    </row>
    <row r="71" spans="1:94" ht="15">
      <c r="A71" s="158"/>
      <c r="B71" s="150"/>
      <c r="C71" s="141"/>
      <c r="D71" s="141"/>
      <c r="E71" s="141"/>
      <c r="F71" s="159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150"/>
      <c r="CN71" s="150"/>
      <c r="CO71" s="150"/>
      <c r="CP71" s="150"/>
    </row>
    <row r="72" spans="1:94" ht="15.75">
      <c r="A72" s="169" t="s">
        <v>358</v>
      </c>
      <c r="B72" s="150"/>
      <c r="C72" s="150"/>
      <c r="D72" s="150"/>
      <c r="E72" s="150"/>
      <c r="F72" s="159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AH72" s="171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</row>
    <row r="73" spans="1:124" ht="15">
      <c r="A73" s="158" t="s">
        <v>311</v>
      </c>
      <c r="B73" s="150" t="s">
        <v>359</v>
      </c>
      <c r="C73" s="141">
        <v>1416.375</v>
      </c>
      <c r="D73" s="141">
        <v>1897.875</v>
      </c>
      <c r="E73" s="141">
        <v>1970.3125</v>
      </c>
      <c r="F73" s="159"/>
      <c r="G73" s="208">
        <v>2012.5</v>
      </c>
      <c r="H73" s="208">
        <v>2012.5</v>
      </c>
      <c r="I73" s="208">
        <v>2012.5</v>
      </c>
      <c r="J73" s="208">
        <v>2012.5</v>
      </c>
      <c r="K73" s="208">
        <v>2003.125</v>
      </c>
      <c r="L73" s="208">
        <v>2000</v>
      </c>
      <c r="M73" s="208">
        <v>1962.5</v>
      </c>
      <c r="N73" s="208">
        <v>1922.5</v>
      </c>
      <c r="O73" s="208">
        <v>1818.75</v>
      </c>
      <c r="P73" s="208">
        <v>1812.5</v>
      </c>
      <c r="Q73" s="208">
        <v>1812.5</v>
      </c>
      <c r="R73" s="208">
        <v>1821.875</v>
      </c>
      <c r="S73" s="208">
        <v>1834.375</v>
      </c>
      <c r="T73" s="208">
        <v>1897.5</v>
      </c>
      <c r="U73" s="208">
        <v>2025</v>
      </c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209"/>
      <c r="CJ73" s="209"/>
      <c r="CK73" s="209"/>
      <c r="CL73" s="209"/>
      <c r="CM73" s="209"/>
      <c r="CN73" s="209"/>
      <c r="CO73" s="209"/>
      <c r="CP73" s="209"/>
      <c r="CQ73" s="209"/>
      <c r="CR73" s="209"/>
      <c r="CS73" s="209"/>
      <c r="CT73" s="209"/>
      <c r="CU73" s="209"/>
      <c r="CV73" s="209"/>
      <c r="CW73" s="209"/>
      <c r="CX73" s="209"/>
      <c r="CY73" s="209"/>
      <c r="CZ73" s="209"/>
      <c r="DA73" s="209"/>
      <c r="DB73" s="209"/>
      <c r="DC73" s="209"/>
      <c r="DD73" s="209"/>
      <c r="DE73" s="209"/>
      <c r="DF73" s="209"/>
      <c r="DG73" s="209"/>
      <c r="DH73" s="209"/>
      <c r="DI73" s="209"/>
      <c r="DJ73" s="209"/>
      <c r="DK73" s="209"/>
      <c r="DL73" s="209"/>
      <c r="DM73" s="209"/>
      <c r="DN73" s="209"/>
      <c r="DO73" s="209"/>
      <c r="DP73" s="209"/>
      <c r="DQ73" s="209"/>
      <c r="DR73" s="209"/>
      <c r="DS73" s="209"/>
      <c r="DT73" s="209"/>
    </row>
    <row r="74" spans="1:229" ht="15.75" thickBot="1">
      <c r="A74" s="210" t="s">
        <v>355</v>
      </c>
      <c r="B74" s="210" t="s">
        <v>359</v>
      </c>
      <c r="C74" s="211">
        <v>1744.2083333333333</v>
      </c>
      <c r="D74" s="211">
        <v>2072.4375</v>
      </c>
      <c r="E74" s="211">
        <v>2260.625</v>
      </c>
      <c r="F74" s="212"/>
      <c r="G74" s="213">
        <v>2293.75</v>
      </c>
      <c r="H74" s="213">
        <v>2217.5</v>
      </c>
      <c r="I74" s="213">
        <v>2193.75</v>
      </c>
      <c r="J74" s="213">
        <v>2106.25</v>
      </c>
      <c r="K74" s="213">
        <v>2125</v>
      </c>
      <c r="L74" s="213">
        <v>2290</v>
      </c>
      <c r="M74" s="213">
        <v>2200</v>
      </c>
      <c r="N74" s="213">
        <v>2307.5</v>
      </c>
      <c r="O74" s="213">
        <v>2275</v>
      </c>
      <c r="P74" s="213">
        <v>2312.5</v>
      </c>
      <c r="Q74" s="213">
        <v>2622</v>
      </c>
      <c r="R74" s="213">
        <v>2675</v>
      </c>
      <c r="S74" s="213">
        <v>2765.625</v>
      </c>
      <c r="T74" s="213">
        <v>2906.25</v>
      </c>
      <c r="U74" s="213">
        <v>2931.25</v>
      </c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0"/>
      <c r="DF74" s="150"/>
      <c r="DG74" s="150"/>
      <c r="DH74" s="150"/>
      <c r="DI74" s="150"/>
      <c r="DJ74" s="150"/>
      <c r="DK74" s="150"/>
      <c r="DL74" s="150"/>
      <c r="DM74" s="150"/>
      <c r="DN74" s="150"/>
      <c r="DO74" s="150"/>
      <c r="DP74" s="150"/>
      <c r="DQ74" s="150"/>
      <c r="DR74" s="150"/>
      <c r="DS74" s="150"/>
      <c r="DT74" s="150"/>
      <c r="DU74" s="150"/>
      <c r="DV74" s="150"/>
      <c r="DW74" s="150"/>
      <c r="DX74" s="150"/>
      <c r="DY74" s="150"/>
      <c r="DZ74" s="150"/>
      <c r="EA74" s="150"/>
      <c r="EB74" s="150"/>
      <c r="EC74" s="150"/>
      <c r="ED74" s="150"/>
      <c r="EE74" s="150"/>
      <c r="EF74" s="150"/>
      <c r="EG74" s="150"/>
      <c r="EH74" s="150"/>
      <c r="EI74" s="150"/>
      <c r="EJ74" s="150"/>
      <c r="EK74" s="150"/>
      <c r="EL74" s="150"/>
      <c r="EM74" s="150"/>
      <c r="EN74" s="150"/>
      <c r="EO74" s="150"/>
      <c r="EP74" s="150"/>
      <c r="EQ74" s="150"/>
      <c r="ER74" s="150"/>
      <c r="ES74" s="150"/>
      <c r="ET74" s="150"/>
      <c r="EU74" s="150"/>
      <c r="EV74" s="150"/>
      <c r="EW74" s="150"/>
      <c r="EX74" s="150"/>
      <c r="EY74" s="150"/>
      <c r="EZ74" s="150"/>
      <c r="FA74" s="150"/>
      <c r="FB74" s="150"/>
      <c r="FC74" s="150"/>
      <c r="FD74" s="150"/>
      <c r="FE74" s="150"/>
      <c r="FF74" s="150"/>
      <c r="FG74" s="150"/>
      <c r="FH74" s="150"/>
      <c r="FI74" s="150"/>
      <c r="FJ74" s="150"/>
      <c r="FK74" s="150"/>
      <c r="FL74" s="150"/>
      <c r="FM74" s="150"/>
      <c r="FN74" s="150"/>
      <c r="FO74" s="150"/>
      <c r="FP74" s="150"/>
      <c r="FQ74" s="150"/>
      <c r="FR74" s="150"/>
      <c r="FS74" s="150"/>
      <c r="FT74" s="150"/>
      <c r="FU74" s="150"/>
      <c r="FV74" s="150"/>
      <c r="FW74" s="150"/>
      <c r="FX74" s="150"/>
      <c r="FY74" s="150"/>
      <c r="FZ74" s="150"/>
      <c r="GA74" s="150"/>
      <c r="GB74" s="150"/>
      <c r="GC74" s="150"/>
      <c r="GD74" s="150"/>
      <c r="GE74" s="150"/>
      <c r="GF74" s="150"/>
      <c r="GG74" s="150"/>
      <c r="GH74" s="150"/>
      <c r="GI74" s="150"/>
      <c r="GJ74" s="150"/>
      <c r="GK74" s="150"/>
      <c r="GL74" s="150"/>
      <c r="GM74" s="150"/>
      <c r="GN74" s="150"/>
      <c r="GO74" s="150"/>
      <c r="GP74" s="150"/>
      <c r="GQ74" s="150"/>
      <c r="GR74" s="150"/>
      <c r="GS74" s="150"/>
      <c r="GT74" s="150"/>
      <c r="GU74" s="150"/>
      <c r="GV74" s="150"/>
      <c r="GW74" s="150"/>
      <c r="GX74" s="150"/>
      <c r="GY74" s="150"/>
      <c r="GZ74" s="150"/>
      <c r="HA74" s="150"/>
      <c r="HB74" s="150"/>
      <c r="HC74" s="150"/>
      <c r="HD74" s="150"/>
      <c r="HE74" s="150"/>
      <c r="HF74" s="150"/>
      <c r="HG74" s="150"/>
      <c r="HH74" s="150"/>
      <c r="HI74" s="150"/>
      <c r="HJ74" s="150"/>
      <c r="HK74" s="150"/>
      <c r="HL74" s="150"/>
      <c r="HM74" s="150"/>
      <c r="HN74" s="150"/>
      <c r="HO74" s="150"/>
      <c r="HP74" s="150"/>
      <c r="HQ74" s="150"/>
      <c r="HR74" s="150"/>
      <c r="HS74" s="150"/>
      <c r="HT74" s="150"/>
      <c r="HU74" s="150"/>
    </row>
    <row r="75" spans="1:94" ht="15">
      <c r="A75" s="158"/>
      <c r="B75" s="150"/>
      <c r="C75" s="158"/>
      <c r="D75" s="158"/>
      <c r="E75" s="158"/>
      <c r="F75" s="150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214"/>
      <c r="BK75" s="215"/>
      <c r="BL75" s="215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</row>
    <row r="76" spans="1:94" ht="15">
      <c r="A76" s="216" t="s">
        <v>360</v>
      </c>
      <c r="C76" s="158"/>
      <c r="D76" s="158"/>
      <c r="E76" s="158"/>
      <c r="G76" s="151"/>
      <c r="H76" s="151"/>
      <c r="I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217"/>
      <c r="AK76" s="217"/>
      <c r="AL76" s="217"/>
      <c r="AM76" s="217"/>
      <c r="AN76" s="217"/>
      <c r="AO76" s="217"/>
      <c r="AP76" s="218"/>
      <c r="AQ76" s="218"/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218"/>
      <c r="BD76" s="218"/>
      <c r="BE76" s="218"/>
      <c r="BF76" s="218"/>
      <c r="BG76" s="218"/>
      <c r="BH76" s="218"/>
      <c r="BI76" s="218"/>
      <c r="BJ76" s="218"/>
      <c r="BK76" s="218"/>
      <c r="BL76" s="218"/>
      <c r="BM76" s="218"/>
      <c r="BN76" s="218"/>
      <c r="BO76" s="218"/>
      <c r="BP76" s="218"/>
      <c r="BQ76" s="218"/>
      <c r="BR76" s="218"/>
      <c r="BS76" s="218"/>
      <c r="BT76" s="218"/>
      <c r="BU76" s="218"/>
      <c r="BV76" s="218"/>
      <c r="BW76" s="218"/>
      <c r="BX76" s="218"/>
      <c r="BY76" s="218"/>
      <c r="BZ76" s="218"/>
      <c r="CA76" s="218"/>
      <c r="CB76" s="218"/>
      <c r="CC76" s="218"/>
      <c r="CD76" s="150"/>
      <c r="CE76" s="150"/>
      <c r="CF76" s="150"/>
      <c r="CG76" s="150"/>
      <c r="CH76" s="150"/>
      <c r="CI76" s="150"/>
      <c r="CJ76" s="150"/>
      <c r="CK76" s="150"/>
      <c r="CL76" s="150"/>
      <c r="CM76" s="150"/>
      <c r="CN76" s="150"/>
      <c r="CO76" s="150"/>
      <c r="CP76" s="150"/>
    </row>
    <row r="77" spans="1:94" ht="15">
      <c r="A77" s="216" t="s">
        <v>361</v>
      </c>
      <c r="B77" s="151"/>
      <c r="C77" s="158"/>
      <c r="D77" s="158"/>
      <c r="E77" s="158"/>
      <c r="F77" s="158"/>
      <c r="G77" s="151"/>
      <c r="H77" s="151"/>
      <c r="I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217"/>
      <c r="AK77" s="217"/>
      <c r="AL77" s="217"/>
      <c r="AM77" s="217"/>
      <c r="AN77" s="217"/>
      <c r="AO77" s="217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8"/>
      <c r="BC77" s="218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8"/>
      <c r="BQ77" s="218"/>
      <c r="BR77" s="218"/>
      <c r="BS77" s="218"/>
      <c r="BT77" s="218"/>
      <c r="BU77" s="218"/>
      <c r="BV77" s="218"/>
      <c r="BW77" s="218"/>
      <c r="BX77" s="218"/>
      <c r="BY77" s="218"/>
      <c r="BZ77" s="218"/>
      <c r="CA77" s="218"/>
      <c r="CB77" s="218"/>
      <c r="CC77" s="218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</row>
    <row r="78" spans="1:94" ht="15">
      <c r="A78" s="216" t="s">
        <v>362</v>
      </c>
      <c r="B78" s="150"/>
      <c r="C78" s="150" t="s">
        <v>363</v>
      </c>
      <c r="D78" s="150"/>
      <c r="E78" s="150"/>
      <c r="F78" s="150"/>
      <c r="AJ78" s="161"/>
      <c r="AK78" s="150"/>
      <c r="AL78" s="150"/>
      <c r="AM78" s="150"/>
      <c r="AN78" s="161"/>
      <c r="AO78" s="161"/>
      <c r="AP78" s="161"/>
      <c r="AQ78" s="161"/>
      <c r="AR78" s="161"/>
      <c r="AS78" s="161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</row>
    <row r="79" spans="1:94" ht="15">
      <c r="A79" s="158"/>
      <c r="B79" s="150"/>
      <c r="C79" s="150"/>
      <c r="D79" s="150"/>
      <c r="E79" s="150"/>
      <c r="F79" s="150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  <c r="CM79" s="150"/>
      <c r="CN79" s="150"/>
      <c r="CO79" s="150"/>
      <c r="CP79" s="150"/>
    </row>
    <row r="80" ht="12.75">
      <c r="A80" s="43" t="s">
        <v>364</v>
      </c>
    </row>
    <row r="81" ht="12.75">
      <c r="A81" t="s">
        <v>82</v>
      </c>
    </row>
    <row r="82" spans="1:35" ht="15">
      <c r="A82" t="s">
        <v>83</v>
      </c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</row>
    <row r="84" spans="21:35" ht="15"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</row>
    <row r="85" spans="21:35" ht="15"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</row>
    <row r="86" spans="21:35" ht="15"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</row>
    <row r="89" spans="21:35" ht="15"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</row>
    <row r="90" spans="21:35" ht="15"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</row>
    <row r="91" spans="21:35" ht="15"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</row>
    <row r="92" spans="21:35" ht="15"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</row>
    <row r="93" spans="21:35" ht="15"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</row>
    <row r="96" spans="21:35" ht="15"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</row>
    <row r="97" spans="21:35" ht="15"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</row>
    <row r="98" spans="21:35" ht="15"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</row>
    <row r="99" spans="21:35" ht="15"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</row>
    <row r="100" spans="21:35" ht="15"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</row>
    <row r="101" spans="21:35" ht="15"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</row>
    <row r="104" spans="21:35" ht="15"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</row>
    <row r="105" spans="21:35" ht="15"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</row>
    <row r="106" spans="21:35" ht="15"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</row>
    <row r="107" spans="21:35" ht="15"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</row>
    <row r="108" spans="21:35" ht="15"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</row>
    <row r="109" spans="21:35" ht="15"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</row>
    <row r="110" spans="21:35" ht="15"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</row>
    <row r="111" spans="21:35" ht="15"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</row>
    <row r="114" spans="21:35" ht="15"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</row>
    <row r="115" spans="21:35" ht="15"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</row>
    <row r="116" spans="21:35" ht="15"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6"/>
    </row>
    <row r="117" spans="21:35" ht="15"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</row>
    <row r="119" spans="21:35" ht="15"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</row>
    <row r="120" spans="21:35" ht="15"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</row>
    <row r="121" spans="21:35" ht="15"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</row>
    <row r="124" spans="21:35" ht="15">
      <c r="U124" s="192"/>
      <c r="V124" s="192"/>
      <c r="W124" s="196"/>
      <c r="X124" s="203"/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3"/>
      <c r="AI124" s="203"/>
    </row>
    <row r="125" spans="21:35" ht="15">
      <c r="U125" s="192"/>
      <c r="V125" s="192"/>
      <c r="W125" s="196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203"/>
    </row>
    <row r="126" spans="21:35" ht="15">
      <c r="U126" s="192"/>
      <c r="V126" s="192"/>
      <c r="W126" s="192"/>
      <c r="X126" s="192"/>
      <c r="Y126" s="192"/>
      <c r="Z126" s="192"/>
      <c r="AA126" s="192"/>
      <c r="AB126" s="192"/>
      <c r="AC126" s="192"/>
      <c r="AD126" s="203"/>
      <c r="AE126" s="203"/>
      <c r="AF126" s="203"/>
      <c r="AG126" s="203"/>
      <c r="AH126" s="203"/>
      <c r="AI126" s="203"/>
    </row>
    <row r="127" spans="21:35" ht="15"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</row>
    <row r="128" spans="21:35" ht="15"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</row>
    <row r="131" spans="21:35" ht="15"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</row>
    <row r="132" spans="21:35" ht="15"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</row>
    <row r="135" spans="21:35" ht="15"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</row>
    <row r="136" spans="21:37" ht="15"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</row>
  </sheetData>
  <printOptions/>
  <pageMargins left="0.75" right="0.75" top="1" bottom="1" header="0.5" footer="0.5"/>
  <pageSetup horizontalDpi="600" verticalDpi="600" orientation="portrait" scale="53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workbookViewId="0" topLeftCell="A1">
      <selection activeCell="A1" sqref="A1:H78"/>
    </sheetView>
  </sheetViews>
  <sheetFormatPr defaultColWidth="9.140625" defaultRowHeight="12.75"/>
  <cols>
    <col min="1" max="1" width="19.7109375" style="0" customWidth="1"/>
    <col min="2" max="2" width="3.7109375" style="0" customWidth="1"/>
    <col min="3" max="4" width="10.7109375" style="0" customWidth="1"/>
    <col min="5" max="5" width="11.7109375" style="0" customWidth="1"/>
    <col min="6" max="6" width="3.7109375" style="0" customWidth="1"/>
    <col min="7" max="7" width="13.7109375" style="75" customWidth="1"/>
    <col min="8" max="8" width="12.7109375" style="75" customWidth="1"/>
  </cols>
  <sheetData>
    <row r="1" spans="1:8" ht="21" thickBot="1">
      <c r="A1" s="219" t="s">
        <v>365</v>
      </c>
      <c r="B1" s="45"/>
      <c r="C1" s="45"/>
      <c r="D1" s="45"/>
      <c r="E1" s="45"/>
      <c r="F1" s="45"/>
      <c r="G1" s="220"/>
      <c r="H1" s="220"/>
    </row>
    <row r="2" spans="3:8" ht="15.75">
      <c r="C2" s="221"/>
      <c r="D2" s="221"/>
      <c r="E2" s="221"/>
      <c r="F2" s="221"/>
      <c r="G2" s="222" t="s">
        <v>366</v>
      </c>
      <c r="H2" s="223" t="s">
        <v>367</v>
      </c>
    </row>
    <row r="3" spans="1:8" ht="15.75">
      <c r="A3" s="224" t="s">
        <v>368</v>
      </c>
      <c r="C3" s="224" t="s">
        <v>369</v>
      </c>
      <c r="D3" s="224" t="s">
        <v>369</v>
      </c>
      <c r="E3" s="224" t="s">
        <v>369</v>
      </c>
      <c r="F3" s="221"/>
      <c r="G3" s="223" t="s">
        <v>370</v>
      </c>
      <c r="H3" s="223" t="s">
        <v>371</v>
      </c>
    </row>
    <row r="4" spans="1:8" ht="15.75">
      <c r="A4" s="117" t="s">
        <v>372</v>
      </c>
      <c r="B4" s="57"/>
      <c r="C4" s="117" t="s">
        <v>373</v>
      </c>
      <c r="D4" s="117" t="s">
        <v>374</v>
      </c>
      <c r="E4" s="117" t="s">
        <v>375</v>
      </c>
      <c r="F4" s="225"/>
      <c r="G4" s="226" t="s">
        <v>376</v>
      </c>
      <c r="H4" s="227" t="s">
        <v>377</v>
      </c>
    </row>
    <row r="5" spans="3:8" ht="12.75">
      <c r="C5" s="64"/>
      <c r="D5" s="64"/>
      <c r="E5" s="64"/>
      <c r="G5" s="84"/>
      <c r="H5" s="84"/>
    </row>
    <row r="6" spans="1:8" ht="15">
      <c r="A6" s="221"/>
      <c r="B6" s="221"/>
      <c r="C6" s="228" t="s">
        <v>378</v>
      </c>
      <c r="D6" s="228" t="s">
        <v>379</v>
      </c>
      <c r="E6" s="228" t="s">
        <v>380</v>
      </c>
      <c r="F6" s="221"/>
      <c r="G6" s="229" t="s">
        <v>381</v>
      </c>
      <c r="H6" s="229" t="s">
        <v>382</v>
      </c>
    </row>
    <row r="7" spans="1:8" ht="15" hidden="1">
      <c r="A7" s="221"/>
      <c r="B7" s="221"/>
      <c r="C7" s="221"/>
      <c r="D7" s="221"/>
      <c r="E7" s="221"/>
      <c r="F7" s="221"/>
      <c r="G7" s="229"/>
      <c r="H7" s="229"/>
    </row>
    <row r="8" spans="1:8" ht="15.75" hidden="1">
      <c r="A8" s="230">
        <v>1998</v>
      </c>
      <c r="B8" s="221"/>
      <c r="C8" s="221"/>
      <c r="D8" s="221"/>
      <c r="E8" s="221"/>
      <c r="F8" s="221"/>
      <c r="G8" s="229"/>
      <c r="H8" s="231"/>
    </row>
    <row r="9" spans="1:8" ht="15" hidden="1">
      <c r="A9" s="228" t="s">
        <v>383</v>
      </c>
      <c r="B9" s="221"/>
      <c r="C9" s="232">
        <v>9175</v>
      </c>
      <c r="D9" s="232">
        <v>4269</v>
      </c>
      <c r="E9" s="232">
        <v>39167</v>
      </c>
      <c r="F9" s="221"/>
      <c r="G9" s="229">
        <v>5.4439649999999995</v>
      </c>
      <c r="H9" s="233">
        <v>1070</v>
      </c>
    </row>
    <row r="10" spans="1:8" ht="15" hidden="1">
      <c r="A10" s="228" t="s">
        <v>384</v>
      </c>
      <c r="B10" s="221"/>
      <c r="C10" s="232">
        <v>9167</v>
      </c>
      <c r="D10" s="232">
        <v>4447</v>
      </c>
      <c r="E10" s="232">
        <v>40767</v>
      </c>
      <c r="F10" s="221"/>
      <c r="G10" s="229">
        <v>4.902462</v>
      </c>
      <c r="H10" s="233">
        <v>1110</v>
      </c>
    </row>
    <row r="11" spans="1:8" ht="15" hidden="1">
      <c r="A11" s="228" t="s">
        <v>385</v>
      </c>
      <c r="B11" s="221"/>
      <c r="C11" s="232">
        <v>9145</v>
      </c>
      <c r="D11" s="232">
        <v>4211</v>
      </c>
      <c r="E11" s="232">
        <v>38513</v>
      </c>
      <c r="F11" s="221"/>
      <c r="G11" s="229">
        <v>4.294314</v>
      </c>
      <c r="H11" s="233">
        <v>1120</v>
      </c>
    </row>
    <row r="12" spans="1:8" ht="15" hidden="1">
      <c r="A12" s="228" t="s">
        <v>386</v>
      </c>
      <c r="B12" s="221"/>
      <c r="C12" s="232">
        <v>9128</v>
      </c>
      <c r="D12" s="232">
        <v>4262</v>
      </c>
      <c r="E12" s="232">
        <v>38901</v>
      </c>
      <c r="F12" s="221"/>
      <c r="G12" s="229">
        <v>4.133385</v>
      </c>
      <c r="H12" s="233">
        <v>1180</v>
      </c>
    </row>
    <row r="13" spans="1:8" ht="15" hidden="1">
      <c r="A13" s="234" t="s">
        <v>387</v>
      </c>
      <c r="B13" s="221"/>
      <c r="C13" s="232">
        <v>9153.75</v>
      </c>
      <c r="D13" s="232">
        <v>17189.45787245664</v>
      </c>
      <c r="E13" s="232">
        <v>157348</v>
      </c>
      <c r="F13" s="221"/>
      <c r="G13" s="229">
        <v>4.6935315</v>
      </c>
      <c r="H13" s="233">
        <v>1120</v>
      </c>
    </row>
    <row r="14" spans="1:8" ht="15">
      <c r="A14" s="234"/>
      <c r="B14" s="221"/>
      <c r="C14" s="221"/>
      <c r="D14" s="221"/>
      <c r="E14" s="221"/>
      <c r="F14" s="221"/>
      <c r="G14" s="229"/>
      <c r="H14" s="233"/>
    </row>
    <row r="15" spans="1:8" ht="15.75" hidden="1">
      <c r="A15" s="230" t="s">
        <v>388</v>
      </c>
      <c r="B15" s="221"/>
      <c r="C15" s="221"/>
      <c r="D15" s="221"/>
      <c r="E15" s="221"/>
      <c r="F15" s="221"/>
      <c r="G15" s="229"/>
      <c r="H15" s="233"/>
    </row>
    <row r="16" spans="1:8" ht="15" hidden="1">
      <c r="A16" s="228" t="s">
        <v>383</v>
      </c>
      <c r="B16" s="232"/>
      <c r="C16" s="232">
        <v>9128</v>
      </c>
      <c r="D16" s="232">
        <v>4436</v>
      </c>
      <c r="E16" s="232">
        <v>40489</v>
      </c>
      <c r="F16" s="232"/>
      <c r="G16" s="229">
        <v>4.231458</v>
      </c>
      <c r="H16" s="233">
        <v>1250</v>
      </c>
    </row>
    <row r="17" spans="1:8" ht="15" hidden="1">
      <c r="A17" s="228" t="s">
        <v>384</v>
      </c>
      <c r="B17" s="232"/>
      <c r="C17" s="232">
        <v>9155</v>
      </c>
      <c r="D17" s="232">
        <v>4590</v>
      </c>
      <c r="E17" s="232">
        <v>42021</v>
      </c>
      <c r="F17" s="232"/>
      <c r="G17" s="229">
        <v>4.1526</v>
      </c>
      <c r="H17" s="233">
        <v>1240</v>
      </c>
    </row>
    <row r="18" spans="1:8" ht="15" hidden="1">
      <c r="A18" s="228" t="s">
        <v>385</v>
      </c>
      <c r="B18" s="232"/>
      <c r="C18" s="232">
        <v>9171</v>
      </c>
      <c r="D18" s="232">
        <v>4336</v>
      </c>
      <c r="E18" s="232">
        <v>39766</v>
      </c>
      <c r="F18" s="232"/>
      <c r="G18" s="229">
        <v>3.8405250000000004</v>
      </c>
      <c r="H18" s="233">
        <v>1280</v>
      </c>
    </row>
    <row r="19" spans="1:8" ht="15" hidden="1">
      <c r="A19" s="228" t="s">
        <v>386</v>
      </c>
      <c r="B19" s="232"/>
      <c r="C19" s="232">
        <v>9171</v>
      </c>
      <c r="D19" s="232">
        <v>4410</v>
      </c>
      <c r="E19" s="232">
        <v>40440</v>
      </c>
      <c r="F19" s="232"/>
      <c r="G19" s="229">
        <v>3.933882</v>
      </c>
      <c r="H19" s="233">
        <v>1380</v>
      </c>
    </row>
    <row r="20" spans="1:8" ht="15" hidden="1">
      <c r="A20" s="234" t="s">
        <v>387</v>
      </c>
      <c r="B20" s="232"/>
      <c r="C20" s="232">
        <v>9156.25</v>
      </c>
      <c r="D20" s="232">
        <v>17772</v>
      </c>
      <c r="E20" s="232">
        <v>162716</v>
      </c>
      <c r="F20" s="232"/>
      <c r="G20" s="229">
        <v>4.03961625</v>
      </c>
      <c r="H20" s="233">
        <v>1280</v>
      </c>
    </row>
    <row r="21" spans="1:8" ht="15" hidden="1">
      <c r="A21" s="234"/>
      <c r="B21" s="232"/>
      <c r="C21" s="232"/>
      <c r="D21" s="232"/>
      <c r="E21" s="232"/>
      <c r="F21" s="232"/>
      <c r="G21" s="229"/>
      <c r="H21" s="233"/>
    </row>
    <row r="22" spans="1:8" ht="15.75" hidden="1">
      <c r="A22" s="230" t="s">
        <v>389</v>
      </c>
      <c r="B22" s="232"/>
      <c r="C22" s="232"/>
      <c r="D22" s="232"/>
      <c r="E22" s="232"/>
      <c r="F22" s="232"/>
      <c r="G22" s="229"/>
      <c r="H22" s="233"/>
    </row>
    <row r="23" spans="1:8" ht="15" hidden="1">
      <c r="A23" s="228" t="s">
        <v>383</v>
      </c>
      <c r="B23" s="232"/>
      <c r="C23" s="232">
        <v>9186</v>
      </c>
      <c r="D23" s="232">
        <v>4640</v>
      </c>
      <c r="E23" s="232">
        <v>42622</v>
      </c>
      <c r="F23" s="232"/>
      <c r="G23" s="229">
        <v>4.414671</v>
      </c>
      <c r="H23" s="233">
        <v>1330</v>
      </c>
    </row>
    <row r="24" spans="1:8" ht="15" hidden="1">
      <c r="A24" s="228" t="s">
        <v>384</v>
      </c>
      <c r="B24" s="232"/>
      <c r="C24" s="232">
        <v>9212</v>
      </c>
      <c r="D24" s="232">
        <v>4688</v>
      </c>
      <c r="E24" s="232">
        <v>43185</v>
      </c>
      <c r="F24" s="232"/>
      <c r="G24" s="229">
        <v>4.586886</v>
      </c>
      <c r="H24" s="233">
        <v>1340</v>
      </c>
    </row>
    <row r="25" spans="1:8" ht="15" hidden="1">
      <c r="A25" s="228" t="s">
        <v>385</v>
      </c>
      <c r="B25" s="232"/>
      <c r="C25" s="232">
        <v>9221</v>
      </c>
      <c r="D25" s="232">
        <v>4458</v>
      </c>
      <c r="E25" s="232">
        <v>41108</v>
      </c>
      <c r="F25" s="232"/>
      <c r="G25" s="229">
        <v>3.813237</v>
      </c>
      <c r="H25" s="233">
        <v>1350</v>
      </c>
    </row>
    <row r="26" spans="1:8" ht="15" hidden="1">
      <c r="A26" s="228" t="s">
        <v>386</v>
      </c>
      <c r="B26" s="232"/>
      <c r="C26" s="232">
        <v>9203</v>
      </c>
      <c r="D26" s="232">
        <v>4416</v>
      </c>
      <c r="E26" s="232">
        <v>40644</v>
      </c>
      <c r="F26" s="232"/>
      <c r="G26" s="229">
        <v>4.361598</v>
      </c>
      <c r="H26" s="233">
        <v>1350</v>
      </c>
    </row>
    <row r="27" spans="1:8" ht="15" hidden="1">
      <c r="A27" s="234" t="s">
        <v>387</v>
      </c>
      <c r="B27" s="232"/>
      <c r="C27" s="232">
        <v>9205.5</v>
      </c>
      <c r="D27" s="232">
        <v>18202</v>
      </c>
      <c r="E27" s="232">
        <v>167559</v>
      </c>
      <c r="F27" s="232"/>
      <c r="G27" s="229">
        <v>4.294098</v>
      </c>
      <c r="H27" s="233">
        <v>1340</v>
      </c>
    </row>
    <row r="28" spans="1:8" ht="15" hidden="1">
      <c r="A28" s="234"/>
      <c r="B28" s="232"/>
      <c r="C28" s="232"/>
      <c r="D28" s="232"/>
      <c r="E28" s="232"/>
      <c r="F28" s="232"/>
      <c r="G28" s="229"/>
      <c r="H28" s="233"/>
    </row>
    <row r="29" spans="1:8" ht="15.75">
      <c r="A29" s="230" t="s">
        <v>390</v>
      </c>
      <c r="B29" s="232"/>
      <c r="C29" s="232"/>
      <c r="D29" s="232"/>
      <c r="E29" s="232"/>
      <c r="F29" s="232"/>
      <c r="G29" s="229"/>
      <c r="H29" s="233"/>
    </row>
    <row r="30" spans="1:8" ht="15">
      <c r="A30" s="228" t="s">
        <v>383</v>
      </c>
      <c r="B30" s="232"/>
      <c r="C30" s="232">
        <v>9141</v>
      </c>
      <c r="D30" s="232">
        <v>4514</v>
      </c>
      <c r="E30" s="232">
        <v>41266</v>
      </c>
      <c r="F30" s="232"/>
      <c r="G30" s="229">
        <v>4.405671</v>
      </c>
      <c r="H30" s="233">
        <v>1320</v>
      </c>
    </row>
    <row r="31" spans="1:8" ht="15">
      <c r="A31" s="228" t="s">
        <v>384</v>
      </c>
      <c r="B31" s="232"/>
      <c r="C31" s="232">
        <v>9112</v>
      </c>
      <c r="D31" s="232">
        <v>4688</v>
      </c>
      <c r="E31" s="232">
        <v>42720</v>
      </c>
      <c r="F31" s="232"/>
      <c r="G31" s="229">
        <v>4.150026</v>
      </c>
      <c r="H31" s="233">
        <v>1390</v>
      </c>
    </row>
    <row r="32" spans="1:8" ht="15">
      <c r="A32" s="228" t="s">
        <v>385</v>
      </c>
      <c r="B32" s="235"/>
      <c r="C32" s="236">
        <v>9096</v>
      </c>
      <c r="D32" s="236">
        <v>4459</v>
      </c>
      <c r="E32" s="236">
        <v>40563</v>
      </c>
      <c r="F32" s="235"/>
      <c r="G32" s="237">
        <v>4.398813</v>
      </c>
      <c r="H32" s="233">
        <v>1590</v>
      </c>
    </row>
    <row r="33" spans="1:8" ht="15">
      <c r="A33" s="228" t="s">
        <v>386</v>
      </c>
      <c r="B33" s="235"/>
      <c r="C33" s="236">
        <v>9106</v>
      </c>
      <c r="D33" s="236">
        <v>4497</v>
      </c>
      <c r="E33" s="236">
        <v>40948</v>
      </c>
      <c r="F33" s="235"/>
      <c r="G33" s="237">
        <v>4.225527</v>
      </c>
      <c r="H33" s="233">
        <v>1700</v>
      </c>
    </row>
    <row r="34" spans="1:8" ht="15">
      <c r="A34" s="234" t="s">
        <v>387</v>
      </c>
      <c r="C34" s="236">
        <v>9113.75</v>
      </c>
      <c r="D34" s="236">
        <v>18158</v>
      </c>
      <c r="E34" s="236">
        <v>165497</v>
      </c>
      <c r="F34" s="235"/>
      <c r="G34" s="237">
        <v>4.29500925</v>
      </c>
      <c r="H34" s="233">
        <v>1535</v>
      </c>
    </row>
    <row r="35" spans="1:8" ht="15">
      <c r="A35" s="234"/>
      <c r="C35" s="236"/>
      <c r="D35" s="236"/>
      <c r="E35" s="236"/>
      <c r="F35" s="235"/>
      <c r="G35" s="237"/>
      <c r="H35" s="233"/>
    </row>
    <row r="36" spans="1:8" ht="15.75">
      <c r="A36" s="230" t="s">
        <v>391</v>
      </c>
      <c r="C36" s="236"/>
      <c r="D36" s="236"/>
      <c r="E36" s="236"/>
      <c r="F36" s="235"/>
      <c r="G36" s="237"/>
      <c r="H36" s="233"/>
    </row>
    <row r="37" spans="1:8" ht="15">
      <c r="A37" s="228" t="s">
        <v>383</v>
      </c>
      <c r="C37" s="236">
        <v>9113</v>
      </c>
      <c r="D37" s="236">
        <v>4662</v>
      </c>
      <c r="E37" s="236">
        <v>42485</v>
      </c>
      <c r="F37" s="235"/>
      <c r="G37" s="237">
        <v>4.268385</v>
      </c>
      <c r="H37" s="233">
        <v>1610</v>
      </c>
    </row>
    <row r="38" spans="1:8" ht="15">
      <c r="A38" s="228" t="s">
        <v>384</v>
      </c>
      <c r="C38" s="236">
        <v>9148</v>
      </c>
      <c r="D38" s="236">
        <v>4820</v>
      </c>
      <c r="E38" s="236">
        <v>44089</v>
      </c>
      <c r="F38" s="235"/>
      <c r="G38" s="237">
        <v>4.325742</v>
      </c>
      <c r="H38" s="233">
        <v>1710</v>
      </c>
    </row>
    <row r="39" spans="1:8" ht="15">
      <c r="A39" s="228" t="s">
        <v>385</v>
      </c>
      <c r="C39" s="236">
        <v>9154</v>
      </c>
      <c r="D39" s="236">
        <v>4571</v>
      </c>
      <c r="E39" s="236">
        <v>41846</v>
      </c>
      <c r="F39" s="235"/>
      <c r="G39" s="237">
        <v>5.085819</v>
      </c>
      <c r="H39" s="233">
        <v>1670</v>
      </c>
    </row>
    <row r="40" spans="1:8" ht="15">
      <c r="A40" s="228" t="s">
        <v>386</v>
      </c>
      <c r="C40" s="236">
        <v>9142</v>
      </c>
      <c r="D40" s="236">
        <v>4555</v>
      </c>
      <c r="E40" s="236">
        <v>41643</v>
      </c>
      <c r="G40" s="237">
        <v>4.894533</v>
      </c>
      <c r="H40" s="233">
        <v>1420</v>
      </c>
    </row>
    <row r="41" spans="1:8" ht="15">
      <c r="A41" s="234" t="s">
        <v>387</v>
      </c>
      <c r="C41" s="236">
        <v>9139.25</v>
      </c>
      <c r="D41" s="236">
        <v>18607.9820554203</v>
      </c>
      <c r="E41" s="236">
        <v>170063</v>
      </c>
      <c r="G41" s="237">
        <v>4.64361975</v>
      </c>
      <c r="H41" s="233">
        <v>1575</v>
      </c>
    </row>
    <row r="42" spans="3:8" ht="15">
      <c r="C42" s="236"/>
      <c r="D42" s="236"/>
      <c r="E42" s="236"/>
      <c r="G42" s="237"/>
      <c r="H42" s="233"/>
    </row>
    <row r="43" spans="1:8" ht="15.75">
      <c r="A43" s="230">
        <v>2003</v>
      </c>
      <c r="C43" s="236"/>
      <c r="D43" s="236"/>
      <c r="E43" s="236"/>
      <c r="G43" s="237"/>
      <c r="H43" s="233"/>
    </row>
    <row r="44" spans="1:8" ht="15">
      <c r="A44" s="228" t="s">
        <v>383</v>
      </c>
      <c r="C44" s="236">
        <v>9142</v>
      </c>
      <c r="D44" s="236">
        <v>4713</v>
      </c>
      <c r="E44" s="236">
        <v>43087</v>
      </c>
      <c r="F44" s="221"/>
      <c r="G44" s="237">
        <v>4.968819</v>
      </c>
      <c r="H44" s="233">
        <v>1380</v>
      </c>
    </row>
    <row r="45" spans="1:8" ht="15">
      <c r="A45" s="228" t="s">
        <v>384</v>
      </c>
      <c r="C45" s="236">
        <v>9107</v>
      </c>
      <c r="D45" s="236">
        <v>4831</v>
      </c>
      <c r="E45" s="236">
        <v>43996</v>
      </c>
      <c r="F45" s="221"/>
      <c r="G45" s="237">
        <v>5.151105</v>
      </c>
      <c r="H45" s="233">
        <v>1300</v>
      </c>
    </row>
    <row r="46" spans="1:8" ht="15">
      <c r="A46" s="228" t="s">
        <v>385</v>
      </c>
      <c r="C46" s="236">
        <v>9070</v>
      </c>
      <c r="D46" s="236">
        <v>4604</v>
      </c>
      <c r="E46" s="236">
        <v>41761</v>
      </c>
      <c r="F46" s="221"/>
      <c r="G46" s="237">
        <v>4.959531</v>
      </c>
      <c r="H46" s="233">
        <v>1310</v>
      </c>
    </row>
    <row r="47" spans="1:8" ht="15">
      <c r="A47" s="228" t="s">
        <v>386</v>
      </c>
      <c r="C47" s="236">
        <v>9011</v>
      </c>
      <c r="D47" s="236">
        <v>4611</v>
      </c>
      <c r="E47" s="236">
        <v>41550</v>
      </c>
      <c r="F47" s="221"/>
      <c r="G47" s="237">
        <v>5.333103</v>
      </c>
      <c r="H47" s="233">
        <v>1380</v>
      </c>
    </row>
    <row r="48" spans="1:8" ht="15">
      <c r="A48" s="234" t="s">
        <v>387</v>
      </c>
      <c r="C48" s="236">
        <v>9082.5</v>
      </c>
      <c r="D48" s="236">
        <v>18760</v>
      </c>
      <c r="E48" s="236">
        <v>170394</v>
      </c>
      <c r="F48" s="221"/>
      <c r="G48" s="237">
        <v>5.1031395</v>
      </c>
      <c r="H48" s="233">
        <v>1345</v>
      </c>
    </row>
    <row r="49" spans="1:8" ht="15">
      <c r="A49" s="221"/>
      <c r="B49" s="221"/>
      <c r="C49" s="221"/>
      <c r="D49" s="221"/>
      <c r="E49" s="221"/>
      <c r="F49" s="221"/>
      <c r="G49" s="238"/>
      <c r="H49" s="238"/>
    </row>
    <row r="50" spans="1:8" ht="15.75">
      <c r="A50" s="230">
        <v>2004</v>
      </c>
      <c r="B50" s="221"/>
      <c r="C50" s="221"/>
      <c r="D50" s="221"/>
      <c r="E50" s="221"/>
      <c r="F50" s="221"/>
      <c r="G50" s="238"/>
      <c r="H50" s="238"/>
    </row>
    <row r="51" spans="1:8" ht="15">
      <c r="A51" s="228" t="s">
        <v>383</v>
      </c>
      <c r="B51" s="221"/>
      <c r="C51" s="236">
        <v>8996</v>
      </c>
      <c r="D51" s="236">
        <v>4756</v>
      </c>
      <c r="E51" s="236">
        <v>42787</v>
      </c>
      <c r="F51" s="221"/>
      <c r="G51" s="237">
        <v>6.207894</v>
      </c>
      <c r="H51" s="233">
        <v>1390</v>
      </c>
    </row>
    <row r="52" spans="1:8" ht="15">
      <c r="A52" s="228" t="s">
        <v>384</v>
      </c>
      <c r="B52" s="221"/>
      <c r="C52" s="236">
        <v>9004</v>
      </c>
      <c r="D52" s="236">
        <v>4872</v>
      </c>
      <c r="E52" s="236">
        <v>43870</v>
      </c>
      <c r="F52" s="221"/>
      <c r="G52" s="237">
        <v>6.864255</v>
      </c>
      <c r="H52" s="233">
        <v>1580</v>
      </c>
    </row>
    <row r="53" spans="1:8" ht="15">
      <c r="A53" s="228" t="s">
        <v>385</v>
      </c>
      <c r="B53" s="221"/>
      <c r="C53" s="236">
        <v>9027</v>
      </c>
      <c r="D53" s="236">
        <v>4679</v>
      </c>
      <c r="E53" s="236">
        <v>42236</v>
      </c>
      <c r="F53" s="221"/>
      <c r="G53" s="237">
        <v>5.409819000000001</v>
      </c>
      <c r="H53" s="233">
        <v>1720</v>
      </c>
    </row>
    <row r="54" spans="1:8" ht="15">
      <c r="A54" s="228" t="s">
        <v>386</v>
      </c>
      <c r="B54" s="221"/>
      <c r="C54" s="236">
        <v>9019</v>
      </c>
      <c r="D54" s="236">
        <v>4661</v>
      </c>
      <c r="E54" s="236">
        <v>42041</v>
      </c>
      <c r="F54" s="221"/>
      <c r="G54" s="237">
        <v>4.458744</v>
      </c>
      <c r="H54" s="233">
        <v>1640</v>
      </c>
    </row>
    <row r="55" spans="1:8" ht="15">
      <c r="A55" s="234" t="s">
        <v>387</v>
      </c>
      <c r="B55" s="221"/>
      <c r="C55" s="236">
        <v>9011.5</v>
      </c>
      <c r="D55" s="236">
        <v>18967</v>
      </c>
      <c r="E55" s="236">
        <v>170934</v>
      </c>
      <c r="F55" s="221"/>
      <c r="G55" s="237">
        <v>5.735178</v>
      </c>
      <c r="H55" s="233">
        <v>1610</v>
      </c>
    </row>
    <row r="56" spans="1:8" ht="15">
      <c r="A56" s="234"/>
      <c r="B56" s="221"/>
      <c r="C56" s="236"/>
      <c r="D56" s="236"/>
      <c r="E56" s="236"/>
      <c r="F56" s="221"/>
      <c r="G56" s="237"/>
      <c r="H56" s="233"/>
    </row>
    <row r="57" spans="1:8" ht="15.75">
      <c r="A57" s="230">
        <v>2005</v>
      </c>
      <c r="B57" s="221"/>
      <c r="C57" s="236"/>
      <c r="D57" s="236"/>
      <c r="E57" s="236"/>
      <c r="F57" s="221"/>
      <c r="G57" s="237"/>
      <c r="H57" s="233"/>
    </row>
    <row r="58" spans="1:8" ht="15">
      <c r="A58" s="228" t="s">
        <v>383</v>
      </c>
      <c r="B58" s="221"/>
      <c r="C58" s="236">
        <v>9002</v>
      </c>
      <c r="D58" s="236">
        <v>4816</v>
      </c>
      <c r="E58" s="236">
        <v>43350</v>
      </c>
      <c r="F58" s="221"/>
      <c r="G58" s="237">
        <v>4.5385290000000005</v>
      </c>
      <c r="H58" s="233">
        <v>1620</v>
      </c>
    </row>
    <row r="59" spans="1:8" ht="15">
      <c r="A59" s="228" t="s">
        <v>384</v>
      </c>
      <c r="B59" s="221"/>
      <c r="C59" s="236">
        <v>9041</v>
      </c>
      <c r="D59" s="236">
        <v>5069</v>
      </c>
      <c r="E59" s="236">
        <v>45831</v>
      </c>
      <c r="F59" s="221"/>
      <c r="G59" s="237">
        <v>4.7612429999999994</v>
      </c>
      <c r="H59" s="233">
        <v>1770</v>
      </c>
    </row>
    <row r="60" spans="1:8" ht="15">
      <c r="A60" s="228" t="s">
        <v>385</v>
      </c>
      <c r="B60" s="221"/>
      <c r="C60" s="236">
        <v>9060</v>
      </c>
      <c r="D60" s="236">
        <v>4871</v>
      </c>
      <c r="E60" s="236">
        <v>44134</v>
      </c>
      <c r="F60" s="221"/>
      <c r="G60" s="237">
        <v>4.686957</v>
      </c>
      <c r="H60" s="233">
        <v>1830</v>
      </c>
    </row>
    <row r="61" spans="1:8" ht="15">
      <c r="A61" s="228" t="s">
        <v>386</v>
      </c>
      <c r="B61" s="221"/>
      <c r="C61" s="236">
        <v>9060</v>
      </c>
      <c r="D61" s="236">
        <v>4821</v>
      </c>
      <c r="E61" s="236">
        <v>43674</v>
      </c>
      <c r="F61" s="221"/>
      <c r="G61" s="237">
        <v>4.249026000000001</v>
      </c>
      <c r="H61" s="233">
        <v>1870</v>
      </c>
    </row>
    <row r="62" spans="1:8" ht="15">
      <c r="A62" s="234" t="s">
        <v>387</v>
      </c>
      <c r="B62" s="221"/>
      <c r="C62" s="236">
        <v>9040.75</v>
      </c>
      <c r="D62" s="236">
        <v>19576</v>
      </c>
      <c r="E62" s="236">
        <v>176989</v>
      </c>
      <c r="F62" s="221"/>
      <c r="G62" s="237">
        <v>4.55893875</v>
      </c>
      <c r="H62" s="233">
        <v>1800</v>
      </c>
    </row>
    <row r="63" spans="1:8" ht="15">
      <c r="A63" s="234"/>
      <c r="B63" s="221"/>
      <c r="C63" s="236"/>
      <c r="D63" s="236"/>
      <c r="E63" s="236"/>
      <c r="F63" s="221"/>
      <c r="G63" s="237"/>
      <c r="H63" s="233"/>
    </row>
    <row r="64" spans="1:8" ht="15.75">
      <c r="A64" s="230">
        <v>2006</v>
      </c>
      <c r="B64" s="221"/>
      <c r="C64" s="236"/>
      <c r="D64" s="236"/>
      <c r="E64" s="236"/>
      <c r="F64" s="221"/>
      <c r="G64" s="237"/>
      <c r="H64" s="233"/>
    </row>
    <row r="65" spans="1:8" ht="15">
      <c r="A65" s="228" t="s">
        <v>383</v>
      </c>
      <c r="B65" s="221"/>
      <c r="C65" s="236">
        <v>9094</v>
      </c>
      <c r="D65" s="236">
        <v>5009</v>
      </c>
      <c r="E65" s="236">
        <v>45553</v>
      </c>
      <c r="F65" s="221"/>
      <c r="G65" s="237">
        <v>4.58</v>
      </c>
      <c r="H65" s="233">
        <v>1840</v>
      </c>
    </row>
    <row r="66" spans="1:8" ht="15">
      <c r="A66" s="228" t="s">
        <v>384</v>
      </c>
      <c r="B66" s="221"/>
      <c r="C66" s="236">
        <v>9133</v>
      </c>
      <c r="D66" s="236">
        <v>5136</v>
      </c>
      <c r="E66" s="236">
        <v>46908</v>
      </c>
      <c r="F66" s="221"/>
      <c r="G66" s="237">
        <v>4.72</v>
      </c>
      <c r="H66" s="233">
        <v>1770</v>
      </c>
    </row>
    <row r="67" spans="1:8" ht="15">
      <c r="A67" s="228" t="s">
        <v>385</v>
      </c>
      <c r="B67" s="221"/>
      <c r="C67" s="236">
        <v>9117</v>
      </c>
      <c r="D67" s="236">
        <v>4907</v>
      </c>
      <c r="E67" s="236">
        <v>44739</v>
      </c>
      <c r="F67" s="221"/>
      <c r="G67" s="237">
        <v>4.58</v>
      </c>
      <c r="H67" s="233">
        <v>1680</v>
      </c>
    </row>
    <row r="68" spans="1:8" ht="15">
      <c r="A68" s="228" t="s">
        <v>386</v>
      </c>
      <c r="B68" s="221"/>
      <c r="C68" s="236">
        <v>9116</v>
      </c>
      <c r="D68" s="236">
        <v>4897</v>
      </c>
      <c r="E68" s="236">
        <v>44639</v>
      </c>
      <c r="F68" s="221"/>
      <c r="G68" s="237">
        <v>5.76</v>
      </c>
      <c r="H68" s="233">
        <v>1650</v>
      </c>
    </row>
    <row r="69" spans="1:8" ht="15">
      <c r="A69" s="234" t="s">
        <v>387</v>
      </c>
      <c r="B69" s="221"/>
      <c r="C69" s="236">
        <f>+AVERAGE(C65:C68)</f>
        <v>9115</v>
      </c>
      <c r="D69" s="236">
        <f>+SUM(D65:D68)</f>
        <v>19949</v>
      </c>
      <c r="E69" s="236">
        <f>+SUM(E65:E68)</f>
        <v>181839</v>
      </c>
      <c r="F69" s="221"/>
      <c r="G69" s="237">
        <f>+AVERAGE(G65:G68)</f>
        <v>4.91</v>
      </c>
      <c r="H69" s="233">
        <f>+AVERAGE(H65:H68)</f>
        <v>1735</v>
      </c>
    </row>
    <row r="70" spans="1:8" ht="15.75" thickBot="1">
      <c r="A70" s="45"/>
      <c r="B70" s="45"/>
      <c r="C70" s="239"/>
      <c r="D70" s="239"/>
      <c r="E70" s="239"/>
      <c r="F70" s="239"/>
      <c r="G70" s="240"/>
      <c r="H70" s="241"/>
    </row>
    <row r="72" ht="15">
      <c r="A72" s="242" t="s">
        <v>392</v>
      </c>
    </row>
    <row r="73" ht="15">
      <c r="B73" s="242" t="s">
        <v>393</v>
      </c>
    </row>
    <row r="74" ht="15">
      <c r="A74" s="221" t="s">
        <v>394</v>
      </c>
    </row>
    <row r="76" ht="12.75">
      <c r="A76" s="43" t="s">
        <v>395</v>
      </c>
    </row>
    <row r="77" ht="12.75">
      <c r="A77" t="s">
        <v>82</v>
      </c>
    </row>
    <row r="78" ht="12.75">
      <c r="A78" t="s">
        <v>83</v>
      </c>
    </row>
  </sheetData>
  <printOptions/>
  <pageMargins left="0.75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2007-01-30T20:06:07Z</cp:lastPrinted>
  <dcterms:created xsi:type="dcterms:W3CDTF">2007-01-30T11:46:55Z</dcterms:created>
  <dcterms:modified xsi:type="dcterms:W3CDTF">2007-01-31T18:22:23Z</dcterms:modified>
  <cp:category/>
  <cp:version/>
  <cp:contentType/>
  <cp:contentStatus/>
</cp:coreProperties>
</file>