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500" windowWidth="12120" windowHeight="4476" activeTab="0"/>
  </bookViews>
  <sheets>
    <sheet name="Bus profile" sheetId="1" r:id="rId1"/>
  </sheets>
  <definedNames>
    <definedName name="_xlnm.Print_Area" localSheetId="0">'Bus profile'!$A$1:$O$74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<sst xmlns="http://schemas.openxmlformats.org/spreadsheetml/2006/main" count="159" uniqueCount="108">
  <si>
    <t>N</t>
  </si>
  <si>
    <t>Occupants</t>
  </si>
  <si>
    <t>School buses</t>
  </si>
  <si>
    <t>Transit buses</t>
  </si>
  <si>
    <t>Number of operating companies</t>
  </si>
  <si>
    <t xml:space="preserve">Other vehicle </t>
  </si>
  <si>
    <t>Other rural</t>
  </si>
  <si>
    <t>Occupant fatality rate</t>
  </si>
  <si>
    <t>Interstate urban</t>
  </si>
  <si>
    <t>Other urban</t>
  </si>
  <si>
    <t>Other and unknown</t>
  </si>
  <si>
    <t>Other arterial rural</t>
  </si>
  <si>
    <t>Number of revenue passengers (thousands)</t>
  </si>
  <si>
    <t>Cross country buses</t>
  </si>
  <si>
    <t>Bus Profile</t>
  </si>
  <si>
    <t>Nonoccupants</t>
  </si>
  <si>
    <t xml:space="preserve">Expenditures ($ thousands) </t>
  </si>
  <si>
    <t xml:space="preserve">Operating revenues ($ thousands) </t>
  </si>
  <si>
    <t>Operating expenses ($ thousands)</t>
  </si>
  <si>
    <t>125,900</t>
  </si>
  <si>
    <t>1,154</t>
  </si>
  <si>
    <t>1,893</t>
  </si>
  <si>
    <t>3,730</t>
  </si>
  <si>
    <t>627</t>
  </si>
  <si>
    <t>2,052</t>
  </si>
  <si>
    <t>2,679</t>
  </si>
  <si>
    <t>64</t>
  </si>
  <si>
    <t>0.3</t>
  </si>
  <si>
    <t>1,289,834</t>
  </si>
  <si>
    <t>U</t>
  </si>
  <si>
    <t>1,171</t>
  </si>
  <si>
    <t>1,186</t>
  </si>
  <si>
    <t>See transit profile for transit bus data.</t>
  </si>
  <si>
    <t>SOURCES</t>
  </si>
  <si>
    <t xml:space="preserve"> Unless otherwise noted, refer to chapter tables for sources.</t>
  </si>
  <si>
    <t>FINANCIAL</t>
  </si>
  <si>
    <t>INVENTORY</t>
  </si>
  <si>
    <t>PERFORMANCE</t>
  </si>
  <si>
    <t>SAFETY</t>
  </si>
  <si>
    <r>
      <t xml:space="preserve">NOTE </t>
    </r>
    <r>
      <rPr>
        <sz val="9"/>
        <rFont val="Arial"/>
        <family val="2"/>
      </rPr>
      <t xml:space="preserve"> </t>
    </r>
  </si>
  <si>
    <t>1970</t>
  </si>
  <si>
    <t>1960</t>
  </si>
  <si>
    <t>1980</t>
  </si>
  <si>
    <t>1990</t>
  </si>
  <si>
    <t>1994</t>
  </si>
  <si>
    <t>1995</t>
  </si>
  <si>
    <t>1996</t>
  </si>
  <si>
    <t>1997</t>
  </si>
  <si>
    <t>1998</t>
  </si>
  <si>
    <t>1999</t>
  </si>
  <si>
    <t>2000</t>
  </si>
  <si>
    <t>School bus occupants</t>
  </si>
  <si>
    <t>2001</t>
  </si>
  <si>
    <t>Vehicle involvement rate (fatal crashes)</t>
  </si>
  <si>
    <t>2002</t>
  </si>
  <si>
    <r>
      <t>1</t>
    </r>
    <r>
      <rPr>
        <sz val="9"/>
        <rFont val="Arial"/>
        <family val="2"/>
      </rPr>
      <t xml:space="preserve"> Eno Transportation Foundation, Inc., </t>
    </r>
    <r>
      <rPr>
        <i/>
        <sz val="9"/>
        <rFont val="Arial"/>
        <family val="2"/>
      </rPr>
      <t xml:space="preserve">Transportation In America, 19th edition </t>
    </r>
    <r>
      <rPr>
        <sz val="9"/>
        <rFont val="Arial"/>
        <family val="2"/>
      </rPr>
      <t>(Washington, DC: 2002), p. 40, 46, and 48.</t>
    </r>
  </si>
  <si>
    <r>
      <t>KEY:</t>
    </r>
    <r>
      <rPr>
        <sz val="9"/>
        <rFont val="Arial"/>
        <family val="2"/>
      </rPr>
      <t xml:space="preserve">  N = data do not exist; R = revised; U = data are not available.</t>
    </r>
  </si>
  <si>
    <r>
      <t>School bus</t>
    </r>
    <r>
      <rPr>
        <vertAlign val="superscript"/>
        <sz val="11"/>
        <rFont val="Arial Narrow"/>
        <family val="2"/>
      </rPr>
      <t>1</t>
    </r>
  </si>
  <si>
    <t xml:space="preserve"> 7,847,000</t>
  </si>
  <si>
    <t xml:space="preserve"> 1,189,235</t>
  </si>
  <si>
    <t xml:space="preserve"> 1,161,479</t>
  </si>
  <si>
    <t xml:space="preserve"> 670,423</t>
  </si>
  <si>
    <t xml:space="preserve"> 23,600</t>
  </si>
  <si>
    <r>
      <t>Intercity bus, total</t>
    </r>
    <r>
      <rPr>
        <vertAlign val="superscript"/>
        <sz val="11"/>
        <rFont val="Arial Narrow"/>
        <family val="2"/>
      </rPr>
      <t>1</t>
    </r>
  </si>
  <si>
    <t xml:space="preserve"> 683</t>
  </si>
  <si>
    <t xml:space="preserve"> 343,200</t>
  </si>
  <si>
    <r>
      <t>Average revenue per passenger-mile (cents) (intercity)</t>
    </r>
    <r>
      <rPr>
        <b/>
        <vertAlign val="superscript"/>
        <sz val="11"/>
        <rFont val="Arial Narrow"/>
        <family val="2"/>
      </rPr>
      <t>1</t>
    </r>
  </si>
  <si>
    <t>11.61</t>
  </si>
  <si>
    <t>9,560</t>
  </si>
  <si>
    <t xml:space="preserve"> 286</t>
  </si>
  <si>
    <t xml:space="preserve"> 329</t>
  </si>
  <si>
    <t>Interstate rural</t>
  </si>
  <si>
    <t>Rural highway, total</t>
  </si>
  <si>
    <t>School bus-related</t>
  </si>
  <si>
    <r>
      <t>Number of vehicles, all buses</t>
    </r>
    <r>
      <rPr>
        <b/>
        <vertAlign val="superscript"/>
        <sz val="11"/>
        <rFont val="Arial Narrow"/>
        <family val="2"/>
      </rPr>
      <t>3</t>
    </r>
  </si>
  <si>
    <r>
      <t xml:space="preserve">3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MV-10. </t>
    </r>
  </si>
  <si>
    <t>2003</t>
  </si>
  <si>
    <r>
      <t>Number of employees</t>
    </r>
    <r>
      <rPr>
        <b/>
        <vertAlign val="superscript"/>
        <sz val="11"/>
        <rFont val="Arial Narrow"/>
        <family val="2"/>
      </rPr>
      <t xml:space="preserve">4 </t>
    </r>
    <r>
      <rPr>
        <b/>
        <sz val="11"/>
        <rFont val="Arial Narrow"/>
        <family val="2"/>
      </rPr>
      <t>(SIC based)</t>
    </r>
  </si>
  <si>
    <t>Interurban and rural bus transportation</t>
  </si>
  <si>
    <t>Intercity and rural bus transportation</t>
  </si>
  <si>
    <t>School and employee bus transportation</t>
  </si>
  <si>
    <t>Charter bus industry</t>
  </si>
  <si>
    <r>
      <t>Number of employees</t>
    </r>
    <r>
      <rPr>
        <b/>
        <vertAlign val="superscript"/>
        <sz val="11"/>
        <rFont val="Arial Narrow"/>
        <family val="2"/>
      </rPr>
      <t xml:space="preserve">5 </t>
    </r>
    <r>
      <rPr>
        <b/>
        <sz val="11"/>
        <rFont val="Arial Narrow"/>
        <family val="2"/>
      </rPr>
      <t>(NAICS based)</t>
    </r>
  </si>
  <si>
    <r>
      <t>Vehicle-miles, all buses (millions)</t>
    </r>
    <r>
      <rPr>
        <b/>
        <vertAlign val="superscript"/>
        <sz val="11"/>
        <rFont val="Arial Narrow"/>
        <family val="2"/>
      </rPr>
      <t>6</t>
    </r>
  </si>
  <si>
    <r>
      <t>Passenger-miles (millions), all buses</t>
    </r>
    <r>
      <rPr>
        <b/>
        <vertAlign val="superscript"/>
        <sz val="11"/>
        <rFont val="Arial Narrow"/>
        <family val="2"/>
      </rPr>
      <t>6</t>
    </r>
  </si>
  <si>
    <r>
      <t>Average miles traveled per vehicle, all buses</t>
    </r>
    <r>
      <rPr>
        <b/>
        <vertAlign val="superscript"/>
        <sz val="11"/>
        <rFont val="Arial Narrow"/>
        <family val="2"/>
      </rPr>
      <t>6</t>
    </r>
  </si>
  <si>
    <r>
      <t>Fuel consumed (million gallons), all buses</t>
    </r>
    <r>
      <rPr>
        <b/>
        <vertAlign val="superscript"/>
        <sz val="11"/>
        <rFont val="Arial Narrow"/>
        <family val="2"/>
      </rPr>
      <t>6</t>
    </r>
  </si>
  <si>
    <r>
      <t>Average fuel consumption per vehicle (gallons), all buses</t>
    </r>
    <r>
      <rPr>
        <b/>
        <vertAlign val="superscript"/>
        <sz val="11"/>
        <rFont val="Arial Narrow"/>
        <family val="2"/>
      </rPr>
      <t>6</t>
    </r>
  </si>
  <si>
    <r>
      <t>Average miles traveled per gallon of fuel consumed, all buses</t>
    </r>
    <r>
      <rPr>
        <b/>
        <vertAlign val="superscript"/>
        <sz val="11"/>
        <rFont val="Arial Narrow"/>
        <family val="2"/>
      </rPr>
      <t>6</t>
    </r>
  </si>
  <si>
    <r>
      <t>Number of fatalities</t>
    </r>
    <r>
      <rPr>
        <b/>
        <vertAlign val="superscript"/>
        <sz val="11"/>
        <rFont val="Arial Narrow"/>
        <family val="2"/>
      </rPr>
      <t>7</t>
    </r>
  </si>
  <si>
    <r>
      <t>Occupant fatalities, all buses</t>
    </r>
    <r>
      <rPr>
        <b/>
        <vertAlign val="superscript"/>
        <sz val="11"/>
        <rFont val="Arial Narrow"/>
        <family val="2"/>
      </rPr>
      <t>7</t>
    </r>
  </si>
  <si>
    <t>(R) 376</t>
  </si>
  <si>
    <r>
      <t>Per 100 million vehicle-miles, all buses</t>
    </r>
    <r>
      <rPr>
        <vertAlign val="superscript"/>
        <sz val="11"/>
        <rFont val="Arial Narrow"/>
        <family val="2"/>
      </rPr>
      <t>6, 7</t>
    </r>
  </si>
  <si>
    <r>
      <t>Per 10,000 registered vehicles, all buses</t>
    </r>
    <r>
      <rPr>
        <vertAlign val="superscript"/>
        <sz val="11"/>
        <rFont val="Arial Narrow"/>
        <family val="2"/>
      </rPr>
      <t>3, 7</t>
    </r>
  </si>
  <si>
    <r>
      <t>Per 100 million vehicle-miles, all buses</t>
    </r>
    <r>
      <rPr>
        <vertAlign val="superscript"/>
        <sz val="11"/>
        <rFont val="Arial Narrow"/>
        <family val="2"/>
      </rPr>
      <t>6, 8</t>
    </r>
  </si>
  <si>
    <r>
      <t>Per 10,000 registered vehicles, all buses</t>
    </r>
    <r>
      <rPr>
        <vertAlign val="superscript"/>
        <sz val="11"/>
        <rFont val="Arial Narrow"/>
        <family val="2"/>
      </rPr>
      <t>3, 8</t>
    </r>
  </si>
  <si>
    <r>
      <t xml:space="preserve">8 </t>
    </r>
    <r>
      <rPr>
        <sz val="9"/>
        <rFont val="Arial"/>
        <family val="2"/>
      </rPr>
      <t>Ibid., Fatality Analysis Reporting System (FARS) Query, Internet site, http://www-fars.nhtsa.dot.gov as of January 2005.</t>
    </r>
  </si>
  <si>
    <r>
      <t>Urban highway</t>
    </r>
    <r>
      <rPr>
        <vertAlign val="superscript"/>
        <sz val="11"/>
        <color indexed="8"/>
        <rFont val="Arial Narrow"/>
        <family val="2"/>
      </rPr>
      <t>b</t>
    </r>
    <r>
      <rPr>
        <sz val="11"/>
        <color indexed="8"/>
        <rFont val="Arial Narrow"/>
        <family val="2"/>
      </rPr>
      <t>, total</t>
    </r>
  </si>
  <si>
    <r>
      <t>Fatalities in vehicular accidents</t>
    </r>
    <r>
      <rPr>
        <b/>
        <vertAlign val="superscript"/>
        <sz val="11"/>
        <rFont val="Arial Narrow"/>
        <family val="2"/>
      </rPr>
      <t>c</t>
    </r>
    <r>
      <rPr>
        <b/>
        <sz val="11"/>
        <rFont val="Arial Narrow"/>
        <family val="2"/>
      </rPr>
      <t>, all buses</t>
    </r>
    <r>
      <rPr>
        <b/>
        <vertAlign val="superscript"/>
        <sz val="11"/>
        <rFont val="Arial Narrow"/>
        <family val="2"/>
      </rPr>
      <t>8</t>
    </r>
  </si>
  <si>
    <r>
      <t>b</t>
    </r>
    <r>
      <rPr>
        <sz val="9"/>
        <rFont val="Arial"/>
        <family val="2"/>
      </rPr>
      <t xml:space="preserve"> Urban consists of travel on all roads and streets in urban places of 5,000 or greater population.</t>
    </r>
  </si>
  <si>
    <r>
      <t>c</t>
    </r>
    <r>
      <rPr>
        <sz val="9"/>
        <rFont val="Arial"/>
        <family val="2"/>
      </rPr>
      <t xml:space="preserve"> Includes all fatalities that occurred in an accident in which a bus was involved.</t>
    </r>
  </si>
  <si>
    <r>
      <t>Intercity bus, Class I</t>
    </r>
    <r>
      <rPr>
        <vertAlign val="superscript"/>
        <sz val="11"/>
        <rFont val="Arial Narrow"/>
        <family val="2"/>
      </rPr>
      <t>2,a</t>
    </r>
  </si>
  <si>
    <r>
      <t>2</t>
    </r>
    <r>
      <rPr>
        <sz val="9"/>
        <rFont val="Arial"/>
        <family val="2"/>
      </rPr>
      <t xml:space="preserve"> 1960-95: Interstate Commerce Commission, </t>
    </r>
    <r>
      <rPr>
        <i/>
        <sz val="9"/>
        <rFont val="Arial"/>
        <family val="2"/>
      </rPr>
      <t>Annual Report of the ICC</t>
    </r>
    <r>
      <rPr>
        <sz val="9"/>
        <rFont val="Arial"/>
        <family val="2"/>
      </rPr>
      <t xml:space="preserve"> (Washington, DC:  Annual issues), Appendix F, tables 1 and 6.  1996-2002: U.S. Department of Transportation, Bureau of Transportation Statistics, </t>
    </r>
    <r>
      <rPr>
        <i/>
        <sz val="9"/>
        <rFont val="Arial"/>
        <family val="2"/>
      </rPr>
      <t>Selected Earnings Data, Class I Motor Carriers of Passengers</t>
    </r>
    <r>
      <rPr>
        <sz val="9"/>
        <rFont val="Arial"/>
        <family val="2"/>
      </rPr>
      <t xml:space="preserve"> (Washington, DC: Annual issues).  2003: U.S. Department of Transportation, Federal Motor Carrier Safety Administration, personal communication as of Feb. 16, 2005.</t>
    </r>
  </si>
  <si>
    <r>
      <t xml:space="preserve">6 </t>
    </r>
    <r>
      <rPr>
        <sz val="9"/>
        <rFont val="Arial"/>
        <family val="2"/>
      </rPr>
      <t>1960-95: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Statistics, Summary to 1995,</t>
    </r>
    <r>
      <rPr>
        <sz val="9"/>
        <rFont val="Arial"/>
        <family val="2"/>
      </rPr>
      <t xml:space="preserve"> FHWA-PL-97-009 (Washington, DC: July 1997), table VM-201A.  1996-2003: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</si>
  <si>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r>
      <t xml:space="preserve">7 </t>
    </r>
    <r>
      <rPr>
        <sz val="9"/>
        <rFont val="Arial"/>
        <family val="2"/>
      </rPr>
      <t>1980-98: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Ibid., National Highway Traffic Safety Administration, </t>
    </r>
    <r>
      <rPr>
        <i/>
        <sz val="9"/>
        <rFont val="Arial"/>
        <family val="2"/>
      </rPr>
      <t>Traffic Safety Facts 1998,</t>
    </r>
    <r>
      <rPr>
        <sz val="9"/>
        <rFont val="Arial"/>
        <family val="2"/>
      </rPr>
      <t xml:space="preserve"> DOT HS 808 983 (Washington, DC: October 1999), tables 74 and 93.  1999-2003: Ibid., </t>
    </r>
    <r>
      <rPr>
        <i/>
        <sz val="9"/>
        <rFont val="Arial"/>
        <family val="2"/>
      </rPr>
      <t>Traffic Safety Facts 2003</t>
    </r>
    <r>
      <rPr>
        <sz val="9"/>
        <rFont val="Arial"/>
        <family val="2"/>
      </rPr>
      <t>, DOT HS 809 775 (Washington, DC: January 2005).</t>
    </r>
  </si>
  <si>
    <r>
      <t>a</t>
    </r>
    <r>
      <rPr>
        <sz val="9"/>
        <rFont val="Arial"/>
        <family val="2"/>
      </rPr>
      <t xml:space="preserve"> In 2003, the Federal Motor Carrier Safety Administration implemented a program to improve reporting by Class I intercity bus carriers. This accounts for the large increase in the number of operating companies between 2002 and 2003, and as a result the large increase in operating revenues and expenses. </t>
    </r>
  </si>
  <si>
    <r>
      <t xml:space="preserve">4 </t>
    </r>
    <r>
      <rPr>
        <sz val="9"/>
        <rFont val="Arial"/>
        <family val="2"/>
      </rPr>
      <t xml:space="preserve">1960-2002: U.S. Department of Labor, Bureau of Labor Statistics, </t>
    </r>
    <r>
      <rPr>
        <i/>
        <sz val="9"/>
        <rFont val="Arial"/>
        <family val="2"/>
      </rPr>
      <t>Employment, Hours, and Earnings from the Current Employment Statistics Survey</t>
    </r>
    <r>
      <rPr>
        <sz val="9"/>
        <rFont val="Arial"/>
        <family val="2"/>
      </rPr>
      <t>, Internet site http://www.bls.gov/data/archived.htm as of January 2005; SIC codes: "413 Intercity  and rural bus transportation" and "415 School buses."</t>
    </r>
  </si>
  <si>
    <r>
      <t xml:space="preserve">5 </t>
    </r>
    <r>
      <rPr>
        <sz val="9"/>
        <rFont val="Arial"/>
        <family val="2"/>
      </rPr>
      <t xml:space="preserve">1960-2003: U.S. Department of Labor, Bureau of Labor Statistics, </t>
    </r>
    <r>
      <rPr>
        <i/>
        <sz val="9"/>
        <rFont val="Arial"/>
        <family val="2"/>
      </rPr>
      <t>Employment, Hours, and Earnings from the Current Employment Statistics Survey</t>
    </r>
    <r>
      <rPr>
        <sz val="9"/>
        <rFont val="Arial"/>
        <family val="2"/>
      </rPr>
      <t xml:space="preserve">, Internet site http://www.bls.gov/data/sa.htm as of January 2005; NAICS codes: "4852 Interurban and rural bus transportation," "4854 School and employee bus transportation," and "4855 Charter bus industry."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</si>
</sst>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.00_)"/>
    <numFmt numFmtId="167" formatCode="&quot;(R)&quot;\ #,##0;&quot;(R) -&quot;#,##0;&quot;(R) &quot;\ 0"/>
    <numFmt numFmtId="168" formatCode="&quot;(R)&quot;\ #,##0.00;&quot;(R) -&quot;#,##0.00;&quot;(R) &quot;\ 0.00"/>
    <numFmt numFmtId="169" formatCode="0.000000"/>
    <numFmt numFmtId="170" formatCode="0.00000"/>
    <numFmt numFmtId="171" formatCode="0.0000"/>
    <numFmt numFmtId="172" formatCode="0.000"/>
    <numFmt numFmtId="173" formatCode="&quot;(R)&quot;\ #,##0.0;&quot;(R) -&quot;#,##0.0;&quot;(R) &quot;\ 0.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vertAlign val="superscript"/>
      <sz val="11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66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 applyFill="0">
      <alignment horizontal="left"/>
      <protection/>
    </xf>
    <xf numFmtId="0" fontId="14" fillId="0" borderId="1" applyFill="0">
      <alignment horizontal="left"/>
      <protection/>
    </xf>
    <xf numFmtId="0" fontId="6" fillId="0" borderId="0">
      <alignment horizontal="left" vertical="center"/>
      <protection/>
    </xf>
  </cellStyleXfs>
  <cellXfs count="99">
    <xf numFmtId="0" fontId="0" fillId="0" borderId="0" xfId="0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19" fillId="0" borderId="0" xfId="40" applyFont="1" applyFill="1" applyBorder="1">
      <alignment horizontal="left"/>
      <protection/>
    </xf>
    <xf numFmtId="49" fontId="19" fillId="0" borderId="3" xfId="22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/>
    </xf>
    <xf numFmtId="0" fontId="22" fillId="0" borderId="0" xfId="40" applyFont="1" applyFill="1" applyBorder="1" applyAlignment="1">
      <alignment horizontal="right"/>
      <protection/>
    </xf>
    <xf numFmtId="3" fontId="2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9" fontId="22" fillId="0" borderId="0" xfId="39" applyFont="1" applyFill="1" applyBorder="1" applyAlignment="1">
      <alignment/>
      <protection/>
    </xf>
    <xf numFmtId="3" fontId="24" fillId="0" borderId="0" xfId="19" applyFont="1" applyFill="1" applyBorder="1" applyAlignment="1">
      <alignment horizontal="right" vertical="top"/>
      <protection/>
    </xf>
    <xf numFmtId="3" fontId="22" fillId="0" borderId="0" xfId="19" applyFont="1" applyFill="1" applyBorder="1" applyAlignment="1">
      <alignment horizontal="right"/>
      <protection/>
    </xf>
    <xf numFmtId="3" fontId="19" fillId="0" borderId="0" xfId="19" applyFont="1" applyFill="1" applyBorder="1" applyAlignment="1">
      <alignment horizontal="right" vertical="center"/>
      <protection/>
    </xf>
    <xf numFmtId="1" fontId="22" fillId="0" borderId="0" xfId="28" applyNumberFormat="1" applyFont="1" applyFill="1" applyBorder="1" applyAlignment="1">
      <alignment horizontal="right" vertical="center"/>
      <protection/>
    </xf>
    <xf numFmtId="3" fontId="22" fillId="0" borderId="0" xfId="0" applyNumberFormat="1" applyFont="1" applyFill="1" applyBorder="1" applyAlignment="1">
      <alignment horizontal="right"/>
    </xf>
    <xf numFmtId="0" fontId="19" fillId="0" borderId="0" xfId="40" applyFont="1" applyFill="1" applyBorder="1" applyAlignment="1">
      <alignment/>
      <protection/>
    </xf>
    <xf numFmtId="0" fontId="21" fillId="0" borderId="0" xfId="0" applyFont="1" applyFill="1" applyAlignment="1">
      <alignment/>
    </xf>
    <xf numFmtId="49" fontId="19" fillId="0" borderId="5" xfId="22" applyFont="1" applyFill="1" applyBorder="1">
      <alignment horizontal="left" vertical="center"/>
      <protection/>
    </xf>
    <xf numFmtId="3" fontId="22" fillId="0" borderId="5" xfId="19" applyFont="1" applyFill="1" applyBorder="1" applyAlignment="1">
      <alignment horizontal="right" vertical="center"/>
      <protection/>
    </xf>
    <xf numFmtId="1" fontId="22" fillId="0" borderId="5" xfId="28" applyNumberFormat="1" applyFont="1" applyFill="1" applyBorder="1" applyAlignment="1">
      <alignment horizontal="right" vertical="center"/>
      <protection/>
    </xf>
    <xf numFmtId="0" fontId="21" fillId="0" borderId="5" xfId="0" applyFont="1" applyFill="1" applyBorder="1" applyAlignment="1">
      <alignment/>
    </xf>
    <xf numFmtId="0" fontId="19" fillId="0" borderId="0" xfId="40" applyFont="1" applyFill="1" applyBorder="1" applyAlignment="1">
      <alignment horizontal="right" vertical="center"/>
      <protection/>
    </xf>
    <xf numFmtId="3" fontId="22" fillId="0" borderId="0" xfId="19" applyFont="1" applyFill="1" applyBorder="1" applyAlignment="1">
      <alignment horizontal="right" vertical="center"/>
      <protection/>
    </xf>
    <xf numFmtId="49" fontId="22" fillId="0" borderId="0" xfId="28" applyFont="1" applyFill="1" applyBorder="1" applyAlignment="1">
      <alignment horizontal="right" vertical="center"/>
      <protection/>
    </xf>
    <xf numFmtId="3" fontId="22" fillId="0" borderId="0" xfId="0" applyNumberFormat="1" applyFont="1" applyFill="1" applyBorder="1" applyAlignment="1">
      <alignment horizontal="right" vertical="center"/>
    </xf>
    <xf numFmtId="49" fontId="22" fillId="0" borderId="0" xfId="28" applyFont="1" applyFill="1" applyBorder="1" applyAlignment="1">
      <alignment horizontal="right"/>
      <protection/>
    </xf>
    <xf numFmtId="49" fontId="22" fillId="0" borderId="5" xfId="28" applyFont="1" applyFill="1" applyBorder="1" applyAlignment="1">
      <alignment horizontal="right" vertical="center"/>
      <protection/>
    </xf>
    <xf numFmtId="0" fontId="22" fillId="0" borderId="5" xfId="0" applyFont="1" applyFill="1" applyBorder="1" applyAlignment="1">
      <alignment horizontal="right" vertical="center"/>
    </xf>
    <xf numFmtId="49" fontId="22" fillId="0" borderId="0" xfId="39" applyFont="1" applyFill="1" applyBorder="1" applyAlignment="1">
      <alignment horizontal="left" indent="1"/>
      <protection/>
    </xf>
    <xf numFmtId="3" fontId="22" fillId="0" borderId="0" xfId="28" applyNumberFormat="1" applyFont="1" applyFill="1" applyBorder="1" applyAlignment="1">
      <alignment horizontal="right"/>
      <protection/>
    </xf>
    <xf numFmtId="0" fontId="19" fillId="0" borderId="0" xfId="40" applyFont="1" applyFill="1" applyBorder="1" applyAlignment="1">
      <alignment wrapText="1"/>
      <protection/>
    </xf>
    <xf numFmtId="3" fontId="22" fillId="0" borderId="0" xfId="28" applyNumberFormat="1" applyFont="1" applyFill="1" applyBorder="1" applyAlignment="1">
      <alignment horizontal="right" wrapText="1"/>
      <protection/>
    </xf>
    <xf numFmtId="165" fontId="22" fillId="0" borderId="0" xfId="0" applyNumberFormat="1" applyFont="1" applyFill="1" applyBorder="1" applyAlignment="1">
      <alignment horizontal="right"/>
    </xf>
    <xf numFmtId="0" fontId="19" fillId="0" borderId="0" xfId="40" applyFont="1" applyFill="1" applyBorder="1" applyAlignment="1">
      <alignment horizontal="left" wrapText="1"/>
      <protection/>
    </xf>
    <xf numFmtId="0" fontId="21" fillId="0" borderId="0" xfId="0" applyFont="1" applyFill="1" applyBorder="1" applyAlignment="1">
      <alignment/>
    </xf>
    <xf numFmtId="0" fontId="21" fillId="0" borderId="5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49" fontId="22" fillId="0" borderId="0" xfId="39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right"/>
    </xf>
    <xf numFmtId="165" fontId="22" fillId="0" borderId="0" xfId="19" applyNumberFormat="1" applyFont="1" applyFill="1" applyBorder="1" applyAlignment="1">
      <alignment horizontal="right"/>
      <protection/>
    </xf>
    <xf numFmtId="165" fontId="22" fillId="0" borderId="0" xfId="19" applyNumberFormat="1" applyFont="1" applyFill="1" applyBorder="1" applyAlignment="1">
      <alignment horizontal="right" vertical="center"/>
      <protection/>
    </xf>
    <xf numFmtId="3" fontId="22" fillId="0" borderId="6" xfId="19" applyFont="1" applyFill="1" applyBorder="1" applyAlignment="1">
      <alignment horizontal="right"/>
      <protection/>
    </xf>
    <xf numFmtId="165" fontId="22" fillId="0" borderId="6" xfId="19" applyNumberFormat="1" applyFont="1" applyFill="1" applyBorder="1" applyAlignment="1">
      <alignment horizontal="right"/>
      <protection/>
    </xf>
    <xf numFmtId="165" fontId="22" fillId="0" borderId="6" xfId="0" applyNumberFormat="1" applyFont="1" applyFill="1" applyBorder="1" applyAlignment="1">
      <alignment horizontal="right"/>
    </xf>
    <xf numFmtId="165" fontId="17" fillId="0" borderId="0" xfId="19" applyNumberFormat="1" applyFont="1" applyFill="1" applyBorder="1">
      <alignment horizontal="right"/>
      <protection/>
    </xf>
    <xf numFmtId="165" fontId="17" fillId="0" borderId="0" xfId="28" applyNumberFormat="1" applyFont="1" applyFill="1" applyBorder="1" applyAlignment="1">
      <alignment horizontal="right"/>
      <protection/>
    </xf>
    <xf numFmtId="165" fontId="28" fillId="0" borderId="0" xfId="19" applyNumberFormat="1" applyFont="1" applyFill="1" applyBorder="1">
      <alignment horizontal="right"/>
      <protection/>
    </xf>
    <xf numFmtId="3" fontId="17" fillId="0" borderId="0" xfId="19" applyFont="1" applyFill="1" applyBorder="1">
      <alignment horizontal="right"/>
      <protection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22" fillId="0" borderId="0" xfId="40" applyFont="1" applyFill="1" applyBorder="1" applyAlignment="1">
      <alignment horizontal="left"/>
      <protection/>
    </xf>
    <xf numFmtId="49" fontId="19" fillId="0" borderId="3" xfId="21" applyNumberFormat="1" applyFont="1" applyFill="1" applyBorder="1" applyAlignment="1">
      <alignment horizontal="center"/>
      <protection/>
    </xf>
    <xf numFmtId="49" fontId="19" fillId="0" borderId="7" xfId="21" applyNumberFormat="1" applyFont="1" applyFill="1" applyBorder="1" applyAlignment="1">
      <alignment horizontal="center"/>
      <protection/>
    </xf>
    <xf numFmtId="49" fontId="19" fillId="0" borderId="3" xfId="0" applyNumberFormat="1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164" fontId="17" fillId="0" borderId="0" xfId="19" applyNumberFormat="1" applyFont="1" applyFill="1" applyBorder="1">
      <alignment horizontal="right"/>
      <protection/>
    </xf>
    <xf numFmtId="0" fontId="17" fillId="0" borderId="0" xfId="0" applyFont="1" applyFill="1" applyBorder="1" applyAlignment="1">
      <alignment wrapText="1"/>
    </xf>
    <xf numFmtId="3" fontId="22" fillId="0" borderId="0" xfId="19" applyNumberFormat="1" applyFont="1" applyFill="1" applyBorder="1" applyAlignment="1">
      <alignment horizontal="right"/>
      <protection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2" fontId="22" fillId="0" borderId="0" xfId="19" applyNumberFormat="1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right" vertical="top"/>
    </xf>
    <xf numFmtId="3" fontId="22" fillId="0" borderId="0" xfId="19" applyNumberFormat="1" applyFont="1" applyFill="1" applyBorder="1" applyAlignment="1">
      <alignment horizontal="right" vertical="center"/>
      <protection/>
    </xf>
    <xf numFmtId="4" fontId="22" fillId="0" borderId="0" xfId="19" applyNumberFormat="1" applyFont="1" applyFill="1" applyBorder="1" applyAlignment="1">
      <alignment horizontal="right"/>
      <protection/>
    </xf>
    <xf numFmtId="4" fontId="22" fillId="0" borderId="3" xfId="19" applyNumberFormat="1" applyFont="1" applyFill="1" applyBorder="1" applyAlignment="1">
      <alignment horizontal="right"/>
      <protection/>
    </xf>
    <xf numFmtId="3" fontId="22" fillId="0" borderId="3" xfId="19" applyFont="1" applyFill="1" applyBorder="1" applyAlignment="1">
      <alignment horizontal="right"/>
      <protection/>
    </xf>
    <xf numFmtId="49" fontId="22" fillId="0" borderId="0" xfId="0" applyNumberFormat="1" applyFont="1" applyFill="1" applyBorder="1" applyAlignment="1">
      <alignment horizontal="right"/>
    </xf>
    <xf numFmtId="0" fontId="28" fillId="0" borderId="0" xfId="27" applyFont="1" applyFill="1" applyAlignment="1">
      <alignment horizontal="left" wrapText="1"/>
      <protection/>
    </xf>
    <xf numFmtId="0" fontId="27" fillId="0" borderId="0" xfId="0" applyFont="1" applyFill="1" applyBorder="1" applyAlignment="1">
      <alignment wrapText="1"/>
    </xf>
    <xf numFmtId="0" fontId="19" fillId="0" borderId="0" xfId="40" applyFont="1" applyFill="1" applyBorder="1" applyAlignment="1">
      <alignment horizontal="left" vertical="top"/>
      <protection/>
    </xf>
    <xf numFmtId="0" fontId="27" fillId="0" borderId="8" xfId="0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28" fillId="0" borderId="0" xfId="27" applyFont="1" applyFill="1" applyAlignment="1">
      <alignment horizontal="left" wrapText="1"/>
      <protection/>
    </xf>
    <xf numFmtId="0" fontId="27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28" fillId="0" borderId="0" xfId="0" applyNumberFormat="1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18" fillId="0" borderId="6" xfId="36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167" fontId="22" fillId="0" borderId="0" xfId="19" applyNumberFormat="1" applyFont="1" applyFill="1" applyBorder="1" applyAlignment="1">
      <alignment horizontal="right" vertical="center"/>
      <protection/>
    </xf>
    <xf numFmtId="167" fontId="22" fillId="0" borderId="0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/>
    </xf>
    <xf numFmtId="167" fontId="22" fillId="0" borderId="0" xfId="19" applyNumberFormat="1" applyFont="1" applyFill="1" applyBorder="1" applyAlignment="1">
      <alignment horizontal="right"/>
      <protection/>
    </xf>
    <xf numFmtId="0" fontId="22" fillId="0" borderId="0" xfId="40" applyFont="1" applyFill="1" applyBorder="1">
      <alignment horizontal="left"/>
      <protection/>
    </xf>
    <xf numFmtId="173" fontId="22" fillId="0" borderId="6" xfId="0" applyNumberFormat="1" applyFont="1" applyFill="1" applyBorder="1" applyAlignment="1">
      <alignment horizontal="right"/>
    </xf>
    <xf numFmtId="0" fontId="0" fillId="0" borderId="8" xfId="0" applyFill="1" applyBorder="1" applyAlignment="1">
      <alignment wrapText="1"/>
    </xf>
    <xf numFmtId="0" fontId="28" fillId="0" borderId="0" xfId="0" applyFont="1" applyFill="1" applyBorder="1" applyAlignment="1">
      <alignment wrapText="1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24"/>
  <sheetViews>
    <sheetView tabSelected="1" zoomScaleSheetLayoutView="55" workbookViewId="0" topLeftCell="A1">
      <selection activeCell="A1" sqref="A1:O1"/>
    </sheetView>
  </sheetViews>
  <sheetFormatPr defaultColWidth="9.140625" defaultRowHeight="12.75"/>
  <cols>
    <col min="1" max="1" width="40.421875" style="2" customWidth="1"/>
    <col min="2" max="5" width="10.140625" style="2" customWidth="1"/>
    <col min="6" max="6" width="10.140625" style="5" customWidth="1"/>
    <col min="7" max="15" width="10.140625" style="2" customWidth="1"/>
    <col min="16" max="16" width="14.140625" style="2" bestFit="1" customWidth="1"/>
    <col min="17" max="16384" width="9.140625" style="2" customWidth="1"/>
  </cols>
  <sheetData>
    <row r="1" spans="1:15" ht="18.75" customHeight="1" thickBot="1">
      <c r="A1" s="89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11" customFormat="1" ht="13.5">
      <c r="A2" s="10" t="s">
        <v>35</v>
      </c>
      <c r="B2" s="58" t="s">
        <v>41</v>
      </c>
      <c r="C2" s="58" t="s">
        <v>40</v>
      </c>
      <c r="D2" s="58" t="s">
        <v>42</v>
      </c>
      <c r="E2" s="58" t="s">
        <v>43</v>
      </c>
      <c r="F2" s="58" t="s">
        <v>44</v>
      </c>
      <c r="G2" s="58" t="s">
        <v>45</v>
      </c>
      <c r="H2" s="59" t="s">
        <v>46</v>
      </c>
      <c r="I2" s="58" t="s">
        <v>47</v>
      </c>
      <c r="J2" s="60" t="s">
        <v>48</v>
      </c>
      <c r="K2" s="60" t="s">
        <v>49</v>
      </c>
      <c r="L2" s="61" t="s">
        <v>50</v>
      </c>
      <c r="M2" s="61" t="s">
        <v>52</v>
      </c>
      <c r="N2" s="61" t="s">
        <v>54</v>
      </c>
      <c r="O2" s="61" t="s">
        <v>76</v>
      </c>
    </row>
    <row r="3" spans="1:11" s="14" customFormat="1" ht="13.5">
      <c r="A3" s="9" t="s">
        <v>16</v>
      </c>
      <c r="B3" s="9"/>
      <c r="C3" s="9"/>
      <c r="D3" s="9"/>
      <c r="E3" s="9"/>
      <c r="F3" s="12"/>
      <c r="G3" s="9"/>
      <c r="H3" s="9"/>
      <c r="I3" s="9"/>
      <c r="J3" s="13"/>
      <c r="K3" s="13"/>
    </row>
    <row r="4" spans="1:15" s="11" customFormat="1" ht="15.75">
      <c r="A4" s="15" t="s">
        <v>57</v>
      </c>
      <c r="B4" s="17">
        <v>486000</v>
      </c>
      <c r="C4" s="17">
        <v>1219000</v>
      </c>
      <c r="D4" s="17">
        <v>3833000</v>
      </c>
      <c r="E4" s="17">
        <v>8031000</v>
      </c>
      <c r="F4" s="31" t="s">
        <v>58</v>
      </c>
      <c r="G4" s="17">
        <v>9889000</v>
      </c>
      <c r="H4" s="17">
        <v>9082000</v>
      </c>
      <c r="I4" s="17">
        <v>10353000</v>
      </c>
      <c r="J4" s="20">
        <v>10326000</v>
      </c>
      <c r="K4" s="20">
        <v>10340000</v>
      </c>
      <c r="L4" s="65">
        <v>12104000</v>
      </c>
      <c r="M4" s="65">
        <v>12624000</v>
      </c>
      <c r="N4" s="17" t="s">
        <v>29</v>
      </c>
      <c r="O4" s="17" t="s">
        <v>29</v>
      </c>
    </row>
    <row r="5" spans="1:11" s="14" customFormat="1" ht="13.5">
      <c r="A5" s="9" t="s">
        <v>17</v>
      </c>
      <c r="B5" s="18"/>
      <c r="C5" s="18"/>
      <c r="D5" s="18"/>
      <c r="E5" s="18"/>
      <c r="F5" s="19"/>
      <c r="G5" s="19"/>
      <c r="H5" s="19"/>
      <c r="I5" s="19"/>
      <c r="J5" s="19"/>
      <c r="K5" s="19"/>
    </row>
    <row r="6" spans="1:15" s="11" customFormat="1" ht="15.75">
      <c r="A6" s="15" t="s">
        <v>101</v>
      </c>
      <c r="B6" s="17">
        <v>463100</v>
      </c>
      <c r="C6" s="17">
        <v>721700</v>
      </c>
      <c r="D6" s="17">
        <v>1397378</v>
      </c>
      <c r="E6" s="17">
        <v>943268</v>
      </c>
      <c r="F6" s="31" t="s">
        <v>60</v>
      </c>
      <c r="G6" s="31" t="s">
        <v>59</v>
      </c>
      <c r="H6" s="17">
        <v>985537</v>
      </c>
      <c r="I6" s="17">
        <v>1080083</v>
      </c>
      <c r="J6" s="17">
        <v>1074582</v>
      </c>
      <c r="K6" s="20">
        <v>1326909</v>
      </c>
      <c r="L6" s="20">
        <v>1133822</v>
      </c>
      <c r="M6" s="20">
        <v>1117526</v>
      </c>
      <c r="N6" s="20">
        <v>1120422.179</v>
      </c>
      <c r="O6" s="20">
        <v>1345055.656</v>
      </c>
    </row>
    <row r="7" spans="1:15" s="14" customFormat="1" ht="13.5">
      <c r="A7" s="21" t="s">
        <v>18</v>
      </c>
      <c r="B7" s="18"/>
      <c r="C7" s="18"/>
      <c r="D7" s="18"/>
      <c r="E7" s="18"/>
      <c r="F7" s="19"/>
      <c r="G7" s="19"/>
      <c r="H7" s="19"/>
      <c r="I7" s="19"/>
      <c r="J7" s="19"/>
      <c r="K7" s="19"/>
      <c r="L7" s="22"/>
      <c r="M7" s="20"/>
      <c r="N7" s="20"/>
      <c r="O7" s="20"/>
    </row>
    <row r="8" spans="1:15" s="11" customFormat="1" ht="15.75">
      <c r="A8" s="15" t="s">
        <v>101</v>
      </c>
      <c r="B8" s="17">
        <v>405400</v>
      </c>
      <c r="C8" s="17">
        <v>639000</v>
      </c>
      <c r="D8" s="17">
        <v>1318372</v>
      </c>
      <c r="E8" s="17">
        <v>1026213</v>
      </c>
      <c r="F8" s="17" t="s">
        <v>28</v>
      </c>
      <c r="G8" s="17">
        <v>1253537</v>
      </c>
      <c r="H8" s="17">
        <v>941014</v>
      </c>
      <c r="I8" s="17">
        <v>1022680</v>
      </c>
      <c r="J8" s="17">
        <v>1016208</v>
      </c>
      <c r="K8" s="20">
        <v>1313900</v>
      </c>
      <c r="L8" s="17">
        <v>1078386</v>
      </c>
      <c r="M8" s="20">
        <v>1080186</v>
      </c>
      <c r="N8" s="20">
        <v>1092595.827</v>
      </c>
      <c r="O8" s="20">
        <v>1321406.686</v>
      </c>
    </row>
    <row r="9" spans="1:15" s="11" customFormat="1" ht="13.5">
      <c r="A9" s="23" t="s">
        <v>36</v>
      </c>
      <c r="B9" s="24"/>
      <c r="C9" s="24"/>
      <c r="D9" s="24"/>
      <c r="E9" s="24"/>
      <c r="F9" s="25"/>
      <c r="G9" s="25"/>
      <c r="H9" s="25"/>
      <c r="I9" s="25"/>
      <c r="J9" s="25"/>
      <c r="K9" s="25"/>
      <c r="L9" s="26"/>
      <c r="M9" s="26"/>
      <c r="N9" s="26"/>
      <c r="O9" s="26"/>
    </row>
    <row r="10" spans="1:11" s="11" customFormat="1" ht="13.5">
      <c r="A10" s="9" t="s">
        <v>4</v>
      </c>
      <c r="B10" s="27"/>
      <c r="C10" s="27"/>
      <c r="D10" s="27"/>
      <c r="E10" s="27"/>
      <c r="F10" s="19"/>
      <c r="G10" s="19"/>
      <c r="H10" s="19"/>
      <c r="I10" s="19"/>
      <c r="J10" s="19"/>
      <c r="K10" s="19"/>
    </row>
    <row r="11" spans="1:15" s="11" customFormat="1" ht="15.75">
      <c r="A11" s="15" t="s">
        <v>101</v>
      </c>
      <c r="B11" s="17">
        <v>143</v>
      </c>
      <c r="C11" s="17">
        <v>71</v>
      </c>
      <c r="D11" s="17">
        <v>61</v>
      </c>
      <c r="E11" s="17">
        <v>31</v>
      </c>
      <c r="F11" s="17">
        <v>26</v>
      </c>
      <c r="G11" s="17">
        <v>24</v>
      </c>
      <c r="H11" s="17">
        <v>20</v>
      </c>
      <c r="I11" s="17">
        <v>22</v>
      </c>
      <c r="J11" s="20">
        <v>20</v>
      </c>
      <c r="K11" s="20">
        <v>18</v>
      </c>
      <c r="L11" s="20">
        <v>15</v>
      </c>
      <c r="M11" s="20">
        <v>15</v>
      </c>
      <c r="N11" s="20">
        <v>16</v>
      </c>
      <c r="O11" s="20">
        <v>36</v>
      </c>
    </row>
    <row r="12" spans="1:15" s="11" customFormat="1" ht="15.75">
      <c r="A12" s="21" t="s">
        <v>74</v>
      </c>
      <c r="B12" s="17">
        <v>272129</v>
      </c>
      <c r="C12" s="17">
        <v>377562</v>
      </c>
      <c r="D12" s="17">
        <v>528789</v>
      </c>
      <c r="E12" s="17">
        <v>626987</v>
      </c>
      <c r="F12" s="31" t="s">
        <v>61</v>
      </c>
      <c r="G12" s="17">
        <v>685503</v>
      </c>
      <c r="H12" s="17">
        <v>694781</v>
      </c>
      <c r="I12" s="17">
        <v>697548</v>
      </c>
      <c r="J12" s="20">
        <v>715540</v>
      </c>
      <c r="K12" s="20">
        <v>728777</v>
      </c>
      <c r="L12" s="20">
        <v>746125</v>
      </c>
      <c r="M12" s="20">
        <v>749548</v>
      </c>
      <c r="N12" s="20">
        <v>760717</v>
      </c>
      <c r="O12" s="20">
        <v>776550</v>
      </c>
    </row>
    <row r="13" spans="1:11" s="11" customFormat="1" ht="15.75">
      <c r="A13" s="21" t="s">
        <v>77</v>
      </c>
      <c r="B13" s="28"/>
      <c r="C13" s="28"/>
      <c r="D13" s="28"/>
      <c r="E13" s="28"/>
      <c r="F13" s="29"/>
      <c r="G13" s="28"/>
      <c r="H13" s="28"/>
      <c r="I13" s="28"/>
      <c r="J13" s="30"/>
      <c r="K13" s="30"/>
    </row>
    <row r="14" spans="1:15" s="11" customFormat="1" ht="13.5">
      <c r="A14" s="15" t="s">
        <v>79</v>
      </c>
      <c r="B14" s="17">
        <v>40500</v>
      </c>
      <c r="C14" s="17">
        <v>43400</v>
      </c>
      <c r="D14" s="65">
        <v>37900</v>
      </c>
      <c r="E14" s="17">
        <v>26100</v>
      </c>
      <c r="F14" s="31" t="s">
        <v>62</v>
      </c>
      <c r="G14" s="17">
        <v>23800</v>
      </c>
      <c r="H14" s="17">
        <v>23800</v>
      </c>
      <c r="I14" s="17">
        <v>22200</v>
      </c>
      <c r="J14" s="20">
        <v>24400</v>
      </c>
      <c r="K14" s="20">
        <v>23800</v>
      </c>
      <c r="L14" s="20">
        <v>24700</v>
      </c>
      <c r="M14" s="20">
        <v>25100</v>
      </c>
      <c r="N14" s="91">
        <v>23000</v>
      </c>
      <c r="O14" s="28" t="s">
        <v>0</v>
      </c>
    </row>
    <row r="15" spans="1:15" s="11" customFormat="1" ht="13.5">
      <c r="A15" s="15" t="s">
        <v>2</v>
      </c>
      <c r="B15" s="17" t="s">
        <v>0</v>
      </c>
      <c r="C15" s="17" t="s">
        <v>0</v>
      </c>
      <c r="D15" s="17">
        <v>79900</v>
      </c>
      <c r="E15" s="17">
        <v>111200</v>
      </c>
      <c r="F15" s="31" t="s">
        <v>19</v>
      </c>
      <c r="G15" s="17">
        <v>131100</v>
      </c>
      <c r="H15" s="17">
        <v>132200</v>
      </c>
      <c r="I15" s="17">
        <v>136500</v>
      </c>
      <c r="J15" s="20">
        <v>141000</v>
      </c>
      <c r="K15" s="20">
        <v>146100</v>
      </c>
      <c r="L15" s="20">
        <v>146700</v>
      </c>
      <c r="M15" s="20">
        <v>147700</v>
      </c>
      <c r="N15" s="92">
        <v>148700</v>
      </c>
      <c r="O15" s="20" t="s">
        <v>0</v>
      </c>
    </row>
    <row r="16" spans="1:15" s="11" customFormat="1" ht="15.75">
      <c r="A16" s="21" t="s">
        <v>82</v>
      </c>
      <c r="B16" s="17"/>
      <c r="C16" s="17"/>
      <c r="D16" s="17"/>
      <c r="E16" s="17"/>
      <c r="F16" s="31"/>
      <c r="G16" s="17"/>
      <c r="H16" s="17"/>
      <c r="I16" s="17"/>
      <c r="J16" s="20"/>
      <c r="K16" s="20"/>
      <c r="L16" s="20"/>
      <c r="M16" s="20"/>
      <c r="N16" s="20"/>
      <c r="O16" s="20"/>
    </row>
    <row r="17" spans="1:15" s="11" customFormat="1" ht="13.5">
      <c r="A17" s="15" t="s">
        <v>78</v>
      </c>
      <c r="B17" s="17">
        <v>38200</v>
      </c>
      <c r="C17" s="17">
        <v>40900</v>
      </c>
      <c r="D17" s="17">
        <v>35800</v>
      </c>
      <c r="E17" s="17">
        <v>24600</v>
      </c>
      <c r="F17" s="35">
        <v>22300</v>
      </c>
      <c r="G17" s="17">
        <v>22500</v>
      </c>
      <c r="H17" s="17">
        <v>22500</v>
      </c>
      <c r="I17" s="17">
        <v>21000</v>
      </c>
      <c r="J17" s="20">
        <v>23000</v>
      </c>
      <c r="K17" s="20">
        <v>22500</v>
      </c>
      <c r="L17" s="20">
        <v>23400</v>
      </c>
      <c r="M17" s="20">
        <v>23600</v>
      </c>
      <c r="N17" s="20">
        <v>22800</v>
      </c>
      <c r="O17" s="20">
        <v>21700</v>
      </c>
    </row>
    <row r="18" spans="1:15" s="11" customFormat="1" ht="13.5">
      <c r="A18" s="15" t="s">
        <v>80</v>
      </c>
      <c r="B18" s="17" t="s">
        <v>0</v>
      </c>
      <c r="C18" s="17" t="s">
        <v>0</v>
      </c>
      <c r="D18" s="17">
        <v>81400</v>
      </c>
      <c r="E18" s="17">
        <v>114200</v>
      </c>
      <c r="F18" s="35">
        <v>130000</v>
      </c>
      <c r="G18" s="17">
        <v>135500</v>
      </c>
      <c r="H18" s="17">
        <v>136900</v>
      </c>
      <c r="I18" s="17">
        <v>141500</v>
      </c>
      <c r="J18" s="20">
        <v>146200</v>
      </c>
      <c r="K18" s="20">
        <v>151400</v>
      </c>
      <c r="L18" s="20">
        <v>152000</v>
      </c>
      <c r="M18" s="20">
        <v>153000</v>
      </c>
      <c r="N18" s="20">
        <v>161100</v>
      </c>
      <c r="O18" s="20">
        <v>165700</v>
      </c>
    </row>
    <row r="19" spans="1:15" s="11" customFormat="1" ht="13.5">
      <c r="A19" s="15" t="s">
        <v>81</v>
      </c>
      <c r="B19" s="17" t="s">
        <v>0</v>
      </c>
      <c r="C19" s="17" t="s">
        <v>0</v>
      </c>
      <c r="D19" s="17">
        <v>14800</v>
      </c>
      <c r="E19" s="17">
        <v>26100</v>
      </c>
      <c r="F19" s="35">
        <v>28300</v>
      </c>
      <c r="G19" s="17">
        <v>29200</v>
      </c>
      <c r="H19" s="17">
        <v>31000</v>
      </c>
      <c r="I19" s="17">
        <v>32000</v>
      </c>
      <c r="J19" s="20">
        <v>33900</v>
      </c>
      <c r="K19" s="20">
        <v>36100</v>
      </c>
      <c r="L19" s="20">
        <v>38200</v>
      </c>
      <c r="M19" s="20">
        <v>36800</v>
      </c>
      <c r="N19" s="20">
        <v>35500</v>
      </c>
      <c r="O19" s="20">
        <v>32500</v>
      </c>
    </row>
    <row r="20" spans="1:15" s="11" customFormat="1" ht="13.5">
      <c r="A20" s="23" t="s">
        <v>37</v>
      </c>
      <c r="B20" s="24"/>
      <c r="C20" s="24"/>
      <c r="D20" s="24"/>
      <c r="E20" s="24"/>
      <c r="F20" s="32"/>
      <c r="G20" s="24"/>
      <c r="H20" s="24"/>
      <c r="I20" s="24"/>
      <c r="J20" s="33"/>
      <c r="K20" s="33"/>
      <c r="L20" s="26"/>
      <c r="M20" s="26"/>
      <c r="N20" s="26"/>
      <c r="O20" s="26"/>
    </row>
    <row r="21" spans="1:15" s="11" customFormat="1" ht="15.75">
      <c r="A21" s="78" t="s">
        <v>83</v>
      </c>
      <c r="B21" s="28">
        <f>2332+2014</f>
        <v>4346</v>
      </c>
      <c r="C21" s="28">
        <f>+C22+C26</f>
        <v>4544</v>
      </c>
      <c r="D21" s="28">
        <f>+D22+D26</f>
        <v>6059</v>
      </c>
      <c r="E21" s="28">
        <v>5726</v>
      </c>
      <c r="F21" s="28">
        <f>+F22+F26</f>
        <v>6409</v>
      </c>
      <c r="G21" s="28">
        <f>+G22+G26</f>
        <v>6420</v>
      </c>
      <c r="H21" s="28">
        <f>+H22+H26</f>
        <v>6538</v>
      </c>
      <c r="I21" s="28">
        <f>+I22+I26</f>
        <v>6842</v>
      </c>
      <c r="J21" s="28">
        <f>+J22+J26</f>
        <v>7007</v>
      </c>
      <c r="K21" s="20">
        <v>7662</v>
      </c>
      <c r="L21" s="20">
        <v>7590</v>
      </c>
      <c r="M21" s="71">
        <v>7077</v>
      </c>
      <c r="N21" s="91">
        <v>6845</v>
      </c>
      <c r="O21" s="28">
        <v>6638</v>
      </c>
    </row>
    <row r="22" spans="1:15" s="11" customFormat="1" ht="13.5">
      <c r="A22" s="44" t="s">
        <v>72</v>
      </c>
      <c r="B22" s="17">
        <v>2332</v>
      </c>
      <c r="C22" s="17">
        <v>2549</v>
      </c>
      <c r="D22" s="17">
        <v>3035</v>
      </c>
      <c r="E22" s="17">
        <v>3444</v>
      </c>
      <c r="F22" s="31" t="s">
        <v>22</v>
      </c>
      <c r="G22" s="17">
        <v>3854</v>
      </c>
      <c r="H22" s="17">
        <v>3933</v>
      </c>
      <c r="I22" s="17">
        <v>4109</v>
      </c>
      <c r="J22" s="20">
        <v>4251</v>
      </c>
      <c r="K22" s="20">
        <v>4667</v>
      </c>
      <c r="L22" s="20">
        <v>4489</v>
      </c>
      <c r="M22" s="71">
        <v>4165</v>
      </c>
      <c r="N22" s="91">
        <v>3941</v>
      </c>
      <c r="O22" s="28">
        <v>3712</v>
      </c>
    </row>
    <row r="23" spans="1:15" s="11" customFormat="1" ht="13.5">
      <c r="A23" s="34" t="s">
        <v>71</v>
      </c>
      <c r="B23" s="17" t="s">
        <v>0</v>
      </c>
      <c r="C23" s="17">
        <v>339</v>
      </c>
      <c r="D23" s="17">
        <v>533</v>
      </c>
      <c r="E23" s="17">
        <v>567</v>
      </c>
      <c r="F23" s="31" t="s">
        <v>64</v>
      </c>
      <c r="G23" s="17">
        <v>711</v>
      </c>
      <c r="H23" s="17">
        <v>742</v>
      </c>
      <c r="I23" s="17">
        <v>794</v>
      </c>
      <c r="J23" s="20">
        <v>834</v>
      </c>
      <c r="K23" s="20">
        <v>971</v>
      </c>
      <c r="L23" s="20">
        <v>978</v>
      </c>
      <c r="M23" s="71">
        <v>951</v>
      </c>
      <c r="N23" s="91">
        <v>943</v>
      </c>
      <c r="O23" s="28">
        <v>869</v>
      </c>
    </row>
    <row r="24" spans="1:15" s="11" customFormat="1" ht="13.5">
      <c r="A24" s="34" t="s">
        <v>11</v>
      </c>
      <c r="B24" s="17" t="s">
        <v>0</v>
      </c>
      <c r="C24" s="17">
        <v>944</v>
      </c>
      <c r="D24" s="17">
        <v>991</v>
      </c>
      <c r="E24" s="17">
        <v>995</v>
      </c>
      <c r="F24" s="31" t="s">
        <v>20</v>
      </c>
      <c r="G24" s="31" t="s">
        <v>30</v>
      </c>
      <c r="H24" s="31" t="s">
        <v>31</v>
      </c>
      <c r="I24" s="17">
        <v>1243</v>
      </c>
      <c r="J24" s="20">
        <v>1282</v>
      </c>
      <c r="K24" s="20">
        <v>1375</v>
      </c>
      <c r="L24" s="20">
        <v>1270</v>
      </c>
      <c r="M24" s="71">
        <v>1133</v>
      </c>
      <c r="N24" s="28">
        <v>1104</v>
      </c>
      <c r="O24" s="28">
        <v>1031</v>
      </c>
    </row>
    <row r="25" spans="1:15" s="11" customFormat="1" ht="13.5">
      <c r="A25" s="34" t="s">
        <v>6</v>
      </c>
      <c r="B25" s="17" t="s">
        <v>0</v>
      </c>
      <c r="C25" s="17">
        <v>1266</v>
      </c>
      <c r="D25" s="17">
        <v>1511</v>
      </c>
      <c r="E25" s="17">
        <v>1882</v>
      </c>
      <c r="F25" s="31" t="s">
        <v>21</v>
      </c>
      <c r="G25" s="17">
        <v>1972</v>
      </c>
      <c r="H25" s="17">
        <v>2005</v>
      </c>
      <c r="I25" s="17">
        <v>2072</v>
      </c>
      <c r="J25" s="20">
        <v>2135</v>
      </c>
      <c r="K25" s="20">
        <v>2321</v>
      </c>
      <c r="L25" s="20">
        <v>2241</v>
      </c>
      <c r="M25" s="71">
        <v>2081</v>
      </c>
      <c r="N25" s="91">
        <v>1894</v>
      </c>
      <c r="O25" s="28">
        <v>1812</v>
      </c>
    </row>
    <row r="26" spans="1:15" s="11" customFormat="1" ht="15.75">
      <c r="A26" s="57" t="s">
        <v>97</v>
      </c>
      <c r="B26" s="17">
        <v>2014</v>
      </c>
      <c r="C26" s="17">
        <v>1995</v>
      </c>
      <c r="D26" s="17">
        <v>3024</v>
      </c>
      <c r="E26" s="17">
        <v>2283</v>
      </c>
      <c r="F26" s="31" t="s">
        <v>25</v>
      </c>
      <c r="G26" s="17">
        <v>2566</v>
      </c>
      <c r="H26" s="17">
        <v>2605</v>
      </c>
      <c r="I26" s="17">
        <v>2733</v>
      </c>
      <c r="J26" s="20">
        <v>2756</v>
      </c>
      <c r="K26" s="20">
        <v>2995</v>
      </c>
      <c r="L26" s="20">
        <v>3101</v>
      </c>
      <c r="M26" s="71">
        <v>2912</v>
      </c>
      <c r="N26" s="91">
        <v>2904</v>
      </c>
      <c r="O26" s="28">
        <v>2926</v>
      </c>
    </row>
    <row r="27" spans="1:15" s="11" customFormat="1" ht="13.5">
      <c r="A27" s="34" t="s">
        <v>8</v>
      </c>
      <c r="B27" s="17" t="s">
        <v>0</v>
      </c>
      <c r="C27" s="17">
        <v>277</v>
      </c>
      <c r="D27" s="17">
        <v>560</v>
      </c>
      <c r="E27" s="17">
        <v>455</v>
      </c>
      <c r="F27" s="31" t="s">
        <v>23</v>
      </c>
      <c r="G27" s="17">
        <v>580</v>
      </c>
      <c r="H27" s="17">
        <v>598</v>
      </c>
      <c r="I27" s="17">
        <v>647</v>
      </c>
      <c r="J27" s="20">
        <v>663</v>
      </c>
      <c r="K27" s="20">
        <v>752</v>
      </c>
      <c r="L27" s="20">
        <v>791</v>
      </c>
      <c r="M27" s="71">
        <v>775</v>
      </c>
      <c r="N27" s="91">
        <v>803</v>
      </c>
      <c r="O27" s="28">
        <v>847</v>
      </c>
    </row>
    <row r="28" spans="1:15" s="11" customFormat="1" ht="13.5">
      <c r="A28" s="34" t="s">
        <v>9</v>
      </c>
      <c r="B28" s="17" t="s">
        <v>0</v>
      </c>
      <c r="C28" s="17">
        <v>1718</v>
      </c>
      <c r="D28" s="17">
        <v>2464</v>
      </c>
      <c r="E28" s="17">
        <v>1828</v>
      </c>
      <c r="F28" s="31" t="s">
        <v>24</v>
      </c>
      <c r="G28" s="17">
        <v>1986</v>
      </c>
      <c r="H28" s="17">
        <v>2007</v>
      </c>
      <c r="I28" s="17">
        <v>2086</v>
      </c>
      <c r="J28" s="20">
        <v>2093</v>
      </c>
      <c r="K28" s="20">
        <v>2243</v>
      </c>
      <c r="L28" s="20">
        <v>2310</v>
      </c>
      <c r="M28" s="71">
        <v>2137</v>
      </c>
      <c r="N28" s="28">
        <v>2101</v>
      </c>
      <c r="O28" s="28">
        <v>2079</v>
      </c>
    </row>
    <row r="29" spans="1:15" s="11" customFormat="1" ht="15.75">
      <c r="A29" s="9" t="s">
        <v>84</v>
      </c>
      <c r="B29" s="17" t="s">
        <v>0</v>
      </c>
      <c r="C29" s="17" t="s">
        <v>0</v>
      </c>
      <c r="D29" s="17" t="s">
        <v>0</v>
      </c>
      <c r="E29" s="35">
        <v>121398</v>
      </c>
      <c r="F29" s="35">
        <v>135871</v>
      </c>
      <c r="G29" s="17">
        <v>136104</v>
      </c>
      <c r="H29" s="17">
        <v>138613</v>
      </c>
      <c r="I29" s="17">
        <v>145060</v>
      </c>
      <c r="J29" s="20">
        <v>148558</v>
      </c>
      <c r="K29" s="20">
        <v>162445</v>
      </c>
      <c r="L29" s="20">
        <v>160919</v>
      </c>
      <c r="M29" s="71">
        <v>150042</v>
      </c>
      <c r="N29" s="91">
        <v>145124</v>
      </c>
      <c r="O29" s="28">
        <v>140735</v>
      </c>
    </row>
    <row r="30" spans="1:15" s="11" customFormat="1" ht="13.5">
      <c r="A30" s="9" t="s">
        <v>12</v>
      </c>
      <c r="B30" s="28"/>
      <c r="C30" s="28"/>
      <c r="D30" s="28"/>
      <c r="E30" s="28"/>
      <c r="F30" s="29"/>
      <c r="G30" s="28"/>
      <c r="H30" s="28"/>
      <c r="I30" s="28"/>
      <c r="J30" s="30"/>
      <c r="K30" s="30"/>
      <c r="L30" s="17"/>
      <c r="M30" s="28"/>
      <c r="N30" s="28"/>
      <c r="O30" s="28"/>
    </row>
    <row r="31" spans="1:15" s="11" customFormat="1" ht="15.75">
      <c r="A31" s="15" t="s">
        <v>63</v>
      </c>
      <c r="B31" s="17">
        <v>366000</v>
      </c>
      <c r="C31" s="17">
        <v>401000</v>
      </c>
      <c r="D31" s="17">
        <v>370000</v>
      </c>
      <c r="E31" s="17">
        <v>334000</v>
      </c>
      <c r="F31" s="31" t="s">
        <v>65</v>
      </c>
      <c r="G31" s="17">
        <v>366500</v>
      </c>
      <c r="H31" s="17">
        <v>347900</v>
      </c>
      <c r="I31" s="17">
        <v>350600</v>
      </c>
      <c r="J31" s="20">
        <v>357600</v>
      </c>
      <c r="K31" s="20">
        <v>358900</v>
      </c>
      <c r="L31" s="65">
        <v>364600</v>
      </c>
      <c r="M31" s="71">
        <v>356900</v>
      </c>
      <c r="N31" s="28" t="s">
        <v>29</v>
      </c>
      <c r="O31" s="28" t="s">
        <v>29</v>
      </c>
    </row>
    <row r="32" spans="1:15" s="11" customFormat="1" ht="15.75">
      <c r="A32" s="21" t="s">
        <v>85</v>
      </c>
      <c r="B32" s="17">
        <v>15970</v>
      </c>
      <c r="C32" s="17">
        <v>12035</v>
      </c>
      <c r="D32" s="17">
        <v>11458</v>
      </c>
      <c r="E32" s="17">
        <v>9133</v>
      </c>
      <c r="F32" s="31" t="s">
        <v>68</v>
      </c>
      <c r="G32" s="17">
        <v>9365</v>
      </c>
      <c r="H32" s="17">
        <v>9386</v>
      </c>
      <c r="I32" s="17">
        <v>9809</v>
      </c>
      <c r="J32" s="20">
        <v>9793</v>
      </c>
      <c r="K32" s="20">
        <v>10515</v>
      </c>
      <c r="L32" s="20">
        <v>10173</v>
      </c>
      <c r="M32" s="71">
        <v>9442</v>
      </c>
      <c r="N32" s="91">
        <v>8998</v>
      </c>
      <c r="O32" s="28">
        <v>8548</v>
      </c>
    </row>
    <row r="33" spans="1:15" s="11" customFormat="1" ht="15.75">
      <c r="A33" s="21" t="s">
        <v>86</v>
      </c>
      <c r="B33" s="17">
        <v>827</v>
      </c>
      <c r="C33" s="17">
        <v>820</v>
      </c>
      <c r="D33" s="17">
        <v>1018</v>
      </c>
      <c r="E33" s="17">
        <v>895</v>
      </c>
      <c r="F33" s="31">
        <v>964</v>
      </c>
      <c r="G33" s="17">
        <v>968</v>
      </c>
      <c r="H33" s="17">
        <v>985</v>
      </c>
      <c r="I33" s="17">
        <v>1027</v>
      </c>
      <c r="J33" s="20">
        <v>1040.335</v>
      </c>
      <c r="K33" s="20">
        <v>1148.307</v>
      </c>
      <c r="L33" s="20">
        <v>1112.034</v>
      </c>
      <c r="M33" s="71">
        <v>1025.899</v>
      </c>
      <c r="N33" s="91">
        <v>999.563</v>
      </c>
      <c r="O33" s="28">
        <v>956.66</v>
      </c>
    </row>
    <row r="34" spans="1:15" s="11" customFormat="1" ht="30">
      <c r="A34" s="36" t="s">
        <v>87</v>
      </c>
      <c r="B34" s="17">
        <v>3039</v>
      </c>
      <c r="C34" s="17">
        <v>2172</v>
      </c>
      <c r="D34" s="17">
        <v>1925</v>
      </c>
      <c r="E34" s="17">
        <v>1427</v>
      </c>
      <c r="F34" s="37">
        <v>1438</v>
      </c>
      <c r="G34" s="17">
        <v>1412</v>
      </c>
      <c r="H34" s="17">
        <v>1414</v>
      </c>
      <c r="I34" s="17">
        <v>1472</v>
      </c>
      <c r="J34" s="20">
        <v>1454</v>
      </c>
      <c r="K34" s="20">
        <v>1576</v>
      </c>
      <c r="L34" s="20">
        <v>1490</v>
      </c>
      <c r="M34" s="20">
        <v>1369</v>
      </c>
      <c r="N34" s="92">
        <v>1314</v>
      </c>
      <c r="O34" s="20">
        <v>1232</v>
      </c>
    </row>
    <row r="35" spans="1:15" s="11" customFormat="1" ht="30">
      <c r="A35" s="36" t="s">
        <v>88</v>
      </c>
      <c r="B35" s="38">
        <f aca="true" t="shared" si="0" ref="B35:J35">B21/B33</f>
        <v>5.255139056831923</v>
      </c>
      <c r="C35" s="38">
        <f t="shared" si="0"/>
        <v>5.541463414634146</v>
      </c>
      <c r="D35" s="38">
        <f t="shared" si="0"/>
        <v>5.951866404715128</v>
      </c>
      <c r="E35" s="38">
        <f t="shared" si="0"/>
        <v>6.397765363128491</v>
      </c>
      <c r="F35" s="38">
        <f t="shared" si="0"/>
        <v>6.648340248962656</v>
      </c>
      <c r="G35" s="38">
        <f t="shared" si="0"/>
        <v>6.632231404958677</v>
      </c>
      <c r="H35" s="38">
        <f t="shared" si="0"/>
        <v>6.63756345177665</v>
      </c>
      <c r="I35" s="38">
        <f t="shared" si="0"/>
        <v>6.662122687439143</v>
      </c>
      <c r="J35" s="38">
        <f t="shared" si="0"/>
        <v>6.735330446442732</v>
      </c>
      <c r="K35" s="38">
        <f>7662/K33</f>
        <v>6.672431675501412</v>
      </c>
      <c r="L35" s="38">
        <v>6.825539568345324</v>
      </c>
      <c r="M35" s="38">
        <v>6.9</v>
      </c>
      <c r="N35" s="93">
        <v>6.8</v>
      </c>
      <c r="O35" s="38">
        <v>6.9</v>
      </c>
    </row>
    <row r="36" spans="1:15" s="40" customFormat="1" ht="30">
      <c r="A36" s="39" t="s">
        <v>66</v>
      </c>
      <c r="B36" s="69">
        <v>2.71</v>
      </c>
      <c r="C36" s="69">
        <v>3.6</v>
      </c>
      <c r="D36" s="69">
        <v>7.26</v>
      </c>
      <c r="E36" s="69">
        <v>11.55</v>
      </c>
      <c r="F36" s="31" t="s">
        <v>67</v>
      </c>
      <c r="G36" s="69">
        <v>12.19</v>
      </c>
      <c r="H36" s="69">
        <v>12.3</v>
      </c>
      <c r="I36" s="69">
        <v>12.56</v>
      </c>
      <c r="J36" s="45">
        <v>12.75</v>
      </c>
      <c r="K36" s="45">
        <v>12.76</v>
      </c>
      <c r="L36" s="72">
        <v>12.79</v>
      </c>
      <c r="M36" s="73">
        <v>12.91</v>
      </c>
      <c r="N36" s="74" t="s">
        <v>29</v>
      </c>
      <c r="O36" s="17" t="s">
        <v>29</v>
      </c>
    </row>
    <row r="37" spans="1:15" s="11" customFormat="1" ht="13.5">
      <c r="A37" s="23" t="s">
        <v>38</v>
      </c>
      <c r="B37" s="24"/>
      <c r="C37" s="24"/>
      <c r="D37" s="24"/>
      <c r="E37" s="24"/>
      <c r="F37" s="32"/>
      <c r="G37" s="24"/>
      <c r="H37" s="24"/>
      <c r="I37" s="24"/>
      <c r="J37" s="33"/>
      <c r="K37" s="33"/>
      <c r="L37" s="41"/>
      <c r="M37" s="26"/>
      <c r="N37" s="26"/>
      <c r="O37" s="26"/>
    </row>
    <row r="38" spans="1:12" s="11" customFormat="1" ht="15.75">
      <c r="A38" s="78" t="s">
        <v>89</v>
      </c>
      <c r="B38" s="27"/>
      <c r="C38" s="27"/>
      <c r="D38" s="28"/>
      <c r="E38" s="28"/>
      <c r="F38" s="29"/>
      <c r="G38" s="28"/>
      <c r="H38" s="28"/>
      <c r="I38" s="28"/>
      <c r="J38" s="42"/>
      <c r="K38" s="42"/>
      <c r="L38" s="43"/>
    </row>
    <row r="39" spans="1:15" s="11" customFormat="1" ht="13.5">
      <c r="A39" s="44" t="s">
        <v>73</v>
      </c>
      <c r="B39" s="17" t="s">
        <v>0</v>
      </c>
      <c r="C39" s="17" t="s">
        <v>0</v>
      </c>
      <c r="D39" s="17">
        <v>150</v>
      </c>
      <c r="E39" s="17">
        <v>115</v>
      </c>
      <c r="F39" s="65">
        <v>107</v>
      </c>
      <c r="G39" s="17">
        <v>123</v>
      </c>
      <c r="H39" s="17">
        <v>136</v>
      </c>
      <c r="I39" s="17">
        <v>131</v>
      </c>
      <c r="J39" s="45">
        <v>128</v>
      </c>
      <c r="K39" s="45">
        <v>167</v>
      </c>
      <c r="L39" s="20">
        <v>147</v>
      </c>
      <c r="M39" s="17">
        <v>141</v>
      </c>
      <c r="N39" s="94">
        <v>129</v>
      </c>
      <c r="O39" s="17">
        <v>138</v>
      </c>
    </row>
    <row r="40" spans="1:15" s="11" customFormat="1" ht="13.5">
      <c r="A40" s="44" t="s">
        <v>51</v>
      </c>
      <c r="B40" s="17" t="s">
        <v>0</v>
      </c>
      <c r="C40" s="17" t="s">
        <v>0</v>
      </c>
      <c r="D40" s="17">
        <v>9</v>
      </c>
      <c r="E40" s="17">
        <v>11</v>
      </c>
      <c r="F40" s="35">
        <v>4</v>
      </c>
      <c r="G40" s="17">
        <v>13</v>
      </c>
      <c r="H40" s="17">
        <v>10</v>
      </c>
      <c r="I40" s="65">
        <v>10</v>
      </c>
      <c r="J40" s="45">
        <v>6</v>
      </c>
      <c r="K40" s="45">
        <v>10</v>
      </c>
      <c r="L40" s="65">
        <v>21</v>
      </c>
      <c r="M40" s="17">
        <v>18</v>
      </c>
      <c r="N40" s="17">
        <v>3</v>
      </c>
      <c r="O40" s="17">
        <v>11</v>
      </c>
    </row>
    <row r="41" spans="1:15" s="11" customFormat="1" ht="13.5">
      <c r="A41" s="44" t="s">
        <v>5</v>
      </c>
      <c r="B41" s="17"/>
      <c r="C41" s="17"/>
      <c r="D41" s="28"/>
      <c r="E41" s="28"/>
      <c r="F41" s="29"/>
      <c r="G41" s="28"/>
      <c r="H41" s="28"/>
      <c r="I41" s="28"/>
      <c r="J41" s="42"/>
      <c r="K41" s="42"/>
      <c r="M41" s="17"/>
      <c r="N41" s="17"/>
      <c r="O41" s="17"/>
    </row>
    <row r="42" spans="1:15" s="11" customFormat="1" ht="13.5">
      <c r="A42" s="34" t="s">
        <v>1</v>
      </c>
      <c r="B42" s="17" t="s">
        <v>0</v>
      </c>
      <c r="C42" s="17" t="s">
        <v>0</v>
      </c>
      <c r="D42" s="17">
        <v>88</v>
      </c>
      <c r="E42" s="17">
        <v>64</v>
      </c>
      <c r="F42" s="31" t="s">
        <v>26</v>
      </c>
      <c r="G42" s="17">
        <v>72</v>
      </c>
      <c r="H42" s="17">
        <v>101</v>
      </c>
      <c r="I42" s="65">
        <v>97</v>
      </c>
      <c r="J42" s="45">
        <v>91</v>
      </c>
      <c r="K42" s="45">
        <v>127</v>
      </c>
      <c r="L42" s="65">
        <v>99</v>
      </c>
      <c r="M42" s="17">
        <v>95</v>
      </c>
      <c r="N42" s="94">
        <v>100</v>
      </c>
      <c r="O42" s="17">
        <v>99</v>
      </c>
    </row>
    <row r="43" spans="1:15" s="11" customFormat="1" ht="13.5">
      <c r="A43" s="34" t="s">
        <v>15</v>
      </c>
      <c r="B43" s="17" t="s">
        <v>0</v>
      </c>
      <c r="C43" s="17" t="s">
        <v>0</v>
      </c>
      <c r="D43" s="17">
        <v>53</v>
      </c>
      <c r="E43" s="17">
        <v>40</v>
      </c>
      <c r="F43" s="35">
        <v>39</v>
      </c>
      <c r="G43" s="17">
        <v>38</v>
      </c>
      <c r="H43" s="17">
        <v>25</v>
      </c>
      <c r="I43" s="17">
        <v>24</v>
      </c>
      <c r="J43" s="45">
        <v>31</v>
      </c>
      <c r="K43" s="45">
        <v>30</v>
      </c>
      <c r="L43" s="65">
        <v>27</v>
      </c>
      <c r="M43" s="65">
        <v>28</v>
      </c>
      <c r="N43" s="17">
        <v>26</v>
      </c>
      <c r="O43" s="17">
        <v>28</v>
      </c>
    </row>
    <row r="44" spans="1:15" s="11" customFormat="1" ht="15.75">
      <c r="A44" s="9" t="s">
        <v>90</v>
      </c>
      <c r="B44" s="17" t="s">
        <v>0</v>
      </c>
      <c r="C44" s="17" t="s">
        <v>0</v>
      </c>
      <c r="D44" s="17">
        <f aca="true" t="shared" si="1" ref="D44:J44">SUM(D45:D48)</f>
        <v>46</v>
      </c>
      <c r="E44" s="17">
        <f t="shared" si="1"/>
        <v>32</v>
      </c>
      <c r="F44" s="17">
        <f t="shared" si="1"/>
        <v>21</v>
      </c>
      <c r="G44" s="17">
        <f t="shared" si="1"/>
        <v>33</v>
      </c>
      <c r="H44" s="17">
        <f t="shared" si="1"/>
        <v>21</v>
      </c>
      <c r="I44" s="17">
        <f t="shared" si="1"/>
        <v>18</v>
      </c>
      <c r="J44" s="17">
        <f t="shared" si="1"/>
        <v>38</v>
      </c>
      <c r="K44" s="70">
        <v>59</v>
      </c>
      <c r="L44" s="70">
        <v>22</v>
      </c>
      <c r="M44" s="17">
        <v>34</v>
      </c>
      <c r="N44" s="17">
        <v>45</v>
      </c>
      <c r="O44" s="17">
        <v>40</v>
      </c>
    </row>
    <row r="45" spans="1:16" s="11" customFormat="1" ht="13.5">
      <c r="A45" s="34" t="s">
        <v>2</v>
      </c>
      <c r="B45" s="17" t="s">
        <v>0</v>
      </c>
      <c r="C45" s="17" t="s">
        <v>0</v>
      </c>
      <c r="D45" s="17">
        <v>14</v>
      </c>
      <c r="E45" s="17">
        <v>13</v>
      </c>
      <c r="F45" s="17">
        <v>2</v>
      </c>
      <c r="G45" s="17">
        <v>12</v>
      </c>
      <c r="H45" s="17">
        <v>10</v>
      </c>
      <c r="I45" s="17">
        <v>8</v>
      </c>
      <c r="J45" s="45">
        <v>6</v>
      </c>
      <c r="K45" s="45">
        <v>8</v>
      </c>
      <c r="L45" s="17">
        <v>16</v>
      </c>
      <c r="M45" s="17">
        <v>16</v>
      </c>
      <c r="N45" s="17">
        <v>2</v>
      </c>
      <c r="O45" s="17">
        <v>7</v>
      </c>
      <c r="P45" s="62"/>
    </row>
    <row r="46" spans="1:15" s="11" customFormat="1" ht="13.5">
      <c r="A46" s="34" t="s">
        <v>13</v>
      </c>
      <c r="B46" s="17" t="s">
        <v>0</v>
      </c>
      <c r="C46" s="17" t="s">
        <v>0</v>
      </c>
      <c r="D46" s="17">
        <v>23</v>
      </c>
      <c r="E46" s="17">
        <v>2</v>
      </c>
      <c r="F46" s="17">
        <v>7</v>
      </c>
      <c r="G46" s="17">
        <v>6</v>
      </c>
      <c r="H46" s="17">
        <v>3</v>
      </c>
      <c r="I46" s="17">
        <v>5</v>
      </c>
      <c r="J46" s="45">
        <v>13</v>
      </c>
      <c r="K46" s="45">
        <v>32</v>
      </c>
      <c r="L46" s="17">
        <v>3</v>
      </c>
      <c r="M46" s="17">
        <v>3</v>
      </c>
      <c r="N46" s="17">
        <v>20</v>
      </c>
      <c r="O46" s="17">
        <v>3</v>
      </c>
    </row>
    <row r="47" spans="1:15" s="11" customFormat="1" ht="13.5">
      <c r="A47" s="34" t="s">
        <v>3</v>
      </c>
      <c r="B47" s="17" t="s">
        <v>0</v>
      </c>
      <c r="C47" s="17" t="s">
        <v>0</v>
      </c>
      <c r="D47" s="17">
        <v>6</v>
      </c>
      <c r="E47" s="17">
        <v>3</v>
      </c>
      <c r="F47" s="17">
        <v>6</v>
      </c>
      <c r="G47" s="17">
        <v>1</v>
      </c>
      <c r="H47" s="17">
        <v>5</v>
      </c>
      <c r="I47" s="17">
        <v>3</v>
      </c>
      <c r="J47" s="45">
        <v>2</v>
      </c>
      <c r="K47" s="45">
        <v>6</v>
      </c>
      <c r="L47" s="17">
        <v>1</v>
      </c>
      <c r="M47" s="17">
        <v>4</v>
      </c>
      <c r="N47" s="17">
        <v>6</v>
      </c>
      <c r="O47" s="17">
        <v>11</v>
      </c>
    </row>
    <row r="48" spans="1:15" s="11" customFormat="1" ht="13.5">
      <c r="A48" s="34" t="s">
        <v>10</v>
      </c>
      <c r="B48" s="17" t="s">
        <v>0</v>
      </c>
      <c r="C48" s="17" t="s">
        <v>0</v>
      </c>
      <c r="D48" s="17">
        <v>3</v>
      </c>
      <c r="E48" s="17">
        <v>14</v>
      </c>
      <c r="F48" s="17">
        <v>6</v>
      </c>
      <c r="G48" s="17">
        <v>14</v>
      </c>
      <c r="H48" s="17">
        <v>3</v>
      </c>
      <c r="I48" s="17">
        <v>2</v>
      </c>
      <c r="J48" s="45">
        <v>17</v>
      </c>
      <c r="K48" s="45">
        <v>13</v>
      </c>
      <c r="L48" s="17">
        <v>2</v>
      </c>
      <c r="M48" s="17">
        <v>11</v>
      </c>
      <c r="N48" s="17">
        <v>17</v>
      </c>
      <c r="O48" s="17">
        <v>19</v>
      </c>
    </row>
    <row r="49" spans="1:15" s="11" customFormat="1" ht="15.75">
      <c r="A49" s="9" t="s">
        <v>98</v>
      </c>
      <c r="B49" s="17" t="s">
        <v>0</v>
      </c>
      <c r="C49" s="17" t="s">
        <v>0</v>
      </c>
      <c r="D49" s="17">
        <v>390</v>
      </c>
      <c r="E49" s="17">
        <v>340</v>
      </c>
      <c r="F49" s="31" t="s">
        <v>69</v>
      </c>
      <c r="G49" s="17">
        <v>311</v>
      </c>
      <c r="H49" s="17">
        <v>367</v>
      </c>
      <c r="I49" s="17">
        <v>339</v>
      </c>
      <c r="J49" s="75" t="s">
        <v>70</v>
      </c>
      <c r="K49" s="75" t="s">
        <v>91</v>
      </c>
      <c r="L49" s="94">
        <v>290</v>
      </c>
      <c r="M49" s="94">
        <v>329</v>
      </c>
      <c r="N49" s="94">
        <v>344</v>
      </c>
      <c r="O49" s="17">
        <v>161</v>
      </c>
    </row>
    <row r="50" spans="1:11" s="11" customFormat="1" ht="13.5">
      <c r="A50" s="9" t="s">
        <v>7</v>
      </c>
      <c r="B50" s="17"/>
      <c r="C50" s="17"/>
      <c r="D50" s="28"/>
      <c r="E50" s="28"/>
      <c r="F50" s="28"/>
      <c r="G50" s="28"/>
      <c r="H50" s="28"/>
      <c r="I50" s="28"/>
      <c r="J50" s="28"/>
      <c r="K50" s="28"/>
    </row>
    <row r="51" spans="1:15" s="11" customFormat="1" ht="15.75">
      <c r="A51" s="95" t="s">
        <v>92</v>
      </c>
      <c r="B51" s="17" t="s">
        <v>0</v>
      </c>
      <c r="C51" s="17" t="s">
        <v>0</v>
      </c>
      <c r="D51" s="38">
        <f aca="true" t="shared" si="2" ref="D51:I51">D44/D21*100</f>
        <v>0.7592011883149035</v>
      </c>
      <c r="E51" s="38">
        <f t="shared" si="2"/>
        <v>0.5588543485854</v>
      </c>
      <c r="F51" s="38">
        <f t="shared" si="2"/>
        <v>0.32766422218754876</v>
      </c>
      <c r="G51" s="38">
        <f t="shared" si="2"/>
        <v>0.5140186915887851</v>
      </c>
      <c r="H51" s="38">
        <f t="shared" si="2"/>
        <v>0.32119914346895073</v>
      </c>
      <c r="I51" s="38">
        <f t="shared" si="2"/>
        <v>0.2630809704764689</v>
      </c>
      <c r="J51" s="38">
        <v>0.5423148280291138</v>
      </c>
      <c r="K51" s="38">
        <v>0.7700339336987732</v>
      </c>
      <c r="L51" s="38">
        <v>0.2898550724637681</v>
      </c>
      <c r="M51" s="38">
        <v>0.48042956054825486</v>
      </c>
      <c r="N51" s="38">
        <v>0.6574141709276844</v>
      </c>
      <c r="O51" s="38">
        <v>0.6025911419102139</v>
      </c>
    </row>
    <row r="52" spans="1:15" s="11" customFormat="1" ht="15.75">
      <c r="A52" s="95" t="s">
        <v>93</v>
      </c>
      <c r="B52" s="17" t="s">
        <v>0</v>
      </c>
      <c r="C52" s="17" t="s">
        <v>0</v>
      </c>
      <c r="D52" s="46">
        <v>0.9</v>
      </c>
      <c r="E52" s="46">
        <v>0.5</v>
      </c>
      <c r="F52" s="31" t="s">
        <v>27</v>
      </c>
      <c r="G52" s="46">
        <v>0.5</v>
      </c>
      <c r="H52" s="46">
        <v>0.3</v>
      </c>
      <c r="I52" s="46">
        <v>0.3</v>
      </c>
      <c r="J52" s="46">
        <v>0.5310674455655868</v>
      </c>
      <c r="K52" s="46">
        <v>0.8095754942870041</v>
      </c>
      <c r="L52" s="46">
        <v>0.2948567599262858</v>
      </c>
      <c r="M52" s="46">
        <v>0.45360670697540384</v>
      </c>
      <c r="N52" s="46">
        <v>0.591547185089856</v>
      </c>
      <c r="O52" s="46">
        <v>0.5150988345888867</v>
      </c>
    </row>
    <row r="53" spans="1:15" s="11" customFormat="1" ht="13.5">
      <c r="A53" s="9" t="s">
        <v>53</v>
      </c>
      <c r="B53" s="17"/>
      <c r="C53" s="1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s="11" customFormat="1" ht="15.75">
      <c r="A54" s="95" t="s">
        <v>94</v>
      </c>
      <c r="B54" s="17" t="s">
        <v>0</v>
      </c>
      <c r="C54" s="17" t="s">
        <v>0</v>
      </c>
      <c r="D54" s="38">
        <v>6.4</v>
      </c>
      <c r="E54" s="38">
        <v>5.9378274537198745</v>
      </c>
      <c r="F54" s="38">
        <v>4.5</v>
      </c>
      <c r="G54" s="38">
        <v>4.8</v>
      </c>
      <c r="H54" s="38">
        <v>5.6</v>
      </c>
      <c r="I54" s="38">
        <v>5</v>
      </c>
      <c r="J54" s="38">
        <v>4.695304695304695</v>
      </c>
      <c r="K54" s="38">
        <v>4.907334899504046</v>
      </c>
      <c r="L54" s="93">
        <v>3.820816864295125</v>
      </c>
      <c r="M54" s="93">
        <v>3.0804012999858696</v>
      </c>
      <c r="N54" s="38">
        <v>5.0255661066471875</v>
      </c>
      <c r="O54" s="38">
        <v>2.425429346188611</v>
      </c>
    </row>
    <row r="55" spans="1:15" s="11" customFormat="1" ht="16.5" thickBot="1">
      <c r="A55" s="95" t="s">
        <v>95</v>
      </c>
      <c r="B55" s="48" t="s">
        <v>0</v>
      </c>
      <c r="C55" s="48" t="s">
        <v>0</v>
      </c>
      <c r="D55" s="49">
        <v>7.4</v>
      </c>
      <c r="E55" s="49">
        <v>5.4</v>
      </c>
      <c r="F55" s="50">
        <v>4.3</v>
      </c>
      <c r="G55" s="50">
        <v>4.5</v>
      </c>
      <c r="H55" s="50">
        <v>5.3</v>
      </c>
      <c r="I55" s="50">
        <v>4.9</v>
      </c>
      <c r="J55" s="50">
        <v>4.597926041870475</v>
      </c>
      <c r="K55" s="96">
        <v>5.159328573761246</v>
      </c>
      <c r="L55" s="96">
        <v>3.886748199028313</v>
      </c>
      <c r="M55" s="96">
        <v>2.9084194741364127</v>
      </c>
      <c r="N55" s="50">
        <v>4.5220495926868995</v>
      </c>
      <c r="O55" s="50">
        <v>2.0732728092202692</v>
      </c>
    </row>
    <row r="56" spans="1:15" s="3" customFormat="1" ht="15" customHeight="1">
      <c r="A56" s="79" t="s">
        <v>56</v>
      </c>
      <c r="B56" s="80"/>
      <c r="C56" s="80"/>
      <c r="D56" s="80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9" s="3" customFormat="1" ht="12" customHeight="1">
      <c r="A57" s="77"/>
      <c r="B57" s="64"/>
      <c r="C57" s="64"/>
      <c r="D57" s="64"/>
      <c r="E57" s="51"/>
      <c r="F57" s="52"/>
      <c r="G57" s="51"/>
      <c r="H57" s="51"/>
      <c r="I57" s="53"/>
    </row>
    <row r="58" spans="1:9" s="3" customFormat="1" ht="38.25" customHeight="1">
      <c r="A58" s="98" t="s">
        <v>105</v>
      </c>
      <c r="B58" s="98"/>
      <c r="C58" s="98"/>
      <c r="D58" s="98"/>
      <c r="E58" s="98"/>
      <c r="F58" s="98"/>
      <c r="G58" s="51"/>
      <c r="H58" s="51"/>
      <c r="I58" s="53"/>
    </row>
    <row r="59" spans="1:9" s="3" customFormat="1" ht="13.5" customHeight="1">
      <c r="A59" s="83" t="s">
        <v>99</v>
      </c>
      <c r="B59" s="82"/>
      <c r="C59" s="82"/>
      <c r="D59" s="82"/>
      <c r="E59" s="82"/>
      <c r="F59" s="82"/>
      <c r="G59" s="51"/>
      <c r="H59" s="51"/>
      <c r="I59" s="51"/>
    </row>
    <row r="60" spans="1:9" s="3" customFormat="1" ht="13.5" customHeight="1">
      <c r="A60" s="83" t="s">
        <v>100</v>
      </c>
      <c r="B60" s="82"/>
      <c r="C60" s="82"/>
      <c r="D60" s="82"/>
      <c r="E60" s="82"/>
      <c r="F60" s="82"/>
      <c r="G60" s="63"/>
      <c r="H60" s="54"/>
      <c r="I60" s="54"/>
    </row>
    <row r="61" spans="1:9" s="3" customFormat="1" ht="12" customHeight="1">
      <c r="A61" s="76"/>
      <c r="B61" s="55"/>
      <c r="C61" s="55"/>
      <c r="D61" s="55"/>
      <c r="E61" s="55"/>
      <c r="F61" s="55"/>
      <c r="G61" s="63"/>
      <c r="H61" s="54"/>
      <c r="I61" s="54"/>
    </row>
    <row r="62" spans="1:9" s="3" customFormat="1" ht="13.5" customHeight="1">
      <c r="A62" s="81" t="s">
        <v>39</v>
      </c>
      <c r="B62" s="82"/>
      <c r="C62" s="82"/>
      <c r="D62" s="82"/>
      <c r="E62" s="16"/>
      <c r="F62" s="55"/>
      <c r="G62" s="54"/>
      <c r="H62" s="54"/>
      <c r="I62" s="54"/>
    </row>
    <row r="63" spans="1:13" s="1" customFormat="1" ht="12.75" customHeight="1">
      <c r="A63" s="85" t="s">
        <v>32</v>
      </c>
      <c r="B63" s="82"/>
      <c r="C63" s="82"/>
      <c r="D63" s="82"/>
      <c r="E63" s="55"/>
      <c r="F63" s="55"/>
      <c r="G63" s="54"/>
      <c r="H63" s="54"/>
      <c r="I63" s="54"/>
      <c r="J63" s="3"/>
      <c r="K63" s="3"/>
      <c r="L63" s="3"/>
      <c r="M63" s="3"/>
    </row>
    <row r="64" spans="1:13" s="1" customFormat="1" ht="11.25" customHeight="1">
      <c r="A64" s="64"/>
      <c r="B64" s="55"/>
      <c r="C64" s="55"/>
      <c r="D64" s="55"/>
      <c r="E64" s="55"/>
      <c r="F64" s="55"/>
      <c r="G64" s="54"/>
      <c r="H64" s="54"/>
      <c r="I64" s="54"/>
      <c r="J64" s="3"/>
      <c r="K64" s="3"/>
      <c r="L64" s="3"/>
      <c r="M64" s="3"/>
    </row>
    <row r="65" spans="1:9" s="1" customFormat="1" ht="12">
      <c r="A65" s="84" t="s">
        <v>33</v>
      </c>
      <c r="B65" s="82"/>
      <c r="C65" s="82"/>
      <c r="D65" s="82"/>
      <c r="E65" s="82"/>
      <c r="F65" s="82"/>
      <c r="G65" s="54"/>
      <c r="H65" s="54"/>
      <c r="I65" s="54"/>
    </row>
    <row r="66" spans="1:9" s="1" customFormat="1" ht="11.25" customHeight="1">
      <c r="A66" s="82" t="s">
        <v>34</v>
      </c>
      <c r="B66" s="82"/>
      <c r="C66" s="82"/>
      <c r="D66" s="82"/>
      <c r="E66" s="82"/>
      <c r="F66" s="82"/>
      <c r="G66" s="54"/>
      <c r="H66" s="54"/>
      <c r="I66" s="54"/>
    </row>
    <row r="67" spans="1:13" s="3" customFormat="1" ht="13.5" customHeight="1">
      <c r="A67" s="88" t="s">
        <v>55</v>
      </c>
      <c r="B67" s="87"/>
      <c r="C67" s="87"/>
      <c r="D67" s="87"/>
      <c r="E67" s="87"/>
      <c r="F67" s="87"/>
      <c r="G67" s="87"/>
      <c r="H67" s="56"/>
      <c r="I67" s="56"/>
      <c r="J67" s="1"/>
      <c r="K67" s="1"/>
      <c r="L67" s="1"/>
      <c r="M67" s="1"/>
    </row>
    <row r="68" spans="1:9" s="3" customFormat="1" ht="50.25" customHeight="1">
      <c r="A68" s="88" t="s">
        <v>102</v>
      </c>
      <c r="B68" s="87"/>
      <c r="C68" s="87"/>
      <c r="D68" s="87"/>
      <c r="E68" s="87"/>
      <c r="F68" s="87"/>
      <c r="G68" s="87"/>
      <c r="H68" s="6"/>
      <c r="I68" s="6"/>
    </row>
    <row r="69" spans="1:9" s="3" customFormat="1" ht="13.5" customHeight="1">
      <c r="A69" s="86" t="s">
        <v>75</v>
      </c>
      <c r="B69" s="86"/>
      <c r="C69" s="86"/>
      <c r="D69" s="86"/>
      <c r="E69" s="87"/>
      <c r="F69" s="87"/>
      <c r="G69" s="87"/>
      <c r="H69" s="6"/>
      <c r="I69" s="6"/>
    </row>
    <row r="70" spans="1:9" s="3" customFormat="1" ht="38.25" customHeight="1">
      <c r="A70" s="86" t="s">
        <v>106</v>
      </c>
      <c r="B70" s="86"/>
      <c r="C70" s="86"/>
      <c r="D70" s="86"/>
      <c r="E70" s="87"/>
      <c r="F70" s="87"/>
      <c r="G70" s="87"/>
      <c r="H70" s="6"/>
      <c r="I70" s="6"/>
    </row>
    <row r="71" spans="1:9" s="3" customFormat="1" ht="37.5" customHeight="1">
      <c r="A71" s="86" t="s">
        <v>107</v>
      </c>
      <c r="B71" s="86"/>
      <c r="C71" s="86"/>
      <c r="D71" s="86"/>
      <c r="E71" s="86"/>
      <c r="F71" s="86"/>
      <c r="G71" s="86"/>
      <c r="H71" s="6"/>
      <c r="I71" s="6"/>
    </row>
    <row r="72" spans="1:9" s="3" customFormat="1" ht="25.5" customHeight="1">
      <c r="A72" s="88" t="s">
        <v>103</v>
      </c>
      <c r="B72" s="88"/>
      <c r="C72" s="88"/>
      <c r="D72" s="88"/>
      <c r="E72" s="88"/>
      <c r="F72" s="88"/>
      <c r="G72" s="88"/>
      <c r="H72" s="6"/>
      <c r="I72" s="6"/>
    </row>
    <row r="73" spans="1:9" s="3" customFormat="1" ht="25.5" customHeight="1">
      <c r="A73" s="88" t="s">
        <v>104</v>
      </c>
      <c r="B73" s="87"/>
      <c r="C73" s="87"/>
      <c r="D73" s="87"/>
      <c r="E73" s="87"/>
      <c r="F73" s="87"/>
      <c r="G73" s="87"/>
      <c r="H73" s="6"/>
      <c r="I73" s="6"/>
    </row>
    <row r="74" spans="1:9" s="3" customFormat="1" ht="13.5" customHeight="1">
      <c r="A74" s="88" t="s">
        <v>96</v>
      </c>
      <c r="B74" s="87"/>
      <c r="C74" s="87"/>
      <c r="D74" s="87"/>
      <c r="E74" s="87"/>
      <c r="F74" s="87"/>
      <c r="G74" s="87"/>
      <c r="H74" s="6"/>
      <c r="I74" s="6"/>
    </row>
    <row r="75" spans="1:9" s="3" customFormat="1" ht="12.75">
      <c r="A75" s="66"/>
      <c r="B75" s="67"/>
      <c r="C75" s="67"/>
      <c r="D75" s="67"/>
      <c r="E75" s="67"/>
      <c r="F75" s="67"/>
      <c r="G75" s="67"/>
      <c r="H75" s="6"/>
      <c r="I75" s="6"/>
    </row>
    <row r="76" spans="1:13" s="1" customFormat="1" ht="12.75">
      <c r="A76" s="68"/>
      <c r="B76" s="67"/>
      <c r="C76" s="67"/>
      <c r="D76" s="67"/>
      <c r="E76" s="67"/>
      <c r="F76" s="67"/>
      <c r="G76" s="67"/>
      <c r="H76" s="6"/>
      <c r="I76" s="6"/>
      <c r="J76" s="3"/>
      <c r="K76" s="3"/>
      <c r="L76" s="3"/>
      <c r="M76" s="3"/>
    </row>
    <row r="77" spans="1:9" s="1" customFormat="1" ht="12.75" customHeight="1">
      <c r="A77" s="68"/>
      <c r="B77" s="68"/>
      <c r="C77" s="68"/>
      <c r="D77" s="68"/>
      <c r="E77" s="68"/>
      <c r="F77" s="68"/>
      <c r="G77" s="68"/>
      <c r="H77" s="6"/>
      <c r="I77" s="6"/>
    </row>
    <row r="78" spans="1:9" s="1" customFormat="1" ht="11.25">
      <c r="A78" s="68"/>
      <c r="B78" s="68"/>
      <c r="C78" s="68"/>
      <c r="D78" s="68"/>
      <c r="E78" s="68"/>
      <c r="F78" s="68"/>
      <c r="G78" s="68"/>
      <c r="H78" s="6"/>
      <c r="I78" s="6"/>
    </row>
    <row r="79" s="1" customFormat="1" ht="9.75"/>
    <row r="80" s="1" customFormat="1" ht="12.75" customHeight="1"/>
    <row r="81" s="1" customFormat="1" ht="12.75" customHeight="1"/>
    <row r="82" spans="2:7" s="1" customFormat="1" ht="12.75" customHeight="1">
      <c r="B82" s="8"/>
      <c r="C82" s="8"/>
      <c r="D82" s="8"/>
      <c r="E82" s="8"/>
      <c r="F82" s="8"/>
      <c r="G82" s="8"/>
    </row>
    <row r="83" spans="2:7" s="1" customFormat="1" ht="12.75">
      <c r="B83" s="8"/>
      <c r="C83" s="8"/>
      <c r="D83" s="8"/>
      <c r="E83" s="8"/>
      <c r="F83" s="8"/>
      <c r="G83" s="8"/>
    </row>
    <row r="84" s="1" customFormat="1" ht="9.75"/>
    <row r="85" spans="2:7" s="1" customFormat="1" ht="11.25">
      <c r="B85" s="6"/>
      <c r="C85" s="6"/>
      <c r="D85" s="6"/>
      <c r="E85" s="6"/>
      <c r="F85" s="7"/>
      <c r="G85" s="6"/>
    </row>
    <row r="86" spans="1:7" s="1" customFormat="1" ht="12.75">
      <c r="A86" s="4"/>
      <c r="B86" s="6"/>
      <c r="C86" s="6"/>
      <c r="D86" s="6"/>
      <c r="E86" s="6"/>
      <c r="F86" s="7"/>
      <c r="G86" s="6"/>
    </row>
    <row r="87" spans="1:13" ht="12.75">
      <c r="A87" s="4"/>
      <c r="H87" s="1"/>
      <c r="I87" s="1"/>
      <c r="J87" s="1"/>
      <c r="K87" s="1"/>
      <c r="L87" s="1"/>
      <c r="M87" s="1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</sheetData>
  <mergeCells count="17">
    <mergeCell ref="A1:O1"/>
    <mergeCell ref="A56:O56"/>
    <mergeCell ref="A74:G74"/>
    <mergeCell ref="A66:F66"/>
    <mergeCell ref="A73:G73"/>
    <mergeCell ref="A69:G69"/>
    <mergeCell ref="A67:G67"/>
    <mergeCell ref="A68:G68"/>
    <mergeCell ref="A72:G72"/>
    <mergeCell ref="A70:G70"/>
    <mergeCell ref="A71:G71"/>
    <mergeCell ref="A62:D62"/>
    <mergeCell ref="A60:F60"/>
    <mergeCell ref="A65:F65"/>
    <mergeCell ref="A63:D63"/>
    <mergeCell ref="A59:F59"/>
    <mergeCell ref="A58:F58"/>
  </mergeCells>
  <printOptions/>
  <pageMargins left="0.5" right="0.5" top="0.5" bottom="0.5" header="0.25" footer="0.25"/>
  <pageSetup fitToHeight="2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 Profile</dc:title>
  <dc:subject/>
  <dc:creator>RT</dc:creator>
  <cp:keywords/>
  <dc:description/>
  <cp:lastModifiedBy>long.nguyen</cp:lastModifiedBy>
  <cp:lastPrinted>2005-03-02T19:35:24Z</cp:lastPrinted>
  <dcterms:created xsi:type="dcterms:W3CDTF">1999-08-24T14:01:33Z</dcterms:created>
  <dcterms:modified xsi:type="dcterms:W3CDTF">2005-03-29T15:13:08Z</dcterms:modified>
  <cp:category/>
  <cp:version/>
  <cp:contentType/>
  <cp:contentStatus/>
</cp:coreProperties>
</file>