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8" windowWidth="12120" windowHeight="8700" activeTab="0"/>
  </bookViews>
  <sheets>
    <sheet name="1-17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<sst xmlns="http://schemas.openxmlformats.org/spreadsheetml/2006/main" count="46" uniqueCount="40">
  <si>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SOURCES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</si>
  <si>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</si>
  <si>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</si>
  <si>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</si>
  <si>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</si>
  <si>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</si>
  <si>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</si>
  <si>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</si>
  <si>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</si>
  <si>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</si>
  <si>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</si>
  <si>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</si>
  <si>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Table 1-17:  New and Used Passenger Car Sales and Leases (Thousands of vehicles)</t>
  </si>
  <si>
    <t>Total, new and used vehicle sales</t>
  </si>
  <si>
    <t>New vehicle sales</t>
  </si>
  <si>
    <t>Passenger cars</t>
  </si>
  <si>
    <t>Light Trucks</t>
  </si>
  <si>
    <t>Used vehicle sales</t>
  </si>
  <si>
    <t>U.S. Department of Commerce, Bureau of Economic Analysis, Underlying Detail for the National Income and Product Account Tables, Internet site http://www.bea.doc.gov/ as of Mar. 4, 2005, table 7.2.5S.</t>
  </si>
  <si>
    <t>New vehicle leases:</t>
  </si>
  <si>
    <t>CNW Marketing / Research, personal communication, Mar. 2, 2005.</t>
  </si>
  <si>
    <t>Manheim, Used Car Market Report, (Atlanta, GA: Annual issues), Internet site http://www.manheimnews.com/UCMR/reports/ManheimUCMR2005-4uN73r/ as of Mar. 3, 2005.</t>
  </si>
  <si>
    <t>Used vehicle sales, value, and average price:</t>
  </si>
  <si>
    <t>Total, vehicle sales and leases</t>
  </si>
  <si>
    <t>New vehicle sales and leases</t>
  </si>
  <si>
    <t>Vehicle sales, value of sales, and average prices are from different sources and cannot be calculated from the data presented in this table.</t>
  </si>
  <si>
    <t>NOTE</t>
  </si>
  <si>
    <t>New vehicle sales and leases:</t>
  </si>
  <si>
    <t>New and used vehicle sales</t>
  </si>
  <si>
    <t>New vehicle sales:</t>
  </si>
  <si>
    <r>
      <t>b</t>
    </r>
    <r>
      <rPr>
        <sz val="9"/>
        <rFont val="Arial"/>
        <family val="2"/>
      </rPr>
      <t xml:space="preserve"> Consumer leases only.</t>
    </r>
  </si>
  <si>
    <r>
      <t>c</t>
    </r>
    <r>
      <rPr>
        <sz val="9"/>
        <rFont val="Arial"/>
        <family val="2"/>
      </rPr>
      <t xml:space="preserve"> Used car sales include sales from franchised dealers, independent dealers, and casual sales. </t>
    </r>
  </si>
  <si>
    <r>
      <t>d</t>
    </r>
    <r>
      <rPr>
        <sz val="9"/>
        <rFont val="Arial"/>
        <family val="2"/>
      </rPr>
      <t xml:space="preserve"> Includes leased vehicles.</t>
    </r>
  </si>
  <si>
    <r>
      <t>Average Price (current $)</t>
    </r>
    <r>
      <rPr>
        <b/>
        <vertAlign val="superscript"/>
        <sz val="11"/>
        <rFont val="Arial Narrow"/>
        <family val="2"/>
      </rPr>
      <t>d</t>
    </r>
  </si>
  <si>
    <r>
      <t>Value ($ in billions)</t>
    </r>
    <r>
      <rPr>
        <b/>
        <vertAlign val="superscript"/>
        <sz val="11"/>
        <rFont val="Arial Narrow"/>
        <family val="2"/>
      </rPr>
      <t>d</t>
    </r>
  </si>
  <si>
    <r>
      <t>Used vehicle sales</t>
    </r>
    <r>
      <rPr>
        <b/>
        <vertAlign val="superscript"/>
        <sz val="11"/>
        <rFont val="Arial Narrow"/>
        <family val="2"/>
      </rPr>
      <t>c</t>
    </r>
  </si>
  <si>
    <r>
      <t>New vehicle leases</t>
    </r>
    <r>
      <rPr>
        <b/>
        <vertAlign val="superscript"/>
        <sz val="11"/>
        <rFont val="Arial Narrow"/>
        <family val="2"/>
      </rPr>
      <t>b</t>
    </r>
  </si>
  <si>
    <r>
      <t>New vehicle sales</t>
    </r>
    <r>
      <rPr>
        <b/>
        <vertAlign val="superscript"/>
        <sz val="11"/>
        <rFont val="Arial Narrow"/>
        <family val="2"/>
      </rPr>
      <t>a</t>
    </r>
  </si>
  <si>
    <t>Calculated by U.S. Department of Transportation, Bureau of Transportation Statistics.</t>
  </si>
  <si>
    <r>
      <t xml:space="preserve">a </t>
    </r>
    <r>
      <rPr>
        <sz val="9"/>
        <rFont val="Arial"/>
        <family val="2"/>
      </rPr>
      <t>New vehicle sales data is calculated by subtracting CNW Marketing's vehicle leasing data from BEA's data which combines sales and leases (see below for sources).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</si>
</sst>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22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4" fillId="0" borderId="4" xfId="29" applyFont="1" applyFill="1" applyBorder="1" applyAlignment="1">
      <alignment horizontal="center" wrapText="1"/>
      <protection/>
    </xf>
    <xf numFmtId="49" fontId="14" fillId="0" borderId="5" xfId="29" applyNumberFormat="1" applyFont="1" applyFill="1" applyBorder="1" applyAlignment="1">
      <alignment horizontal="center"/>
      <protection/>
    </xf>
    <xf numFmtId="0" fontId="14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Alignment="1">
      <alignment vertical="top"/>
    </xf>
    <xf numFmtId="49" fontId="14" fillId="0" borderId="0" xfId="29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29" applyFont="1" applyFill="1" applyBorder="1" applyAlignment="1">
      <alignment horizontal="left" wrapText="1"/>
      <protection/>
    </xf>
    <xf numFmtId="0" fontId="16" fillId="0" borderId="0" xfId="29" applyFont="1" applyFill="1" applyBorder="1" applyAlignment="1">
      <alignment horizontal="left" wrapText="1"/>
      <protection/>
    </xf>
    <xf numFmtId="3" fontId="14" fillId="0" borderId="0" xfId="29" applyNumberFormat="1" applyFont="1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3" fontId="14" fillId="0" borderId="0" xfId="29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center"/>
    </xf>
    <xf numFmtId="3" fontId="14" fillId="0" borderId="6" xfId="29" applyNumberFormat="1" applyFont="1" applyFill="1" applyBorder="1" applyAlignment="1">
      <alignment horizontal="right"/>
      <protection/>
    </xf>
    <xf numFmtId="3" fontId="16" fillId="0" borderId="7" xfId="0" applyNumberFormat="1" applyFont="1" applyBorder="1" applyAlignment="1">
      <alignment/>
    </xf>
    <xf numFmtId="0" fontId="17" fillId="0" borderId="0" xfId="24" applyFont="1" applyFill="1" applyBorder="1" applyAlignment="1">
      <alignment horizontal="left"/>
      <protection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29" applyFont="1" applyFill="1" applyBorder="1" applyAlignment="1">
      <alignment horizontal="left" wrapText="1" indent="1"/>
      <protection/>
    </xf>
    <xf numFmtId="0" fontId="16" fillId="0" borderId="7" xfId="29" applyFont="1" applyFill="1" applyBorder="1" applyAlignment="1">
      <alignment horizontal="left" wrapText="1" indent="1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0" borderId="7" xfId="45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17" fillId="0" borderId="0" xfId="24" applyFont="1" applyFill="1" applyBorder="1" applyAlignment="1">
      <alignment horizontal="left"/>
      <protection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Followed Hyperlink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tate" xfId="35"/>
    <cellStyle name="Superscript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8.57421875" style="0" customWidth="1"/>
    <col min="2" max="16" width="7.7109375" style="0" customWidth="1"/>
  </cols>
  <sheetData>
    <row r="1" spans="1:16" s="1" customFormat="1" ht="16.5" customHeight="1" thickBot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13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>
        <v>2001</v>
      </c>
      <c r="N2" s="4">
        <v>2002</v>
      </c>
      <c r="O2" s="6">
        <v>2003</v>
      </c>
      <c r="P2" s="6">
        <v>2004</v>
      </c>
    </row>
    <row r="3" spans="1:16" s="5" customFormat="1" ht="13.5">
      <c r="A3" s="13" t="s">
        <v>23</v>
      </c>
      <c r="B3" s="19">
        <f>SUM(B4,B13)</f>
        <v>51389.7</v>
      </c>
      <c r="C3" s="19">
        <f aca="true" t="shared" si="0" ref="C3:P3">SUM(C4,C13)</f>
        <v>49599.4</v>
      </c>
      <c r="D3" s="19">
        <f t="shared" si="0"/>
        <v>49807.3</v>
      </c>
      <c r="E3" s="19">
        <f t="shared" si="0"/>
        <v>51939.7</v>
      </c>
      <c r="F3" s="19">
        <f t="shared" si="0"/>
        <v>55185.9</v>
      </c>
      <c r="G3" s="19">
        <f t="shared" si="0"/>
        <v>56475.6</v>
      </c>
      <c r="H3" s="19">
        <f t="shared" si="0"/>
        <v>55890.5</v>
      </c>
      <c r="I3" s="19">
        <f t="shared" si="0"/>
        <v>56351.1</v>
      </c>
      <c r="J3" s="19">
        <f t="shared" si="0"/>
        <v>56374.6</v>
      </c>
      <c r="K3" s="19">
        <f t="shared" si="0"/>
        <v>57618.4</v>
      </c>
      <c r="L3" s="19">
        <f t="shared" si="0"/>
        <v>58963.7</v>
      </c>
      <c r="M3" s="19">
        <f t="shared" si="0"/>
        <v>59742.3</v>
      </c>
      <c r="N3" s="19">
        <f t="shared" si="0"/>
        <v>59835.2</v>
      </c>
      <c r="O3" s="19">
        <f t="shared" si="0"/>
        <v>60215.4</v>
      </c>
      <c r="P3" s="19">
        <f t="shared" si="0"/>
        <v>59409.5</v>
      </c>
    </row>
    <row r="4" spans="1:16" s="5" customFormat="1" ht="13.5">
      <c r="A4" s="13" t="s">
        <v>24</v>
      </c>
      <c r="B4" s="17">
        <f>SUM(B5:B6)</f>
        <v>13859.7</v>
      </c>
      <c r="C4" s="17">
        <f aca="true" t="shared" si="1" ref="C4:P4">SUM(C5:C6)</f>
        <v>12309.4</v>
      </c>
      <c r="D4" s="17">
        <f t="shared" si="1"/>
        <v>12857.3</v>
      </c>
      <c r="E4" s="17">
        <f t="shared" si="1"/>
        <v>13882.7</v>
      </c>
      <c r="F4" s="17">
        <f t="shared" si="1"/>
        <v>15044.9</v>
      </c>
      <c r="G4" s="17">
        <f t="shared" si="1"/>
        <v>14717.6</v>
      </c>
      <c r="H4" s="17">
        <f t="shared" si="1"/>
        <v>15089.5</v>
      </c>
      <c r="I4" s="17">
        <f t="shared" si="1"/>
        <v>15114.1</v>
      </c>
      <c r="J4" s="17">
        <f t="shared" si="1"/>
        <v>15533.6</v>
      </c>
      <c r="K4" s="17">
        <f t="shared" si="1"/>
        <v>16879.4</v>
      </c>
      <c r="L4" s="17">
        <f t="shared" si="1"/>
        <v>17343.7</v>
      </c>
      <c r="M4" s="17">
        <f t="shared" si="1"/>
        <v>17118.300000000003</v>
      </c>
      <c r="N4" s="17">
        <f t="shared" si="1"/>
        <v>16810.199999999997</v>
      </c>
      <c r="O4" s="17">
        <f t="shared" si="1"/>
        <v>16643.4</v>
      </c>
      <c r="P4" s="17">
        <f t="shared" si="1"/>
        <v>16864.5</v>
      </c>
    </row>
    <row r="5" spans="1:16" s="5" customFormat="1" ht="13.5">
      <c r="A5" s="29" t="s">
        <v>15</v>
      </c>
      <c r="B5" s="7">
        <v>9300.2</v>
      </c>
      <c r="C5" s="7">
        <v>8175</v>
      </c>
      <c r="D5" s="7">
        <v>8214.4</v>
      </c>
      <c r="E5" s="7">
        <v>8517.7</v>
      </c>
      <c r="F5" s="7">
        <v>8990.4</v>
      </c>
      <c r="G5" s="7">
        <v>8636.2</v>
      </c>
      <c r="H5" s="7">
        <v>8526.8</v>
      </c>
      <c r="I5" s="7">
        <v>8272.5</v>
      </c>
      <c r="J5" s="7">
        <v>8142.1</v>
      </c>
      <c r="K5" s="7">
        <v>8696.5</v>
      </c>
      <c r="L5" s="7">
        <v>8852.1</v>
      </c>
      <c r="M5" s="7">
        <v>8422.1</v>
      </c>
      <c r="N5" s="7">
        <v>8102.4</v>
      </c>
      <c r="O5" s="7">
        <v>7614.5</v>
      </c>
      <c r="P5" s="7">
        <v>7504.5</v>
      </c>
    </row>
    <row r="6" spans="1:16" s="5" customFormat="1" ht="13.5">
      <c r="A6" s="29" t="s">
        <v>16</v>
      </c>
      <c r="B6" s="7">
        <v>4559.5</v>
      </c>
      <c r="C6" s="7">
        <v>4134.4</v>
      </c>
      <c r="D6" s="7">
        <v>4642.9</v>
      </c>
      <c r="E6" s="7">
        <v>5365</v>
      </c>
      <c r="F6" s="7">
        <v>6054.5</v>
      </c>
      <c r="G6" s="7">
        <v>6081.4</v>
      </c>
      <c r="H6" s="7">
        <v>6562.7</v>
      </c>
      <c r="I6" s="7">
        <v>6841.6</v>
      </c>
      <c r="J6" s="7">
        <v>7391.5</v>
      </c>
      <c r="K6" s="7">
        <v>8182.9</v>
      </c>
      <c r="L6" s="7">
        <v>8491.6</v>
      </c>
      <c r="M6" s="7">
        <v>8696.2</v>
      </c>
      <c r="N6" s="7">
        <v>8707.8</v>
      </c>
      <c r="O6" s="7">
        <v>9028.9</v>
      </c>
      <c r="P6" s="7">
        <v>9360</v>
      </c>
    </row>
    <row r="7" spans="1:16" s="5" customFormat="1" ht="15.75">
      <c r="A7" s="13" t="s">
        <v>37</v>
      </c>
      <c r="B7" s="8">
        <f>B4-B10</f>
        <v>13284.7</v>
      </c>
      <c r="C7" s="8">
        <f aca="true" t="shared" si="2" ref="C7:P7">C4-C10</f>
        <v>11566.4</v>
      </c>
      <c r="D7" s="8">
        <f t="shared" si="2"/>
        <v>11654.3</v>
      </c>
      <c r="E7" s="8">
        <f t="shared" si="2"/>
        <v>12030.7</v>
      </c>
      <c r="F7" s="8">
        <f t="shared" si="2"/>
        <v>12525.9</v>
      </c>
      <c r="G7" s="8">
        <f t="shared" si="2"/>
        <v>12069.6</v>
      </c>
      <c r="H7" s="8">
        <f t="shared" si="2"/>
        <v>12126.5</v>
      </c>
      <c r="I7" s="8">
        <f t="shared" si="2"/>
        <v>11690.1</v>
      </c>
      <c r="J7" s="8">
        <f t="shared" si="2"/>
        <v>11946.6</v>
      </c>
      <c r="K7" s="8">
        <f t="shared" si="2"/>
        <v>12468.400000000001</v>
      </c>
      <c r="L7" s="8">
        <f t="shared" si="2"/>
        <v>13180.7</v>
      </c>
      <c r="M7" s="8">
        <f t="shared" si="2"/>
        <v>13510.300000000003</v>
      </c>
      <c r="N7" s="8">
        <f t="shared" si="2"/>
        <v>13639.199999999997</v>
      </c>
      <c r="O7" s="8">
        <f t="shared" si="2"/>
        <v>13594.400000000001</v>
      </c>
      <c r="P7" s="8">
        <f t="shared" si="2"/>
        <v>13607.5</v>
      </c>
    </row>
    <row r="8" spans="1:16" s="5" customFormat="1" ht="13.5">
      <c r="A8" s="29" t="s">
        <v>15</v>
      </c>
      <c r="B8" s="7">
        <f aca="true" t="shared" si="3" ref="B8:P9">B5-B11</f>
        <v>8766.2</v>
      </c>
      <c r="C8" s="7">
        <f t="shared" si="3"/>
        <v>7508</v>
      </c>
      <c r="D8" s="7">
        <f t="shared" si="3"/>
        <v>7332.4</v>
      </c>
      <c r="E8" s="7">
        <f t="shared" si="3"/>
        <v>7320.700000000001</v>
      </c>
      <c r="F8" s="7">
        <f t="shared" si="3"/>
        <v>7275.4</v>
      </c>
      <c r="G8" s="7">
        <f t="shared" si="3"/>
        <v>6841.200000000001</v>
      </c>
      <c r="H8" s="7">
        <f t="shared" si="3"/>
        <v>6720.799999999999</v>
      </c>
      <c r="I8" s="7">
        <f t="shared" si="3"/>
        <v>6210.5</v>
      </c>
      <c r="J8" s="7">
        <f t="shared" si="3"/>
        <v>5968.1</v>
      </c>
      <c r="K8" s="7">
        <f t="shared" si="3"/>
        <v>6395.5</v>
      </c>
      <c r="L8" s="7">
        <f t="shared" si="3"/>
        <v>6580.1</v>
      </c>
      <c r="M8" s="7">
        <f t="shared" si="3"/>
        <v>6407.1</v>
      </c>
      <c r="N8" s="7">
        <f t="shared" si="3"/>
        <v>6370.4</v>
      </c>
      <c r="O8" s="7">
        <f t="shared" si="3"/>
        <v>5931.5</v>
      </c>
      <c r="P8" s="7">
        <f t="shared" si="3"/>
        <v>5736.5</v>
      </c>
    </row>
    <row r="9" spans="1:16" s="5" customFormat="1" ht="13.5">
      <c r="A9" s="29" t="s">
        <v>16</v>
      </c>
      <c r="B9" s="7">
        <f t="shared" si="3"/>
        <v>4518.5</v>
      </c>
      <c r="C9" s="7">
        <f t="shared" si="3"/>
        <v>4058.3999999999996</v>
      </c>
      <c r="D9" s="7">
        <f t="shared" si="3"/>
        <v>4321.9</v>
      </c>
      <c r="E9" s="7">
        <f t="shared" si="3"/>
        <v>4710</v>
      </c>
      <c r="F9" s="7">
        <f t="shared" si="3"/>
        <v>5250.5</v>
      </c>
      <c r="G9" s="7">
        <f t="shared" si="3"/>
        <v>5228.4</v>
      </c>
      <c r="H9" s="7">
        <f t="shared" si="3"/>
        <v>5405.7</v>
      </c>
      <c r="I9" s="7">
        <f t="shared" si="3"/>
        <v>5479.6</v>
      </c>
      <c r="J9" s="7">
        <f t="shared" si="3"/>
        <v>5978.5</v>
      </c>
      <c r="K9" s="7">
        <f t="shared" si="3"/>
        <v>6072.9</v>
      </c>
      <c r="L9" s="7">
        <f t="shared" si="3"/>
        <v>6600.6</v>
      </c>
      <c r="M9" s="7">
        <f t="shared" si="3"/>
        <v>7103.200000000001</v>
      </c>
      <c r="N9" s="7">
        <f t="shared" si="3"/>
        <v>7268.799999999999</v>
      </c>
      <c r="O9" s="7">
        <f t="shared" si="3"/>
        <v>7662.9</v>
      </c>
      <c r="P9" s="7">
        <f t="shared" si="3"/>
        <v>7871</v>
      </c>
    </row>
    <row r="10" spans="1:16" s="5" customFormat="1" ht="15.75">
      <c r="A10" s="13" t="s">
        <v>36</v>
      </c>
      <c r="B10" s="17">
        <f>SUM(B11:B12)</f>
        <v>575</v>
      </c>
      <c r="C10" s="17">
        <f aca="true" t="shared" si="4" ref="C10:P10">SUM(C11:C12)</f>
        <v>743</v>
      </c>
      <c r="D10" s="17">
        <f t="shared" si="4"/>
        <v>1203</v>
      </c>
      <c r="E10" s="17">
        <f t="shared" si="4"/>
        <v>1852</v>
      </c>
      <c r="F10" s="17">
        <f t="shared" si="4"/>
        <v>2519</v>
      </c>
      <c r="G10" s="17">
        <f t="shared" si="4"/>
        <v>2648</v>
      </c>
      <c r="H10" s="17">
        <f t="shared" si="4"/>
        <v>2963</v>
      </c>
      <c r="I10" s="17">
        <f t="shared" si="4"/>
        <v>3424</v>
      </c>
      <c r="J10" s="17">
        <f t="shared" si="4"/>
        <v>3587</v>
      </c>
      <c r="K10" s="17">
        <f t="shared" si="4"/>
        <v>4411</v>
      </c>
      <c r="L10" s="17">
        <f t="shared" si="4"/>
        <v>4163</v>
      </c>
      <c r="M10" s="17">
        <f t="shared" si="4"/>
        <v>3608</v>
      </c>
      <c r="N10" s="17">
        <f t="shared" si="4"/>
        <v>3171</v>
      </c>
      <c r="O10" s="17">
        <f t="shared" si="4"/>
        <v>3049</v>
      </c>
      <c r="P10" s="17">
        <f t="shared" si="4"/>
        <v>3257</v>
      </c>
    </row>
    <row r="11" spans="1:16" s="5" customFormat="1" ht="13.5">
      <c r="A11" s="29" t="s">
        <v>15</v>
      </c>
      <c r="B11" s="7">
        <v>534</v>
      </c>
      <c r="C11" s="7">
        <v>667</v>
      </c>
      <c r="D11" s="7">
        <v>882</v>
      </c>
      <c r="E11" s="7">
        <v>1197</v>
      </c>
      <c r="F11" s="7">
        <v>1715</v>
      </c>
      <c r="G11" s="7">
        <v>1795</v>
      </c>
      <c r="H11" s="7">
        <v>1806</v>
      </c>
      <c r="I11" s="7">
        <v>2062</v>
      </c>
      <c r="J11" s="7">
        <v>2174</v>
      </c>
      <c r="K11" s="7">
        <v>2301</v>
      </c>
      <c r="L11" s="7">
        <v>2272</v>
      </c>
      <c r="M11" s="7">
        <v>2015</v>
      </c>
      <c r="N11" s="7">
        <v>1732</v>
      </c>
      <c r="O11" s="7">
        <v>1683</v>
      </c>
      <c r="P11" s="7">
        <v>1768</v>
      </c>
    </row>
    <row r="12" spans="1:16" s="5" customFormat="1" ht="13.5">
      <c r="A12" s="29" t="s">
        <v>16</v>
      </c>
      <c r="B12" s="7">
        <v>41</v>
      </c>
      <c r="C12" s="7">
        <v>76</v>
      </c>
      <c r="D12" s="7">
        <v>321</v>
      </c>
      <c r="E12" s="7">
        <v>655</v>
      </c>
      <c r="F12" s="7">
        <v>804</v>
      </c>
      <c r="G12" s="7">
        <v>853</v>
      </c>
      <c r="H12" s="7">
        <v>1157</v>
      </c>
      <c r="I12" s="7">
        <v>1362</v>
      </c>
      <c r="J12" s="7">
        <v>1413</v>
      </c>
      <c r="K12" s="7">
        <v>2110</v>
      </c>
      <c r="L12" s="7">
        <v>1891</v>
      </c>
      <c r="M12" s="7">
        <v>1593</v>
      </c>
      <c r="N12" s="7">
        <v>1439</v>
      </c>
      <c r="O12" s="7">
        <v>1366</v>
      </c>
      <c r="P12" s="7">
        <v>1489</v>
      </c>
    </row>
    <row r="13" spans="1:16" s="18" customFormat="1" ht="15.75">
      <c r="A13" s="13" t="s">
        <v>35</v>
      </c>
      <c r="B13" s="8">
        <v>37530</v>
      </c>
      <c r="C13" s="8">
        <v>37290</v>
      </c>
      <c r="D13" s="8">
        <v>36950</v>
      </c>
      <c r="E13" s="8">
        <v>38057</v>
      </c>
      <c r="F13" s="8">
        <v>40141</v>
      </c>
      <c r="G13" s="8">
        <v>41758</v>
      </c>
      <c r="H13" s="8">
        <v>40801</v>
      </c>
      <c r="I13" s="8">
        <v>41237</v>
      </c>
      <c r="J13" s="8">
        <v>40841</v>
      </c>
      <c r="K13" s="8">
        <v>40739</v>
      </c>
      <c r="L13" s="8">
        <v>41620</v>
      </c>
      <c r="M13" s="8">
        <v>42624</v>
      </c>
      <c r="N13" s="8">
        <v>43025</v>
      </c>
      <c r="O13" s="8">
        <v>43572</v>
      </c>
      <c r="P13" s="8">
        <v>42545</v>
      </c>
    </row>
    <row r="14" spans="1:16" s="5" customFormat="1" ht="15.75">
      <c r="A14" s="13" t="s">
        <v>34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spans="1:16" s="5" customFormat="1" ht="13.5">
      <c r="A15" s="14" t="s">
        <v>13</v>
      </c>
      <c r="B15" s="7">
        <v>446</v>
      </c>
      <c r="C15" s="7">
        <v>438</v>
      </c>
      <c r="D15" s="7">
        <v>486</v>
      </c>
      <c r="E15" s="7">
        <v>524</v>
      </c>
      <c r="F15" s="7">
        <v>582</v>
      </c>
      <c r="G15" s="7">
        <v>611</v>
      </c>
      <c r="H15" s="7">
        <v>627</v>
      </c>
      <c r="I15" s="7">
        <v>642</v>
      </c>
      <c r="J15" s="7">
        <v>651</v>
      </c>
      <c r="K15" s="7">
        <v>698</v>
      </c>
      <c r="L15" s="7">
        <v>737</v>
      </c>
      <c r="M15" s="7">
        <v>737</v>
      </c>
      <c r="N15" s="7">
        <v>721</v>
      </c>
      <c r="O15" s="7">
        <v>738</v>
      </c>
      <c r="P15" s="7">
        <f>+P16+P17</f>
        <v>759</v>
      </c>
    </row>
    <row r="16" spans="1:16" s="5" customFormat="1" ht="13.5">
      <c r="A16" s="29" t="s">
        <v>14</v>
      </c>
      <c r="B16" s="7">
        <v>227</v>
      </c>
      <c r="C16" s="7">
        <v>208</v>
      </c>
      <c r="D16" s="7">
        <v>240</v>
      </c>
      <c r="E16" s="7">
        <v>267</v>
      </c>
      <c r="F16" s="7">
        <v>291</v>
      </c>
      <c r="G16" s="7">
        <v>292</v>
      </c>
      <c r="H16" s="7">
        <v>298</v>
      </c>
      <c r="I16" s="7">
        <v>306</v>
      </c>
      <c r="J16" s="7">
        <v>316</v>
      </c>
      <c r="K16" s="7">
        <v>348</v>
      </c>
      <c r="L16" s="7">
        <v>380</v>
      </c>
      <c r="M16" s="7">
        <v>369</v>
      </c>
      <c r="N16" s="7">
        <v>371</v>
      </c>
      <c r="O16" s="7">
        <v>382</v>
      </c>
      <c r="P16" s="7">
        <v>392</v>
      </c>
    </row>
    <row r="17" spans="1:16" s="5" customFormat="1" ht="13.5">
      <c r="A17" s="29" t="s">
        <v>17</v>
      </c>
      <c r="B17" s="7">
        <v>219</v>
      </c>
      <c r="C17" s="7">
        <v>230</v>
      </c>
      <c r="D17" s="7">
        <v>246</v>
      </c>
      <c r="E17" s="7">
        <v>257</v>
      </c>
      <c r="F17" s="7">
        <v>291</v>
      </c>
      <c r="G17" s="7">
        <v>319</v>
      </c>
      <c r="H17" s="7">
        <v>329</v>
      </c>
      <c r="I17" s="7">
        <v>336</v>
      </c>
      <c r="J17" s="7">
        <v>335</v>
      </c>
      <c r="K17" s="7">
        <v>350</v>
      </c>
      <c r="L17" s="7">
        <v>357</v>
      </c>
      <c r="M17" s="7">
        <v>367</v>
      </c>
      <c r="N17" s="7">
        <v>350</v>
      </c>
      <c r="O17" s="7">
        <v>356</v>
      </c>
      <c r="P17" s="7">
        <v>367</v>
      </c>
    </row>
    <row r="18" spans="1:16" s="5" customFormat="1" ht="15.75">
      <c r="A18" s="13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</row>
    <row r="19" spans="1:16" s="5" customFormat="1" ht="13.5">
      <c r="A19" s="29" t="s">
        <v>28</v>
      </c>
      <c r="B19" s="7">
        <v>8672</v>
      </c>
      <c r="C19" s="7">
        <v>8823</v>
      </c>
      <c r="D19" s="7">
        <v>9759</v>
      </c>
      <c r="E19" s="7">
        <v>10078</v>
      </c>
      <c r="F19" s="7">
        <v>10543</v>
      </c>
      <c r="G19" s="7">
        <v>10818</v>
      </c>
      <c r="H19" s="7">
        <v>11221</v>
      </c>
      <c r="I19" s="7">
        <v>11385</v>
      </c>
      <c r="J19" s="7">
        <v>11545</v>
      </c>
      <c r="K19" s="7">
        <v>12098</v>
      </c>
      <c r="L19" s="7">
        <v>12491</v>
      </c>
      <c r="M19" s="7">
        <v>12321</v>
      </c>
      <c r="N19" s="7">
        <v>12034</v>
      </c>
      <c r="O19" s="7">
        <v>12253</v>
      </c>
      <c r="P19" s="7">
        <v>12774</v>
      </c>
    </row>
    <row r="20" spans="1:16" s="5" customFormat="1" ht="13.5">
      <c r="A20" s="29" t="s">
        <v>14</v>
      </c>
      <c r="B20" s="7">
        <v>16350</v>
      </c>
      <c r="C20" s="7">
        <v>16880</v>
      </c>
      <c r="D20" s="7">
        <v>18655</v>
      </c>
      <c r="E20" s="7">
        <v>19200</v>
      </c>
      <c r="F20" s="7">
        <v>19335</v>
      </c>
      <c r="G20" s="7">
        <v>19819</v>
      </c>
      <c r="H20" s="7">
        <v>19727</v>
      </c>
      <c r="I20" s="7">
        <v>20214</v>
      </c>
      <c r="J20" s="7">
        <v>20276</v>
      </c>
      <c r="K20" s="7">
        <v>20534</v>
      </c>
      <c r="L20" s="7">
        <v>21850</v>
      </c>
      <c r="M20" s="7">
        <v>21507</v>
      </c>
      <c r="N20" s="7">
        <v>22005</v>
      </c>
      <c r="O20" s="7">
        <v>22894</v>
      </c>
      <c r="P20" s="7">
        <v>23200</v>
      </c>
    </row>
    <row r="21" spans="1:16" s="5" customFormat="1" ht="14.25" thickBot="1">
      <c r="A21" s="30" t="s">
        <v>17</v>
      </c>
      <c r="B21" s="20">
        <v>5830</v>
      </c>
      <c r="C21" s="20">
        <v>6157</v>
      </c>
      <c r="D21" s="20">
        <v>6656</v>
      </c>
      <c r="E21" s="20">
        <v>6742</v>
      </c>
      <c r="F21" s="20">
        <v>7245</v>
      </c>
      <c r="G21" s="20">
        <v>7644</v>
      </c>
      <c r="H21" s="20">
        <v>8073</v>
      </c>
      <c r="I21" s="20">
        <v>8139</v>
      </c>
      <c r="J21" s="20">
        <v>8211</v>
      </c>
      <c r="K21" s="20">
        <v>8587</v>
      </c>
      <c r="L21" s="20">
        <v>8578</v>
      </c>
      <c r="M21" s="20">
        <v>8619</v>
      </c>
      <c r="N21" s="20">
        <v>8130</v>
      </c>
      <c r="O21" s="20">
        <v>8180</v>
      </c>
      <c r="P21" s="20">
        <v>8629</v>
      </c>
    </row>
    <row r="22" spans="1:16" s="5" customFormat="1" ht="12" customHeight="1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2"/>
      <c r="P22" s="12"/>
    </row>
    <row r="23" spans="1:16" s="5" customFormat="1" ht="24.75" customHeight="1">
      <c r="A23" s="33" t="s">
        <v>39</v>
      </c>
      <c r="B23" s="34"/>
      <c r="C23" s="34"/>
      <c r="D23" s="34"/>
      <c r="E23" s="34"/>
      <c r="F23" s="34"/>
      <c r="G23" s="10"/>
      <c r="H23" s="10"/>
      <c r="I23" s="10"/>
      <c r="J23" s="10"/>
      <c r="K23" s="10"/>
      <c r="L23" s="10"/>
      <c r="M23" s="11"/>
      <c r="N23" s="11"/>
      <c r="O23" s="12"/>
      <c r="P23" s="12"/>
    </row>
    <row r="24" spans="1:8" s="9" customFormat="1" ht="13.5" customHeight="1">
      <c r="A24" s="39" t="s">
        <v>30</v>
      </c>
      <c r="B24" s="40"/>
      <c r="C24" s="40"/>
      <c r="D24" s="40"/>
      <c r="E24" s="40"/>
      <c r="F24" s="40"/>
      <c r="G24" s="23"/>
      <c r="H24" s="23"/>
    </row>
    <row r="25" spans="1:8" s="9" customFormat="1" ht="13.5" customHeight="1">
      <c r="A25" s="39" t="s">
        <v>31</v>
      </c>
      <c r="B25" s="40"/>
      <c r="C25" s="40"/>
      <c r="D25" s="40"/>
      <c r="E25" s="40"/>
      <c r="F25" s="40"/>
      <c r="G25" s="23"/>
      <c r="H25" s="23"/>
    </row>
    <row r="26" spans="1:8" s="9" customFormat="1" ht="13.5" customHeight="1">
      <c r="A26" s="39" t="s">
        <v>32</v>
      </c>
      <c r="B26" s="40"/>
      <c r="C26" s="40"/>
      <c r="D26" s="40"/>
      <c r="E26" s="40"/>
      <c r="F26" s="40"/>
      <c r="G26" s="23"/>
      <c r="H26" s="23"/>
    </row>
    <row r="27" spans="1:8" s="9" customFormat="1" ht="12" customHeight="1">
      <c r="A27" s="22"/>
      <c r="B27" s="23"/>
      <c r="C27" s="23"/>
      <c r="D27" s="23"/>
      <c r="E27" s="23"/>
      <c r="F27" s="23"/>
      <c r="G27" s="23"/>
      <c r="H27" s="23"/>
    </row>
    <row r="28" spans="1:8" s="9" customFormat="1" ht="13.5" customHeight="1">
      <c r="A28" s="41" t="s">
        <v>26</v>
      </c>
      <c r="B28" s="41"/>
      <c r="C28" s="41"/>
      <c r="D28" s="41"/>
      <c r="E28" s="41"/>
      <c r="F28" s="41"/>
      <c r="G28" s="41"/>
      <c r="H28" s="41"/>
    </row>
    <row r="29" spans="1:8" s="9" customFormat="1" ht="24.75" customHeight="1">
      <c r="A29" s="34" t="s">
        <v>25</v>
      </c>
      <c r="B29" s="34"/>
      <c r="C29" s="34"/>
      <c r="D29" s="34"/>
      <c r="E29" s="34"/>
      <c r="F29" s="34"/>
      <c r="G29" s="34"/>
      <c r="H29" s="34"/>
    </row>
    <row r="30" spans="1:8" ht="12" customHeight="1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38" t="s">
        <v>0</v>
      </c>
      <c r="B31" s="38"/>
      <c r="C31" s="38"/>
      <c r="D31" s="38"/>
      <c r="E31" s="24"/>
      <c r="F31" s="24"/>
      <c r="G31" s="24"/>
      <c r="H31" s="24"/>
    </row>
    <row r="32" spans="1:8" ht="12.75">
      <c r="A32" s="21" t="s">
        <v>27</v>
      </c>
      <c r="B32" s="21"/>
      <c r="C32" s="21"/>
      <c r="D32" s="21"/>
      <c r="E32" s="24"/>
      <c r="F32" s="24"/>
      <c r="G32" s="24"/>
      <c r="H32" s="24"/>
    </row>
    <row r="33" spans="1:8" ht="24.75" customHeight="1">
      <c r="A33" s="31" t="s">
        <v>18</v>
      </c>
      <c r="B33" s="31"/>
      <c r="C33" s="31"/>
      <c r="D33" s="31"/>
      <c r="E33" s="31"/>
      <c r="F33" s="31"/>
      <c r="G33" s="31"/>
      <c r="H33" s="31"/>
    </row>
    <row r="34" spans="1:8" ht="12.75" customHeight="1">
      <c r="A34" s="26" t="s">
        <v>29</v>
      </c>
      <c r="B34" s="25"/>
      <c r="C34" s="25"/>
      <c r="D34" s="25"/>
      <c r="E34" s="25"/>
      <c r="F34" s="25"/>
      <c r="G34" s="25"/>
      <c r="H34" s="25"/>
    </row>
    <row r="35" spans="1:8" ht="12.75" customHeight="1">
      <c r="A35" s="31" t="s">
        <v>38</v>
      </c>
      <c r="B35" s="31"/>
      <c r="C35" s="31"/>
      <c r="D35" s="31"/>
      <c r="E35" s="31"/>
      <c r="F35" s="31"/>
      <c r="G35" s="31"/>
      <c r="H35" s="31"/>
    </row>
    <row r="36" spans="1:8" ht="12.75" customHeight="1">
      <c r="A36" s="26" t="s">
        <v>19</v>
      </c>
      <c r="B36" s="25"/>
      <c r="C36" s="25"/>
      <c r="D36" s="25"/>
      <c r="E36" s="25"/>
      <c r="F36" s="25"/>
      <c r="G36" s="25"/>
      <c r="H36" s="25"/>
    </row>
    <row r="37" spans="1:8" ht="12.75">
      <c r="A37" s="32" t="s">
        <v>20</v>
      </c>
      <c r="B37" s="32"/>
      <c r="C37" s="32"/>
      <c r="D37" s="32"/>
      <c r="E37" s="32"/>
      <c r="F37" s="32"/>
      <c r="G37" s="32"/>
      <c r="H37" s="32"/>
    </row>
    <row r="38" spans="1:8" ht="12.75" customHeight="1">
      <c r="A38" s="28" t="s">
        <v>22</v>
      </c>
      <c r="B38" s="27"/>
      <c r="C38" s="27"/>
      <c r="D38" s="27"/>
      <c r="E38" s="27"/>
      <c r="F38" s="27"/>
      <c r="G38" s="27"/>
      <c r="H38" s="27"/>
    </row>
    <row r="39" spans="1:8" ht="24.75" customHeight="1">
      <c r="A39" s="31" t="s">
        <v>21</v>
      </c>
      <c r="B39" s="31"/>
      <c r="C39" s="31"/>
      <c r="D39" s="31"/>
      <c r="E39" s="31"/>
      <c r="F39" s="31"/>
      <c r="G39" s="31"/>
      <c r="H39" s="31"/>
    </row>
  </sheetData>
  <mergeCells count="12">
    <mergeCell ref="A1:P1"/>
    <mergeCell ref="A39:H39"/>
    <mergeCell ref="A31:D31"/>
    <mergeCell ref="A26:F26"/>
    <mergeCell ref="A25:F25"/>
    <mergeCell ref="A24:F24"/>
    <mergeCell ref="A28:H28"/>
    <mergeCell ref="A29:H29"/>
    <mergeCell ref="A33:H33"/>
    <mergeCell ref="A37:H37"/>
    <mergeCell ref="A35:H35"/>
    <mergeCell ref="A23:F23"/>
  </mergeCells>
  <printOptions/>
  <pageMargins left="0.75" right="0.75" top="1" bottom="1" header="0.5" footer="0.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2005-03-29T19:08:35Z</cp:lastPrinted>
  <dcterms:created xsi:type="dcterms:W3CDTF">1999-05-10T12:53:37Z</dcterms:created>
  <dcterms:modified xsi:type="dcterms:W3CDTF">2005-06-28T19:37:55Z</dcterms:modified>
  <cp:category/>
  <cp:version/>
  <cp:contentType/>
  <cp:contentStatus/>
</cp:coreProperties>
</file>