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SDennis</author>
  </authors>
  <commentList>
    <comment ref="A8" authorId="0">
      <text>
        <r>
          <rPr>
            <b/>
            <sz val="10"/>
            <rFont val="Tahoma"/>
            <family val="0"/>
          </rPr>
          <t>SDennis:</t>
        </r>
        <r>
          <rPr>
            <sz val="10"/>
            <rFont val="Tahoma"/>
            <family val="0"/>
          </rPr>
          <t xml:space="preserve">
This row represents the US portion of US - Canada traffic </t>
        </r>
      </text>
    </comment>
    <comment ref="A13" authorId="0">
      <text>
        <r>
          <rPr>
            <b/>
            <sz val="10"/>
            <rFont val="Tahoma"/>
            <family val="0"/>
          </rPr>
          <t>SDennis:</t>
        </r>
        <r>
          <rPr>
            <sz val="10"/>
            <rFont val="Tahoma"/>
            <family val="0"/>
          </rPr>
          <t xml:space="preserve">
Prior to 2003 this row represents the Canadian potion of Canada - US traffic  
Found out that data prior to 2003 included this traffic, so must subtract it out. 
Might estimate it as half the US - Canada tonmiles added in above.
Better way is to estimate based on waybill ton-miles and US and Canadian part of LOH </t>
        </r>
      </text>
    </comment>
    <comment ref="O13" authorId="0">
      <text>
        <r>
          <rPr>
            <b/>
            <sz val="10"/>
            <rFont val="Tahoma"/>
            <family val="0"/>
          </rPr>
          <t>SDennis:</t>
        </r>
        <r>
          <rPr>
            <sz val="10"/>
            <rFont val="Tahoma"/>
            <family val="0"/>
          </rPr>
          <t xml:space="preserve">
For 2003 and later, this row represents the Canadian portion of both US - Canada traffic and Canada - US traffic</t>
        </r>
      </text>
    </comment>
  </commentList>
</comments>
</file>

<file path=xl/sharedStrings.xml><?xml version="1.0" encoding="utf-8"?>
<sst xmlns="http://schemas.openxmlformats.org/spreadsheetml/2006/main" count="22" uniqueCount="22">
  <si>
    <t>Railroad ton-miles (improved BTS)</t>
  </si>
  <si>
    <r>
      <t>Railroad ton-miles (Eno)</t>
    </r>
    <r>
      <rPr>
        <vertAlign val="superscript"/>
        <sz val="10"/>
        <rFont val="Arial"/>
        <family val="2"/>
      </rPr>
      <t>5</t>
    </r>
  </si>
  <si>
    <r>
      <t>Average U.S. length of haul (miles)</t>
    </r>
    <r>
      <rPr>
        <vertAlign val="superscript"/>
        <sz val="10"/>
        <rFont val="Arial"/>
        <family val="2"/>
      </rPr>
      <t>3</t>
    </r>
  </si>
  <si>
    <t>Mileage in Canada</t>
  </si>
  <si>
    <r>
      <t>2003</t>
    </r>
    <r>
      <rPr>
        <b/>
        <vertAlign val="superscript"/>
        <sz val="10"/>
        <rFont val="Arial"/>
        <family val="2"/>
      </rPr>
      <t>p</t>
    </r>
  </si>
  <si>
    <r>
      <t>Waybill ton-miles, U.S. terminations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</si>
  <si>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U.S.-Canada terminations. (million metric tons)</t>
    </r>
    <r>
      <rPr>
        <vertAlign val="superscript"/>
        <sz val="10"/>
        <rFont val="Arial"/>
        <family val="2"/>
      </rPr>
      <t>2</t>
    </r>
  </si>
  <si>
    <t>Waybill tons, all rraffic (millions)</t>
  </si>
  <si>
    <r>
      <t>Class I ton-miles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NTS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4</t>
    </r>
  </si>
  <si>
    <t>Key: p = preliminary.</t>
  </si>
  <si>
    <t>(billions, unless otherwise noted)</t>
  </si>
  <si>
    <t>Conversion to short tons (millions)</t>
  </si>
  <si>
    <t>Ton-miles, U.S.-Canada terminations</t>
  </si>
  <si>
    <t>Waybill ton-miles, all traffic</t>
  </si>
  <si>
    <t>Waybill tons, traffic within U.S. (millions)</t>
  </si>
  <si>
    <t xml:space="preserve">Canadian ton-miles </t>
  </si>
  <si>
    <r>
      <t>1</t>
    </r>
    <r>
      <rPr>
        <sz val="10"/>
        <rFont val="Arial"/>
        <family val="0"/>
      </rPr>
      <t xml:space="preserve"> U.S. Department of Transportation, Surface Transportation Board, </t>
    </r>
    <r>
      <rPr>
        <i/>
        <sz val="10"/>
        <rFont val="Arial"/>
        <family val="2"/>
      </rPr>
      <t>Carload Waybill Sample</t>
    </r>
    <r>
      <rPr>
        <sz val="10"/>
        <rFont val="Arial"/>
        <family val="0"/>
      </rPr>
      <t xml:space="preserve"> (Washington, DC: 1990–2003).</t>
    </r>
  </si>
  <si>
    <r>
      <t>2</t>
    </r>
    <r>
      <rPr>
        <sz val="10"/>
        <rFont val="Arial"/>
        <family val="0"/>
      </rPr>
      <t xml:space="preserve"> Transport Canada, </t>
    </r>
    <r>
      <rPr>
        <i/>
        <sz val="10"/>
        <rFont val="Arial"/>
        <family val="2"/>
      </rPr>
      <t>Transportation in Canada</t>
    </r>
    <r>
      <rPr>
        <sz val="10"/>
        <rFont val="Arial"/>
        <family val="0"/>
      </rPr>
      <t xml:space="preserve"> (Ottawa, Ontario, Canada: 1990–2002), Addendum, table A6-10.</t>
    </r>
  </si>
  <si>
    <r>
      <t>3</t>
    </r>
    <r>
      <rPr>
        <sz val="10"/>
        <rFont val="Arial"/>
        <family val="0"/>
      </rPr>
      <t xml:space="preserve"> Association of American Railroads, </t>
    </r>
    <r>
      <rPr>
        <i/>
        <sz val="10"/>
        <rFont val="Arial"/>
        <family val="2"/>
      </rPr>
      <t>Railroad Facts</t>
    </r>
    <r>
      <rPr>
        <sz val="10"/>
        <rFont val="Arial"/>
        <family val="0"/>
      </rPr>
      <t xml:space="preserve"> (Washington, DC: Various years), p. 36.</t>
    </r>
  </si>
  <si>
    <r>
      <t>4</t>
    </r>
    <r>
      <rPr>
        <sz val="10"/>
        <rFont val="Arial"/>
        <family val="0"/>
      </rPr>
      <t xml:space="preserve">  U.S. Department of Transportation, Bureau of Transportation Statistics,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0"/>
      </rPr>
      <t xml:space="preserve"> (Washington, DC: 2003), table 1-44.</t>
    </r>
  </si>
  <si>
    <r>
      <t>5</t>
    </r>
    <r>
      <rPr>
        <sz val="10"/>
        <rFont val="Arial"/>
        <family val="0"/>
      </rPr>
      <t xml:space="preserve"> Eno Transportation Foundation, </t>
    </r>
    <r>
      <rPr>
        <i/>
        <sz val="10"/>
        <rFont val="Arial"/>
        <family val="2"/>
      </rPr>
      <t>Transportation in America</t>
    </r>
    <r>
      <rPr>
        <sz val="10"/>
        <rFont val="Arial"/>
        <family val="0"/>
      </rPr>
      <t xml:space="preserve"> (Washington, DC: 2002), p. 42.</t>
    </r>
  </si>
  <si>
    <t>Table A5 Railroad Ton-Miles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</si>
</sst>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45.7109375" style="0" customWidth="1"/>
    <col min="2" max="15" width="8.28125" style="0" customWidth="1"/>
  </cols>
  <sheetData>
    <row r="1" spans="1:15" ht="12.7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5.5" customHeight="1">
      <c r="A3" s="2"/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 t="s">
        <v>4</v>
      </c>
    </row>
    <row r="4" spans="1:15" ht="14.25">
      <c r="A4" s="3" t="s">
        <v>5</v>
      </c>
      <c r="B4" s="4">
        <v>1055.2249463542</v>
      </c>
      <c r="C4" s="4">
        <v>1033.3174933188</v>
      </c>
      <c r="D4" s="4">
        <v>1088.8295029297</v>
      </c>
      <c r="E4" s="4">
        <v>1124.0889877817</v>
      </c>
      <c r="F4" s="4">
        <v>1208.0155799361</v>
      </c>
      <c r="G4" s="4">
        <v>1302.7142063785</v>
      </c>
      <c r="H4" s="4">
        <v>1361.8100015983</v>
      </c>
      <c r="I4" s="4">
        <v>1373.8279029164</v>
      </c>
      <c r="J4" s="4">
        <v>1432.612063538</v>
      </c>
      <c r="K4" s="4">
        <v>1489.699069938</v>
      </c>
      <c r="L4" s="4">
        <v>1529.936</v>
      </c>
      <c r="M4" s="4">
        <v>1580.582</v>
      </c>
      <c r="N4" s="9">
        <v>1587.097</v>
      </c>
      <c r="O4" s="3"/>
    </row>
    <row r="5" spans="1:15" ht="14.25">
      <c r="A5" s="17" t="s">
        <v>6</v>
      </c>
      <c r="B5">
        <v>11.479</v>
      </c>
      <c r="C5">
        <v>10.398</v>
      </c>
      <c r="D5">
        <v>11.362</v>
      </c>
      <c r="E5">
        <v>12.482</v>
      </c>
      <c r="F5">
        <v>14.502</v>
      </c>
      <c r="G5">
        <v>15.391</v>
      </c>
      <c r="H5">
        <v>16.474</v>
      </c>
      <c r="I5">
        <v>18.403</v>
      </c>
      <c r="J5">
        <v>17.099</v>
      </c>
      <c r="K5">
        <v>15.175</v>
      </c>
      <c r="L5">
        <v>17.624</v>
      </c>
      <c r="M5">
        <v>19.813</v>
      </c>
      <c r="N5" s="3">
        <v>19.606</v>
      </c>
      <c r="O5" s="3"/>
    </row>
    <row r="6" spans="1:15" ht="12.75">
      <c r="A6" s="17" t="s">
        <v>11</v>
      </c>
      <c r="B6" s="5">
        <f>+B5/0.90718</f>
        <v>12.653497652064639</v>
      </c>
      <c r="C6" s="5">
        <f aca="true" t="shared" si="0" ref="C6:N6">+C5/0.90718</f>
        <v>11.461892898873431</v>
      </c>
      <c r="D6" s="5">
        <f t="shared" si="0"/>
        <v>12.524526554818229</v>
      </c>
      <c r="E6" s="5">
        <f t="shared" si="0"/>
        <v>13.759121673758239</v>
      </c>
      <c r="F6" s="5">
        <f t="shared" si="0"/>
        <v>15.985802156132191</v>
      </c>
      <c r="G6" s="5">
        <f t="shared" si="0"/>
        <v>16.965762031790824</v>
      </c>
      <c r="H6" s="5">
        <f t="shared" si="0"/>
        <v>18.159571419122997</v>
      </c>
      <c r="I6" s="5">
        <f t="shared" si="0"/>
        <v>20.28594104808307</v>
      </c>
      <c r="J6" s="5">
        <f t="shared" si="0"/>
        <v>18.848519588174344</v>
      </c>
      <c r="K6" s="5">
        <f t="shared" si="0"/>
        <v>16.72766154456668</v>
      </c>
      <c r="L6" s="5">
        <f t="shared" si="0"/>
        <v>19.427236050177473</v>
      </c>
      <c r="M6" s="5">
        <f t="shared" si="0"/>
        <v>21.840208117462907</v>
      </c>
      <c r="N6" s="10">
        <f t="shared" si="0"/>
        <v>21.612028483873104</v>
      </c>
      <c r="O6" s="3"/>
    </row>
    <row r="7" spans="1:15" ht="14.25">
      <c r="A7" s="17" t="s">
        <v>2</v>
      </c>
      <c r="B7" s="8">
        <v>725.7</v>
      </c>
      <c r="C7" s="8">
        <v>751.3</v>
      </c>
      <c r="D7" s="8">
        <v>762.5</v>
      </c>
      <c r="E7" s="8">
        <v>794.2</v>
      </c>
      <c r="F7" s="8">
        <v>816.8</v>
      </c>
      <c r="G7" s="8">
        <v>842.6</v>
      </c>
      <c r="H7" s="8">
        <v>841.7</v>
      </c>
      <c r="I7" s="8">
        <v>850.9</v>
      </c>
      <c r="J7" s="8">
        <v>835.1</v>
      </c>
      <c r="K7" s="8">
        <v>834.9</v>
      </c>
      <c r="L7" s="8">
        <v>843.3</v>
      </c>
      <c r="M7" s="8">
        <v>858.5</v>
      </c>
      <c r="N7" s="13">
        <v>853</v>
      </c>
      <c r="O7" s="11"/>
    </row>
    <row r="8" spans="1:15" ht="12.75">
      <c r="A8" s="3" t="s">
        <v>12</v>
      </c>
      <c r="B8" s="5">
        <f>+(B6*B7)/1000</f>
        <v>9.182643246103309</v>
      </c>
      <c r="C8" s="5">
        <f aca="true" t="shared" si="1" ref="C8:N8">+(C6*C7)/1000</f>
        <v>8.611320134923607</v>
      </c>
      <c r="D8" s="5">
        <f t="shared" si="1"/>
        <v>9.549951498048898</v>
      </c>
      <c r="E8" s="5">
        <f t="shared" si="1"/>
        <v>10.927494433298794</v>
      </c>
      <c r="F8" s="5">
        <f t="shared" si="1"/>
        <v>13.057203201128774</v>
      </c>
      <c r="G8" s="5">
        <f t="shared" si="1"/>
        <v>14.295351087986948</v>
      </c>
      <c r="H8" s="5">
        <f t="shared" si="1"/>
        <v>15.284911263475827</v>
      </c>
      <c r="I8" s="5">
        <f t="shared" si="1"/>
        <v>17.261307237813885</v>
      </c>
      <c r="J8" s="5">
        <f t="shared" si="1"/>
        <v>15.740398708084395</v>
      </c>
      <c r="K8" s="5">
        <f t="shared" si="1"/>
        <v>13.96592462355872</v>
      </c>
      <c r="L8" s="5">
        <f t="shared" si="1"/>
        <v>16.382988161114664</v>
      </c>
      <c r="M8" s="5">
        <f t="shared" si="1"/>
        <v>18.749818668841904</v>
      </c>
      <c r="N8" s="10">
        <f t="shared" si="1"/>
        <v>18.43506029674376</v>
      </c>
      <c r="O8" s="3"/>
    </row>
    <row r="9" spans="1:15" ht="12.75">
      <c r="A9" s="7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2"/>
      <c r="O9" s="9">
        <v>1620.514</v>
      </c>
    </row>
    <row r="10" spans="1:15" ht="12.75">
      <c r="A10" s="17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  <c r="O10" s="9">
        <v>2078</v>
      </c>
    </row>
    <row r="11" spans="1:15" ht="12.75">
      <c r="A11" s="17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  <c r="O11" s="9">
        <v>1965</v>
      </c>
    </row>
    <row r="12" spans="1:15" ht="12.75">
      <c r="A12" s="17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O12" s="3">
        <v>150</v>
      </c>
    </row>
    <row r="13" spans="1:15" ht="12.75">
      <c r="A13" s="17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  <c r="O13" s="13">
        <f>((O10-O11)*O12)/1000</f>
        <v>16.95</v>
      </c>
    </row>
    <row r="14" spans="1:15" ht="12.75">
      <c r="A14" s="7" t="s">
        <v>0</v>
      </c>
      <c r="B14" s="4">
        <f>+B4+B8-B13</f>
        <v>1064.4075896003033</v>
      </c>
      <c r="C14" s="4">
        <f aca="true" t="shared" si="2" ref="C14:N14">+C4+C8-C13</f>
        <v>1041.9288134537235</v>
      </c>
      <c r="D14" s="4">
        <f t="shared" si="2"/>
        <v>1098.379454427749</v>
      </c>
      <c r="E14" s="4">
        <f t="shared" si="2"/>
        <v>1135.0164822149989</v>
      </c>
      <c r="F14" s="4">
        <f t="shared" si="2"/>
        <v>1221.0727831372287</v>
      </c>
      <c r="G14" s="4">
        <f t="shared" si="2"/>
        <v>1317.009557466487</v>
      </c>
      <c r="H14" s="4">
        <f t="shared" si="2"/>
        <v>1377.0949128617758</v>
      </c>
      <c r="I14" s="4">
        <f t="shared" si="2"/>
        <v>1391.089210154214</v>
      </c>
      <c r="J14" s="4">
        <f t="shared" si="2"/>
        <v>1448.3524622460843</v>
      </c>
      <c r="K14" s="4">
        <f t="shared" si="2"/>
        <v>1503.6649945615588</v>
      </c>
      <c r="L14" s="4">
        <f t="shared" si="2"/>
        <v>1546.3189881611145</v>
      </c>
      <c r="M14" s="4">
        <f t="shared" si="2"/>
        <v>1599.331818668842</v>
      </c>
      <c r="N14" s="9">
        <f t="shared" si="2"/>
        <v>1605.5320602967438</v>
      </c>
      <c r="O14" s="9">
        <f>+O9-O13</f>
        <v>1603.5639999999999</v>
      </c>
    </row>
    <row r="15" spans="1:15" ht="14.25">
      <c r="A15" s="3" t="s">
        <v>8</v>
      </c>
      <c r="B15" s="4">
        <v>1033.969</v>
      </c>
      <c r="C15" s="4">
        <v>1038.875</v>
      </c>
      <c r="D15" s="4">
        <v>1066.781</v>
      </c>
      <c r="E15" s="4">
        <v>1109.309</v>
      </c>
      <c r="F15" s="4">
        <v>1200.701</v>
      </c>
      <c r="G15" s="4">
        <v>1305.688</v>
      </c>
      <c r="H15" s="4">
        <v>1355.975</v>
      </c>
      <c r="I15" s="4">
        <v>1348.926</v>
      </c>
      <c r="J15" s="4">
        <v>1376.802</v>
      </c>
      <c r="K15" s="4">
        <v>1433.461</v>
      </c>
      <c r="L15" s="4">
        <v>1465.96</v>
      </c>
      <c r="M15" s="4">
        <v>1495.472</v>
      </c>
      <c r="N15" s="4"/>
      <c r="O15" s="4"/>
    </row>
    <row r="16" spans="1:15" ht="14.25">
      <c r="A16" s="15" t="s">
        <v>1</v>
      </c>
      <c r="B16" s="16">
        <v>1091</v>
      </c>
      <c r="C16" s="16">
        <v>1100</v>
      </c>
      <c r="D16" s="16">
        <v>1138</v>
      </c>
      <c r="E16" s="16">
        <v>1183</v>
      </c>
      <c r="F16" s="16">
        <v>1275</v>
      </c>
      <c r="G16" s="16">
        <v>1375</v>
      </c>
      <c r="H16" s="16">
        <v>1426</v>
      </c>
      <c r="I16" s="16">
        <v>1421</v>
      </c>
      <c r="J16" s="16">
        <v>1442</v>
      </c>
      <c r="K16" s="16">
        <v>1499</v>
      </c>
      <c r="L16" s="16">
        <v>1534</v>
      </c>
      <c r="M16" s="16">
        <v>1558</v>
      </c>
      <c r="N16" s="14"/>
      <c r="O16" s="14"/>
    </row>
    <row r="17" spans="1:15" ht="25.5" customHeight="1">
      <c r="A17" s="21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" customHeight="1">
      <c r="A18" s="21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 customHeight="1">
      <c r="A19" s="21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21" t="s">
        <v>19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21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25.5" customHeight="1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</sheetData>
  <mergeCells count="8">
    <mergeCell ref="A22:O22"/>
    <mergeCell ref="A1:O1"/>
    <mergeCell ref="A2:O2"/>
    <mergeCell ref="A17:O17"/>
    <mergeCell ref="A18:O18"/>
    <mergeCell ref="A19:O19"/>
    <mergeCell ref="A20:O20"/>
    <mergeCell ref="A21:O21"/>
  </mergeCells>
  <printOptions/>
  <pageMargins left="0.75" right="0.75" top="1" bottom="1" header="0.5" footer="0.5"/>
  <pageSetup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2005-08-17T20:45:06Z</cp:lastPrinted>
  <dcterms:created xsi:type="dcterms:W3CDTF">2005-05-12T19:08:19Z</dcterms:created>
  <dcterms:modified xsi:type="dcterms:W3CDTF">2005-08-19T15:24:09Z</dcterms:modified>
  <cp:category/>
  <cp:version/>
  <cp:contentType/>
  <cp:contentStatus/>
</cp:coreProperties>
</file>