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12120" windowHeight="8535" activeTab="0"/>
  </bookViews>
  <sheets>
    <sheet name="1-1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<sst xmlns="http://schemas.openxmlformats.org/spreadsheetml/2006/main" count="75" uniqueCount="57">
  <si>
    <r>
      <t>Highway</t>
    </r>
    <r>
      <rPr>
        <vertAlign val="superscript"/>
        <sz val="10"/>
        <rFont val="Arial"/>
        <family val="2"/>
      </rPr>
      <t>a</t>
    </r>
  </si>
  <si>
    <r>
      <t>Class I rail</t>
    </r>
    <r>
      <rPr>
        <vertAlign val="superscript"/>
        <sz val="10"/>
        <rFont val="Arial"/>
        <family val="2"/>
      </rPr>
      <t>b,c</t>
    </r>
  </si>
  <si>
    <r>
      <t>Amtrak</t>
    </r>
    <r>
      <rPr>
        <vertAlign val="superscript"/>
        <sz val="10"/>
        <rFont val="Arial"/>
        <family val="2"/>
      </rPr>
      <t>c</t>
    </r>
  </si>
  <si>
    <t>N</t>
  </si>
  <si>
    <r>
      <t>Transit</t>
    </r>
    <r>
      <rPr>
        <vertAlign val="superscript"/>
        <sz val="10"/>
        <rFont val="Arial"/>
        <family val="2"/>
      </rPr>
      <t>d</t>
    </r>
  </si>
  <si>
    <r>
      <t xml:space="preserve">  Commuter rail</t>
    </r>
    <r>
      <rPr>
        <vertAlign val="superscript"/>
        <sz val="10"/>
        <rFont val="Arial"/>
        <family val="2"/>
      </rPr>
      <t>c</t>
    </r>
  </si>
  <si>
    <t xml:space="preserve">  Heavy rail</t>
  </si>
  <si>
    <t xml:space="preserve">  Light rail</t>
  </si>
  <si>
    <r>
      <t>Navigable channels</t>
    </r>
    <r>
      <rPr>
        <vertAlign val="superscript"/>
        <sz val="10"/>
        <rFont val="Arial"/>
        <family val="2"/>
      </rPr>
      <t>e</t>
    </r>
  </si>
  <si>
    <r>
      <t>Oil pipeline</t>
    </r>
    <r>
      <rPr>
        <vertAlign val="superscript"/>
        <sz val="10"/>
        <rFont val="Arial"/>
        <family val="2"/>
      </rPr>
      <t>f</t>
    </r>
  </si>
  <si>
    <r>
      <t>Gas pipeline</t>
    </r>
    <r>
      <rPr>
        <vertAlign val="superscript"/>
        <sz val="10"/>
        <rFont val="Arial"/>
        <family val="2"/>
      </rPr>
      <t>g</t>
    </r>
  </si>
  <si>
    <r>
      <t xml:space="preserve">a  </t>
    </r>
    <r>
      <rPr>
        <sz val="8"/>
        <rFont val="Arial"/>
        <family val="2"/>
      </rPr>
      <t xml:space="preserve">All public road and street mileage. Prior to 1980, some miles of nonpublic roadways are included. No consistent data on private road mileage are available. </t>
    </r>
  </si>
  <si>
    <t>Includes District of Columbia.</t>
  </si>
  <si>
    <r>
      <t xml:space="preserve">b  </t>
    </r>
    <r>
      <rPr>
        <sz val="8"/>
        <rFont val="Arial"/>
        <family val="2"/>
      </rPr>
      <t>Data represent miles of road owned (aggregate length of road, excluding yard tracks, sidings, and parallel lines).</t>
    </r>
  </si>
  <si>
    <r>
      <t xml:space="preserve">c  </t>
    </r>
    <r>
      <rPr>
        <sz val="8"/>
        <rFont val="Arial"/>
        <family val="2"/>
      </rPr>
      <t>Portions of Class I freight railroads, Amtrak, and commuter rail networks share common trackage.  Amtrak data represent miles of track operated.</t>
    </r>
  </si>
  <si>
    <r>
      <t xml:space="preserve">d  </t>
    </r>
    <r>
      <rPr>
        <sz val="8"/>
        <rFont val="Arial"/>
        <family val="2"/>
      </rPr>
      <t xml:space="preserve">Transit system mileage is measured in directional route-miles.  A directional route-mile is the mileage in each direction over which public </t>
    </r>
  </si>
  <si>
    <t xml:space="preserve">transportation vehicles travel while in revenue service.  Directional route-miles are computed with regard to direction of service, but without </t>
  </si>
  <si>
    <t>regard to the number of traffic lanes or rail tracks existing in the right-of-way.</t>
  </si>
  <si>
    <r>
      <t xml:space="preserve">e  </t>
    </r>
    <r>
      <rPr>
        <sz val="8"/>
        <rFont val="Arial"/>
        <family val="2"/>
      </rPr>
      <t>The St. Lawrence Seaway is not included in this number because 3 of the 5 subsections are solely in Canadian waters, and</t>
    </r>
  </si>
  <si>
    <t>the others are in international boundary waters. Of the 26,000 miles of navigable waterways, 10,867 miles are commercially significant shallow-</t>
  </si>
  <si>
    <t>draft inland waterways subject to fuel taxes.</t>
  </si>
  <si>
    <r>
      <t xml:space="preserve">f  </t>
    </r>
    <r>
      <rPr>
        <sz val="8"/>
        <rFont val="Arial"/>
        <family val="2"/>
      </rPr>
      <t>Includes trunk and gathering lines for crude-oil pipeline.</t>
    </r>
  </si>
  <si>
    <r>
      <t xml:space="preserve">g  </t>
    </r>
    <r>
      <rPr>
        <sz val="8"/>
        <rFont val="Arial"/>
        <family val="2"/>
      </rPr>
      <t xml:space="preserve">Excludes service pipelines.  Data not adjusted to common diameter equivalent.  Mileage as of the end of each year.  Includes field and gathering, </t>
    </r>
  </si>
  <si>
    <t>transmission, and distribution main.  See table 1-8 for a more detailed breakout of oil and gas pipeline mileage.</t>
  </si>
  <si>
    <r>
      <t xml:space="preserve">Administration (FHWA) creates mileage-based tables derived from the Highway Performance Monitoring System, beginning with the 1997 issue of FHWA's </t>
    </r>
  </si>
  <si>
    <t>SOURCES:</t>
  </si>
  <si>
    <r>
      <t xml:space="preserve">1960-98: Eno Transportation Foundation, Inc., </t>
    </r>
    <r>
      <rPr>
        <i/>
        <sz val="8"/>
        <rFont val="Arial"/>
        <family val="2"/>
      </rPr>
      <t xml:space="preserve">Transportation in America, 1998 </t>
    </r>
    <r>
      <rPr>
        <sz val="8"/>
        <rFont val="Arial"/>
        <family val="2"/>
      </rPr>
      <t xml:space="preserve">(Washington, DC: 1999), p. 64.  </t>
    </r>
  </si>
  <si>
    <t>Highway:</t>
  </si>
  <si>
    <r>
      <t xml:space="preserve">1960-95: U.S. Department of Transportation, Federal Highway Administration, </t>
    </r>
    <r>
      <rPr>
        <i/>
        <sz val="8"/>
        <rFont val="Arial"/>
        <family val="2"/>
      </rPr>
      <t>Highway Statistics Summary to 1995,</t>
    </r>
    <r>
      <rPr>
        <sz val="8"/>
        <rFont val="Arial"/>
        <family val="2"/>
      </rPr>
      <t xml:space="preserve"> FHWA-PL-97-009 </t>
    </r>
  </si>
  <si>
    <t>(Washington, DC: Annual issues), table HM-212.</t>
  </si>
  <si>
    <t>Class I rail:</t>
  </si>
  <si>
    <r>
      <t xml:space="preserve">1960-98: Association of American Railroads, </t>
    </r>
    <r>
      <rPr>
        <i/>
        <sz val="8"/>
        <rFont val="Arial"/>
        <family val="2"/>
      </rPr>
      <t>Railroad Facts</t>
    </r>
    <r>
      <rPr>
        <sz val="8"/>
        <rFont val="Arial"/>
        <family val="2"/>
      </rPr>
      <t xml:space="preserve"> (Washington, DC: 1998), p. 44.</t>
    </r>
  </si>
  <si>
    <t>Amtrak:</t>
  </si>
  <si>
    <t>1980: Amtrak, Corporate Planning and Development,  personal communication (Washington, DC).</t>
  </si>
  <si>
    <r>
      <t xml:space="preserve">1985-98:  Amtrak, Corporate Planning and Development,  </t>
    </r>
    <r>
      <rPr>
        <i/>
        <sz val="8"/>
        <rFont val="Arial"/>
        <family val="2"/>
      </rPr>
      <t xml:space="preserve">Statistical Appendix to Amtrak Annual Report </t>
    </r>
    <r>
      <rPr>
        <sz val="8"/>
        <rFont val="Arial"/>
        <family val="2"/>
      </rPr>
      <t>(Washington, DC: Annual issues).</t>
    </r>
  </si>
  <si>
    <t xml:space="preserve">Transit: </t>
  </si>
  <si>
    <r>
      <t xml:space="preserve">U.S. Department of Transportation, Federal Transit Administration, </t>
    </r>
    <r>
      <rPr>
        <i/>
        <sz val="8"/>
        <rFont val="Arial"/>
        <family val="2"/>
      </rPr>
      <t>National Transit Database</t>
    </r>
    <r>
      <rPr>
        <sz val="8"/>
        <rFont val="Arial"/>
        <family val="2"/>
      </rPr>
      <t xml:space="preserve"> (Washington, DC: Annual issues), table 18 (1996-1997) and </t>
    </r>
  </si>
  <si>
    <t>table 19 (for 1998) and similar tables in earlier editions.</t>
  </si>
  <si>
    <t>Navigable channels:</t>
  </si>
  <si>
    <r>
      <t xml:space="preserve">1960-96: U.S. Army Corps of Engineers, Ohio River Division, Huntington District, </t>
    </r>
    <r>
      <rPr>
        <i/>
        <sz val="8"/>
        <rFont val="Arial"/>
        <family val="2"/>
      </rPr>
      <t xml:space="preserve">Ohio River Navigation System Report, 1996, Commerce on the </t>
    </r>
  </si>
  <si>
    <r>
      <t xml:space="preserve">Ohio River and its Tributaries </t>
    </r>
    <r>
      <rPr>
        <sz val="8"/>
        <rFont val="Arial"/>
        <family val="2"/>
      </rPr>
      <t>(Fort Belvoir, VA: 1996), p. 2.</t>
    </r>
  </si>
  <si>
    <t>1997-1998: Waterborne Commerce Statistics Center Databases, personal communication, June 2000.</t>
  </si>
  <si>
    <t>Oil pipeline:</t>
  </si>
  <si>
    <t>Gas pipeline:</t>
  </si>
  <si>
    <r>
      <t xml:space="preserve">1960-98: American Gas Association, </t>
    </r>
    <r>
      <rPr>
        <i/>
        <sz val="8"/>
        <rFont val="Arial"/>
        <family val="2"/>
      </rPr>
      <t>Gas Facts</t>
    </r>
    <r>
      <rPr>
        <sz val="8"/>
        <rFont val="Arial"/>
        <family val="2"/>
      </rPr>
      <t xml:space="preserve"> (Arlington, VA : Annual issues), table 5-2 and similar tables in earlier editions.</t>
    </r>
  </si>
  <si>
    <r>
      <t>R</t>
    </r>
    <r>
      <rPr>
        <sz val="10"/>
        <rFont val="Arial"/>
        <family val="2"/>
      </rPr>
      <t>356,631</t>
    </r>
  </si>
  <si>
    <r>
      <t>R</t>
    </r>
    <r>
      <rPr>
        <sz val="10"/>
        <rFont val="Arial"/>
        <family val="2"/>
      </rPr>
      <t>285,715</t>
    </r>
  </si>
  <si>
    <t>Table 1-1M</t>
  </si>
  <si>
    <t>System Mileage Within the United States (Statute kilometers)</t>
  </si>
  <si>
    <r>
      <t>R</t>
    </r>
    <r>
      <rPr>
        <sz val="10"/>
        <rFont val="Arial"/>
        <family val="2"/>
      </rPr>
      <t>2,013,610</t>
    </r>
  </si>
  <si>
    <r>
      <t>R</t>
    </r>
    <r>
      <rPr>
        <sz val="10"/>
        <rFont val="Arial"/>
        <family val="2"/>
      </rPr>
      <t>41,843</t>
    </r>
  </si>
  <si>
    <r>
      <t>R</t>
    </r>
    <r>
      <rPr>
        <sz val="10"/>
        <rFont val="Arial"/>
        <family val="2"/>
      </rPr>
      <t>289,478</t>
    </r>
  </si>
  <si>
    <r>
      <t>KEY:</t>
    </r>
    <r>
      <rPr>
        <sz val="8"/>
        <rFont val="Arial"/>
        <family val="2"/>
      </rPr>
      <t xml:space="preserve">  N = data do not exist; R = revised.</t>
    </r>
  </si>
  <si>
    <t>Highway Statistics.</t>
  </si>
  <si>
    <t>NOTE:</t>
  </si>
  <si>
    <r>
      <t xml:space="preserve">1996-98: Ibid., </t>
    </r>
    <r>
      <rPr>
        <i/>
        <sz val="8"/>
        <rFont val="Arial"/>
        <family val="2"/>
      </rPr>
      <t>Highway Statistics</t>
    </r>
    <r>
      <rPr>
        <sz val="8"/>
        <rFont val="Arial"/>
        <family val="2"/>
      </rPr>
      <t xml:space="preserve"> (Washington, DC: Annual issues), table HM-12.</t>
    </r>
  </si>
  <si>
    <r>
      <t>Total highway mileage in this table will not match that in tables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1-4 and 1-5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because of a change in the way the U.S. Department of Transportation, Federal Highway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</si>
</sst>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</numFmts>
  <fonts count="14">
    <font>
      <sz val="10"/>
      <name val="Arial"/>
      <family val="0"/>
    </font>
    <font>
      <b/>
      <sz val="14"/>
      <name val="Arial"/>
      <family val="2"/>
    </font>
    <font>
      <b/>
      <sz val="14"/>
      <name val="Helv"/>
      <family val="0"/>
    </font>
    <font>
      <b/>
      <sz val="12"/>
      <name val="Arial"/>
      <family val="2"/>
    </font>
    <font>
      <b/>
      <sz val="12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vertAlign val="superscript"/>
      <sz val="10"/>
      <name val="Arial"/>
      <family val="2"/>
    </font>
    <font>
      <sz val="10"/>
      <name val="Helv"/>
      <family val="0"/>
    </font>
    <font>
      <vertAlign val="superscript"/>
      <sz val="8"/>
      <name val="Arial"/>
      <family val="2"/>
    </font>
    <font>
      <sz val="8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8" fillId="0" borderId="1" applyNumberFormat="0" applyFill="0">
      <alignment horizontal="right"/>
      <protection/>
    </xf>
    <xf numFmtId="0" fontId="6" fillId="0" borderId="1">
      <alignment horizontal="left"/>
      <protection/>
    </xf>
    <xf numFmtId="0" fontId="6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left"/>
      <protection/>
    </xf>
    <xf numFmtId="0" fontId="2" fillId="0" borderId="0">
      <alignment horizontal="left" vertical="top"/>
      <protection/>
    </xf>
    <xf numFmtId="0" fontId="4" fillId="0" borderId="0">
      <alignment horizontal="left"/>
      <protection/>
    </xf>
  </cellStyleXfs>
  <cellXfs count="39">
    <xf numFmtId="0" fontId="0" fillId="0" borderId="0" xfId="0" applyAlignment="1">
      <alignment/>
    </xf>
    <xf numFmtId="0" fontId="1" fillId="0" borderId="0" xfId="25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3" fillId="0" borderId="2" xfId="26" applyFont="1" applyFill="1" applyBorder="1" applyAlignment="1">
      <alignment horizontal="left"/>
      <protection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3" xfId="20" applyFont="1" applyFill="1" applyBorder="1" applyAlignment="1">
      <alignment horizontal="right"/>
      <protection/>
    </xf>
    <xf numFmtId="0" fontId="0" fillId="0" borderId="0" xfId="2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3" fontId="0" fillId="0" borderId="0" xfId="19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7" fillId="0" borderId="0" xfId="19" applyNumberFormat="1" applyFont="1" applyFill="1" applyBorder="1" applyAlignment="1">
      <alignment horizontal="right"/>
      <protection/>
    </xf>
    <xf numFmtId="0" fontId="0" fillId="0" borderId="2" xfId="21" applyFont="1" applyFill="1" applyBorder="1" applyAlignment="1">
      <alignment horizontal="left"/>
      <protection/>
    </xf>
    <xf numFmtId="0" fontId="0" fillId="0" borderId="2" xfId="0" applyFont="1" applyFill="1" applyBorder="1" applyAlignment="1">
      <alignment horizontal="left"/>
    </xf>
    <xf numFmtId="3" fontId="7" fillId="0" borderId="2" xfId="19" applyNumberFormat="1" applyFont="1" applyFill="1" applyBorder="1" applyAlignment="1">
      <alignment horizontal="right"/>
      <protection/>
    </xf>
    <xf numFmtId="0" fontId="11" fillId="0" borderId="0" xfId="24" applyFont="1" applyFill="1" applyAlignment="1">
      <alignment horizontal="left"/>
      <protection/>
    </xf>
    <xf numFmtId="0" fontId="11" fillId="0" borderId="0" xfId="0" applyFont="1" applyFill="1" applyAlignment="1">
      <alignment horizontal="left"/>
    </xf>
    <xf numFmtId="0" fontId="11" fillId="0" borderId="0" xfId="21" applyFont="1" applyFill="1" applyBorder="1" applyAlignment="1">
      <alignment horizontal="left"/>
      <protection/>
    </xf>
    <xf numFmtId="0" fontId="11" fillId="0" borderId="0" xfId="0" applyFont="1" applyFill="1" applyBorder="1" applyAlignment="1">
      <alignment horizontal="left"/>
    </xf>
    <xf numFmtId="3" fontId="11" fillId="0" borderId="0" xfId="19" applyNumberFormat="1" applyFont="1" applyFill="1" applyBorder="1" applyAlignment="1">
      <alignment horizontal="left"/>
      <protection/>
    </xf>
    <xf numFmtId="3" fontId="9" fillId="0" borderId="0" xfId="19" applyNumberFormat="1" applyFont="1" applyFill="1" applyBorder="1" applyAlignment="1">
      <alignment horizontal="left"/>
      <protection/>
    </xf>
    <xf numFmtId="3" fontId="12" fillId="0" borderId="0" xfId="19" applyNumberFormat="1" applyFont="1" applyFill="1" applyBorder="1" applyAlignment="1">
      <alignment horizontal="left"/>
      <protection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 vertical="top"/>
    </xf>
    <xf numFmtId="0" fontId="5" fillId="0" borderId="4" xfId="20" applyFont="1" applyFill="1" applyBorder="1" applyAlignment="1">
      <alignment horizontal="right"/>
      <protection/>
    </xf>
    <xf numFmtId="3" fontId="0" fillId="0" borderId="2" xfId="19" applyNumberFormat="1" applyFont="1" applyFill="1" applyBorder="1" applyAlignment="1">
      <alignment horizontal="right"/>
      <protection/>
    </xf>
    <xf numFmtId="49" fontId="11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 vertical="top"/>
    </xf>
    <xf numFmtId="3" fontId="11" fillId="0" borderId="0" xfId="19" applyNumberFormat="1" applyFont="1" applyFill="1" applyBorder="1" applyAlignment="1">
      <alignment horizontal="left"/>
      <protection/>
    </xf>
    <xf numFmtId="3" fontId="13" fillId="0" borderId="0" xfId="19" applyNumberFormat="1" applyFont="1" applyFill="1" applyBorder="1" applyAlignment="1">
      <alignment horizontal="left"/>
      <protection/>
    </xf>
    <xf numFmtId="0" fontId="11" fillId="0" borderId="0" xfId="24" applyFont="1" applyFill="1" applyAlignment="1">
      <alignment horizontal="left"/>
      <protection/>
    </xf>
    <xf numFmtId="0" fontId="12" fillId="0" borderId="0" xfId="23" applyFont="1" applyFill="1" applyAlignment="1">
      <alignment horizontal="left"/>
      <protection/>
    </xf>
    <xf numFmtId="0" fontId="12" fillId="0" borderId="0" xfId="24" applyFont="1" applyFill="1" applyAlignment="1">
      <alignment horizontal="left"/>
      <protection/>
    </xf>
    <xf numFmtId="0" fontId="9" fillId="0" borderId="0" xfId="24" applyFont="1" applyFill="1" applyAlignment="1">
      <alignment horizontal="left"/>
      <protection/>
    </xf>
    <xf numFmtId="0" fontId="9" fillId="0" borderId="5" xfId="24" applyFont="1" applyFill="1" applyBorder="1" applyAlignment="1">
      <alignment horizontal="lef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Percent" xfId="22"/>
    <cellStyle name="Source Hed" xfId="23"/>
    <cellStyle name="Source Text" xfId="24"/>
    <cellStyle name="Title-1" xfId="25"/>
    <cellStyle name="Title-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b1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"/>
      <sheetName val="Sheet1"/>
    </sheetNames>
    <sheetDataSet>
      <sheetData sheetId="0">
        <row r="4">
          <cell r="C4">
            <v>3545693</v>
          </cell>
          <cell r="D4">
            <v>3689666</v>
          </cell>
          <cell r="E4">
            <v>3730082</v>
          </cell>
          <cell r="F4">
            <v>3838146</v>
          </cell>
          <cell r="G4">
            <v>3859837</v>
          </cell>
          <cell r="H4">
            <v>3863912</v>
          </cell>
          <cell r="I4">
            <v>3866926</v>
          </cell>
          <cell r="J4">
            <v>3912226</v>
          </cell>
          <cell r="K4">
            <v>3919450</v>
          </cell>
          <cell r="L4">
            <v>3944597</v>
          </cell>
          <cell r="M4">
            <v>3948893</v>
          </cell>
        </row>
        <row r="5">
          <cell r="C5">
            <v>207334</v>
          </cell>
          <cell r="D5">
            <v>199798</v>
          </cell>
          <cell r="E5">
            <v>196479</v>
          </cell>
          <cell r="F5">
            <v>191520</v>
          </cell>
          <cell r="G5">
            <v>164822</v>
          </cell>
          <cell r="H5">
            <v>145764</v>
          </cell>
          <cell r="I5">
            <v>119758</v>
          </cell>
          <cell r="J5">
            <v>108264</v>
          </cell>
          <cell r="K5">
            <v>105779</v>
          </cell>
          <cell r="L5">
            <v>102128</v>
          </cell>
          <cell r="M5">
            <v>100570</v>
          </cell>
        </row>
        <row r="6">
          <cell r="G6">
            <v>24000</v>
          </cell>
          <cell r="H6">
            <v>24000</v>
          </cell>
          <cell r="I6">
            <v>24000</v>
          </cell>
          <cell r="J6">
            <v>24000</v>
          </cell>
          <cell r="K6">
            <v>25000</v>
          </cell>
          <cell r="L6">
            <v>25000</v>
          </cell>
          <cell r="M6">
            <v>22000</v>
          </cell>
        </row>
        <row r="8">
          <cell r="H8">
            <v>3573.9</v>
          </cell>
          <cell r="I8">
            <v>4131.5</v>
          </cell>
          <cell r="J8">
            <v>4159.9</v>
          </cell>
          <cell r="K8">
            <v>3682</v>
          </cell>
          <cell r="L8">
            <v>4417</v>
          </cell>
          <cell r="M8">
            <v>5172</v>
          </cell>
        </row>
        <row r="9">
          <cell r="H9">
            <v>1293.3</v>
          </cell>
          <cell r="I9">
            <v>1350.6</v>
          </cell>
          <cell r="J9">
            <v>1458</v>
          </cell>
          <cell r="K9">
            <v>1478</v>
          </cell>
          <cell r="L9">
            <v>1527</v>
          </cell>
          <cell r="M9">
            <v>1527</v>
          </cell>
        </row>
        <row r="10">
          <cell r="H10">
            <v>383.9</v>
          </cell>
          <cell r="I10">
            <v>482.6</v>
          </cell>
          <cell r="J10">
            <v>567.6</v>
          </cell>
          <cell r="K10">
            <v>638</v>
          </cell>
          <cell r="L10">
            <v>659</v>
          </cell>
          <cell r="M10">
            <v>676</v>
          </cell>
        </row>
        <row r="11">
          <cell r="C11">
            <v>25000</v>
          </cell>
          <cell r="D11">
            <v>25000</v>
          </cell>
          <cell r="E11">
            <v>26000</v>
          </cell>
          <cell r="F11">
            <v>26000</v>
          </cell>
          <cell r="G11">
            <v>26000</v>
          </cell>
          <cell r="H11">
            <v>26000</v>
          </cell>
          <cell r="I11">
            <v>26000</v>
          </cell>
          <cell r="J11">
            <v>26000</v>
          </cell>
          <cell r="K11">
            <v>26000</v>
          </cell>
          <cell r="M11">
            <v>26000</v>
          </cell>
        </row>
        <row r="12">
          <cell r="C12">
            <v>190944</v>
          </cell>
          <cell r="D12">
            <v>210867</v>
          </cell>
          <cell r="E12">
            <v>218671</v>
          </cell>
          <cell r="F12">
            <v>225889</v>
          </cell>
          <cell r="G12">
            <v>218393</v>
          </cell>
          <cell r="H12">
            <v>213605</v>
          </cell>
          <cell r="I12">
            <v>208752</v>
          </cell>
          <cell r="M12">
            <v>178648</v>
          </cell>
        </row>
        <row r="13">
          <cell r="C13">
            <v>630950</v>
          </cell>
          <cell r="D13">
            <v>767520</v>
          </cell>
          <cell r="E13">
            <v>913267</v>
          </cell>
          <cell r="F13">
            <v>979263</v>
          </cell>
          <cell r="G13">
            <v>1051774</v>
          </cell>
          <cell r="H13">
            <v>1118875</v>
          </cell>
          <cell r="I13">
            <v>1206894</v>
          </cell>
          <cell r="J13">
            <v>1262152</v>
          </cell>
          <cell r="K13">
            <v>1276315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0">
      <selection activeCell="A31" sqref="A31:L31"/>
    </sheetView>
  </sheetViews>
  <sheetFormatPr defaultColWidth="9.140625" defaultRowHeight="12.75"/>
  <cols>
    <col min="1" max="1" width="9.140625" style="2" customWidth="1"/>
    <col min="2" max="11" width="10.28125" style="2" customWidth="1"/>
    <col min="12" max="12" width="10.140625" style="2" bestFit="1" customWidth="1"/>
    <col min="13" max="13" width="10.421875" style="2" customWidth="1"/>
    <col min="14" max="15" width="9.140625" style="2" customWidth="1"/>
    <col min="16" max="16" width="10.00390625" style="2" customWidth="1"/>
    <col min="17" max="16384" width="9.140625" style="2" customWidth="1"/>
  </cols>
  <sheetData>
    <row r="1" spans="1:13" ht="18">
      <c r="A1" s="1" t="s">
        <v>47</v>
      </c>
      <c r="M1" s="12"/>
    </row>
    <row r="2" spans="1:13" ht="16.5" thickBot="1">
      <c r="A2" s="3" t="s">
        <v>48</v>
      </c>
      <c r="B2" s="4"/>
      <c r="C2" s="4"/>
      <c r="D2" s="4"/>
      <c r="E2" s="4"/>
      <c r="F2" s="4"/>
      <c r="G2" s="4"/>
      <c r="H2" s="4"/>
      <c r="I2" s="4"/>
      <c r="J2" s="15"/>
      <c r="K2" s="15"/>
      <c r="L2" s="4"/>
      <c r="M2" s="4"/>
    </row>
    <row r="3" spans="1:17" ht="12.75">
      <c r="A3" s="5"/>
      <c r="B3" s="5"/>
      <c r="C3" s="6">
        <v>1960</v>
      </c>
      <c r="D3" s="6">
        <v>1965</v>
      </c>
      <c r="E3" s="6">
        <v>1970</v>
      </c>
      <c r="F3" s="6">
        <v>1975</v>
      </c>
      <c r="G3" s="6">
        <v>1980</v>
      </c>
      <c r="H3" s="6">
        <v>1985</v>
      </c>
      <c r="I3" s="6">
        <v>1990</v>
      </c>
      <c r="J3" s="6">
        <v>1991</v>
      </c>
      <c r="K3" s="6">
        <v>1992</v>
      </c>
      <c r="L3" s="6">
        <v>1993</v>
      </c>
      <c r="M3" s="6">
        <v>1994</v>
      </c>
      <c r="N3" s="26">
        <v>1995</v>
      </c>
      <c r="O3" s="26">
        <v>1996</v>
      </c>
      <c r="P3" s="26">
        <v>1997</v>
      </c>
      <c r="Q3" s="26">
        <v>1998</v>
      </c>
    </row>
    <row r="4" spans="1:17" ht="14.25">
      <c r="A4" s="7" t="s">
        <v>0</v>
      </c>
      <c r="B4" s="8"/>
      <c r="C4" s="9">
        <f>'[1]1-1'!$C$4*1.609344</f>
        <v>5706239.755392</v>
      </c>
      <c r="D4" s="9">
        <f>'[1]1-1'!$D$4*1.609344</f>
        <v>5937941.8391040005</v>
      </c>
      <c r="E4" s="9">
        <f>'[1]1-1'!$E$4*1.609344</f>
        <v>6002985.086208001</v>
      </c>
      <c r="F4" s="9">
        <f>'[1]1-1'!$F$4*1.609344</f>
        <v>6176897.236224</v>
      </c>
      <c r="G4" s="9">
        <f>'[1]1-1'!$G$4*1.609344</f>
        <v>6211805.516928</v>
      </c>
      <c r="H4" s="9">
        <f>'[1]1-1'!$H$4*1.609344</f>
        <v>6218363.593728</v>
      </c>
      <c r="I4" s="9">
        <f>'[1]1-1'!$I$4*1.609344</f>
        <v>6223214.156544001</v>
      </c>
      <c r="J4" s="9">
        <f>I4*1.609344</f>
        <v>10015292.363549149</v>
      </c>
      <c r="K4" s="9">
        <f>J4*1.609344</f>
        <v>16118050.673523642</v>
      </c>
      <c r="L4" s="9">
        <f>K4*1.609344</f>
        <v>25939488.143131234</v>
      </c>
      <c r="M4" s="9">
        <f>L4*1.609344</f>
        <v>41745559.606219396</v>
      </c>
      <c r="N4" s="9">
        <f>'[1]1-1'!$J$4*1.609344</f>
        <v>6296117.439744</v>
      </c>
      <c r="O4" s="9">
        <f>'[1]1-1'!$K$4*1.609344</f>
        <v>6307743.3408</v>
      </c>
      <c r="P4" s="9">
        <f>'[1]1-1'!$L$4*1.609344</f>
        <v>6348213.514368</v>
      </c>
      <c r="Q4" s="9">
        <f>'[1]1-1'!$M$4*1.609344</f>
        <v>6355127.256192001</v>
      </c>
    </row>
    <row r="5" spans="1:17" ht="14.25">
      <c r="A5" s="7" t="s">
        <v>1</v>
      </c>
      <c r="B5" s="8"/>
      <c r="C5" s="9">
        <f>'[1]1-1'!$C$5*1.609344</f>
        <v>333671.728896</v>
      </c>
      <c r="D5" s="9">
        <f>'[1]1-1'!$D$5*1.609344</f>
        <v>321543.712512</v>
      </c>
      <c r="E5" s="9">
        <f>'[1]1-1'!$E$5*1.609344</f>
        <v>316202.299776</v>
      </c>
      <c r="F5" s="9">
        <f>'[1]1-1'!$F$5*1.609344</f>
        <v>308221.56288000004</v>
      </c>
      <c r="G5" s="9">
        <f>'[1]1-1'!$G$5*1.609344</f>
        <v>265255.296768</v>
      </c>
      <c r="H5" s="9">
        <f>'[1]1-1'!$H$5*1.609344</f>
        <v>234584.41881600002</v>
      </c>
      <c r="I5" s="9">
        <f>'[1]1-1'!$I$5*1.609344</f>
        <v>192731.81875200002</v>
      </c>
      <c r="J5" s="9">
        <f aca="true" t="shared" si="0" ref="J5:M13">I5*1.609344</f>
        <v>310171.79611761874</v>
      </c>
      <c r="K5" s="9">
        <f t="shared" si="0"/>
        <v>499173.119051113</v>
      </c>
      <c r="L5" s="9">
        <f t="shared" si="0"/>
        <v>803341.2641061945</v>
      </c>
      <c r="M5" s="9">
        <f t="shared" si="0"/>
        <v>1292852.4433417195</v>
      </c>
      <c r="N5" s="9">
        <f>'[1]1-1'!$J$5*1.609344</f>
        <v>174234.01881600003</v>
      </c>
      <c r="O5" s="9">
        <f>'[1]1-1'!$K$5*1.609344</f>
        <v>170234.79897600002</v>
      </c>
      <c r="P5" s="9">
        <f>'[1]1-1'!$L$5*1.609344</f>
        <v>164359.084032</v>
      </c>
      <c r="Q5" s="9">
        <f>'[1]1-1'!$M$5*1.609344</f>
        <v>161851.72608000002</v>
      </c>
    </row>
    <row r="6" spans="1:17" ht="14.25">
      <c r="A6" s="7" t="s">
        <v>2</v>
      </c>
      <c r="B6" s="8"/>
      <c r="C6" s="9" t="s">
        <v>3</v>
      </c>
      <c r="D6" s="9" t="s">
        <v>3</v>
      </c>
      <c r="E6" s="9" t="s">
        <v>3</v>
      </c>
      <c r="F6" s="9" t="s">
        <v>3</v>
      </c>
      <c r="G6" s="9">
        <f>'[1]1-1'!$G$6*1.609344</f>
        <v>38624.256</v>
      </c>
      <c r="H6" s="9">
        <f>'[1]1-1'!$H$6*1.609344</f>
        <v>38624.256</v>
      </c>
      <c r="I6" s="9">
        <f>'[1]1-1'!$I$6*1.609344</f>
        <v>38624.256</v>
      </c>
      <c r="J6" s="9">
        <f t="shared" si="0"/>
        <v>62159.71464806401</v>
      </c>
      <c r="K6" s="9">
        <f t="shared" si="0"/>
        <v>100036.36381057392</v>
      </c>
      <c r="L6" s="9">
        <f t="shared" si="0"/>
        <v>160992.9218803643</v>
      </c>
      <c r="M6" s="9">
        <f t="shared" si="0"/>
        <v>259092.99287063302</v>
      </c>
      <c r="N6" s="9">
        <f>'[1]1-1'!$J$6*1.609344</f>
        <v>38624.256</v>
      </c>
      <c r="O6" s="9">
        <f>'[1]1-1'!$K$6*1.609344</f>
        <v>40233.600000000006</v>
      </c>
      <c r="P6" s="9">
        <f>'[1]1-1'!$L$6*1.609344</f>
        <v>40233.600000000006</v>
      </c>
      <c r="Q6" s="9">
        <f>'[1]1-1'!$M$6*1.609344</f>
        <v>35405.568</v>
      </c>
    </row>
    <row r="7" spans="1:17" ht="14.25">
      <c r="A7" s="7" t="s">
        <v>4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1" customFormat="1" ht="15" customHeight="1">
      <c r="A8" s="7" t="s">
        <v>5</v>
      </c>
      <c r="B8" s="10"/>
      <c r="C8" s="9" t="s">
        <v>3</v>
      </c>
      <c r="D8" s="9" t="s">
        <v>3</v>
      </c>
      <c r="E8" s="9" t="s">
        <v>3</v>
      </c>
      <c r="F8" s="9" t="s">
        <v>3</v>
      </c>
      <c r="G8" s="9" t="s">
        <v>3</v>
      </c>
      <c r="H8" s="9">
        <f>'[1]1-1'!$H$8*1.609344</f>
        <v>5751.634521600001</v>
      </c>
      <c r="I8" s="9">
        <f>'[1]1-1'!$I$8*1.609344</f>
        <v>6649.004736000001</v>
      </c>
      <c r="J8" s="9">
        <f t="shared" si="0"/>
        <v>10700.535877853186</v>
      </c>
      <c r="K8" s="9">
        <f t="shared" si="0"/>
        <v>17220.843211807758</v>
      </c>
      <c r="L8" s="9">
        <f t="shared" si="0"/>
        <v>27714.260697863545</v>
      </c>
      <c r="M8" s="9">
        <f t="shared" si="0"/>
        <v>44601.77916854251</v>
      </c>
      <c r="N8" s="9">
        <f>'[1]1-1'!$J$8*1.609344</f>
        <v>6694.7101056</v>
      </c>
      <c r="O8" s="9">
        <f>'[1]1-1'!$K$8*1.609344</f>
        <v>5925.604608000001</v>
      </c>
      <c r="P8" s="9">
        <f>'[1]1-1'!$L$8*1.609344</f>
        <v>7108.472448</v>
      </c>
      <c r="Q8" s="9">
        <f>'[1]1-1'!$M$8*1.609344</f>
        <v>8323.527168</v>
      </c>
    </row>
    <row r="9" spans="1:17" s="11" customFormat="1" ht="12.75">
      <c r="A9" s="10" t="s">
        <v>6</v>
      </c>
      <c r="B9" s="10"/>
      <c r="C9" s="9" t="s">
        <v>3</v>
      </c>
      <c r="D9" s="9" t="s">
        <v>3</v>
      </c>
      <c r="E9" s="9" t="s">
        <v>3</v>
      </c>
      <c r="F9" s="9" t="s">
        <v>3</v>
      </c>
      <c r="G9" s="9" t="s">
        <v>3</v>
      </c>
      <c r="H9" s="9">
        <f>'[1]1-1'!$H$9*1.609344</f>
        <v>2081.3645952</v>
      </c>
      <c r="I9" s="9">
        <f>'[1]1-1'!$I$9*1.6093444</f>
        <v>2173.5805466399997</v>
      </c>
      <c r="J9" s="9">
        <f t="shared" si="0"/>
        <v>3498.038811251804</v>
      </c>
      <c r="K9" s="9">
        <f t="shared" si="0"/>
        <v>5629.5477726552235</v>
      </c>
      <c r="L9" s="9">
        <f t="shared" si="0"/>
        <v>9059.878930636049</v>
      </c>
      <c r="M9" s="9">
        <f t="shared" si="0"/>
        <v>14580.461797745542</v>
      </c>
      <c r="N9" s="9">
        <f>'[1]1-1'!$J$9*1.609344</f>
        <v>2346.423552</v>
      </c>
      <c r="O9" s="9">
        <f>'[1]1-1'!$K$9*1.609344</f>
        <v>2378.610432</v>
      </c>
      <c r="P9" s="9">
        <f>'[1]1-1'!$L$9*1.609344</f>
        <v>2457.468288</v>
      </c>
      <c r="Q9" s="9">
        <f>'[1]1-1'!$M$9*1.609344</f>
        <v>2457.468288</v>
      </c>
    </row>
    <row r="10" spans="1:17" s="11" customFormat="1" ht="12.75">
      <c r="A10" s="10" t="s">
        <v>7</v>
      </c>
      <c r="B10" s="10"/>
      <c r="C10" s="9" t="s">
        <v>3</v>
      </c>
      <c r="D10" s="9" t="s">
        <v>3</v>
      </c>
      <c r="E10" s="9" t="s">
        <v>3</v>
      </c>
      <c r="F10" s="9" t="s">
        <v>3</v>
      </c>
      <c r="G10" s="9" t="s">
        <v>3</v>
      </c>
      <c r="H10" s="9">
        <f>'[1]1-1'!$H$10*1.609344</f>
        <v>617.8271616</v>
      </c>
      <c r="I10" s="9">
        <f>'[1]1-1'!$I$10*1.609344</f>
        <v>776.6694144</v>
      </c>
      <c r="J10" s="9">
        <f t="shared" si="0"/>
        <v>1249.9282620481538</v>
      </c>
      <c r="K10" s="9">
        <f t="shared" si="0"/>
        <v>2011.564548957624</v>
      </c>
      <c r="L10" s="9">
        <f t="shared" si="0"/>
        <v>3237.299337477659</v>
      </c>
      <c r="M10" s="9">
        <f t="shared" si="0"/>
        <v>5209.928264973646</v>
      </c>
      <c r="N10" s="9">
        <f>'[1]1-1'!$J$10*1.609344</f>
        <v>913.4636544000001</v>
      </c>
      <c r="O10" s="9">
        <f>'[1]1-1'!$K$10*1.609344</f>
        <v>1026.7614720000001</v>
      </c>
      <c r="P10" s="9">
        <f>'[1]1-1'!$L$10*1.609344</f>
        <v>1060.557696</v>
      </c>
      <c r="Q10" s="9">
        <f>'[1]1-1'!$M$10*1.609344</f>
        <v>1087.9165440000002</v>
      </c>
    </row>
    <row r="11" spans="1:17" ht="14.25">
      <c r="A11" s="7" t="s">
        <v>8</v>
      </c>
      <c r="B11" s="8"/>
      <c r="C11" s="9">
        <f>'[1]1-1'!$C$11*1.609344</f>
        <v>40233.600000000006</v>
      </c>
      <c r="D11" s="9">
        <f>'[1]1-1'!$D$11*1.609344</f>
        <v>40233.600000000006</v>
      </c>
      <c r="E11" s="9">
        <f>'[1]1-1'!$E$11*1.609344</f>
        <v>41842.944</v>
      </c>
      <c r="F11" s="9">
        <f>'[1]1-1'!$F$11*1.609344</f>
        <v>41842.944</v>
      </c>
      <c r="G11" s="9">
        <f>'[1]1-1'!$G$11*1.609344</f>
        <v>41842.944</v>
      </c>
      <c r="H11" s="9">
        <f>'[1]1-1'!$H$11*1.609344</f>
        <v>41842.944</v>
      </c>
      <c r="I11" s="9">
        <f>'[1]1-1'!$I$11*1.609344</f>
        <v>41842.944</v>
      </c>
      <c r="J11" s="9">
        <f t="shared" si="0"/>
        <v>67339.69086873601</v>
      </c>
      <c r="K11" s="9">
        <f t="shared" si="0"/>
        <v>108372.7274614551</v>
      </c>
      <c r="L11" s="9">
        <f t="shared" si="0"/>
        <v>174408.998703728</v>
      </c>
      <c r="M11" s="9">
        <f t="shared" si="0"/>
        <v>280684.07560985244</v>
      </c>
      <c r="N11" s="9">
        <f>'[1]1-1'!$J$11*1.609344</f>
        <v>41842.944</v>
      </c>
      <c r="O11" s="9">
        <f>'[1]1-1'!$K$11*1.609344</f>
        <v>41842.944</v>
      </c>
      <c r="P11" s="12" t="s">
        <v>50</v>
      </c>
      <c r="Q11" s="9">
        <f>'[1]1-1'!$M$11*1.609344</f>
        <v>41842.944</v>
      </c>
    </row>
    <row r="12" spans="1:17" ht="14.25">
      <c r="A12" s="7" t="s">
        <v>9</v>
      </c>
      <c r="B12" s="8"/>
      <c r="C12" s="9">
        <f>'[1]1-1'!$C$12*1.609344</f>
        <v>307294.58073600003</v>
      </c>
      <c r="D12" s="9">
        <f>'[1]1-1'!$D$12*1.609344</f>
        <v>339357.541248</v>
      </c>
      <c r="E12" s="9">
        <f>'[1]1-1'!$E$12*1.609344</f>
        <v>351916.861824</v>
      </c>
      <c r="F12" s="9">
        <f>'[1]1-1'!$F$12*1.609344</f>
        <v>363533.106816</v>
      </c>
      <c r="G12" s="9">
        <f>'[1]1-1'!$G$12*1.609344</f>
        <v>351469.46419200004</v>
      </c>
      <c r="H12" s="9">
        <f>'[1]1-1'!$H$12*1.609344</f>
        <v>343763.92512</v>
      </c>
      <c r="I12" s="9">
        <f>'[1]1-1'!$I$12*1.609344</f>
        <v>335953.77868800005</v>
      </c>
      <c r="J12" s="9">
        <f t="shared" si="0"/>
        <v>540665.1980088608</v>
      </c>
      <c r="K12" s="9">
        <f t="shared" si="0"/>
        <v>870116.2924243722</v>
      </c>
      <c r="L12" s="9">
        <f t="shared" si="0"/>
        <v>1400316.434515409</v>
      </c>
      <c r="M12" s="9">
        <f t="shared" si="0"/>
        <v>2253590.8519887663</v>
      </c>
      <c r="N12" s="12" t="s">
        <v>45</v>
      </c>
      <c r="O12" s="12" t="s">
        <v>46</v>
      </c>
      <c r="P12" s="12" t="s">
        <v>51</v>
      </c>
      <c r="Q12" s="9">
        <f>'[1]1-1'!$M$12*1.609344</f>
        <v>287506.086912</v>
      </c>
    </row>
    <row r="13" spans="1:17" ht="15" thickBot="1">
      <c r="A13" s="13" t="s">
        <v>10</v>
      </c>
      <c r="B13" s="14"/>
      <c r="C13" s="9">
        <f>'[1]1-1'!$C$13*1.609344</f>
        <v>1015415.5968</v>
      </c>
      <c r="D13" s="9">
        <f>'[1]1-1'!$D$13*1.609344</f>
        <v>1235203.7068800002</v>
      </c>
      <c r="E13" s="9">
        <f>'[1]1-1'!$E$13*1.609344</f>
        <v>1469760.766848</v>
      </c>
      <c r="F13" s="9">
        <f>'[1]1-1'!$F$13*1.609344</f>
        <v>1575971.0334720002</v>
      </c>
      <c r="G13" s="9">
        <f>'[1]1-1'!$G$13*1.609344</f>
        <v>1692666.176256</v>
      </c>
      <c r="H13" s="9">
        <f>'[1]1-1'!$H$13*1.609344</f>
        <v>1800654.7680000002</v>
      </c>
      <c r="I13" s="9">
        <f>'[1]1-1'!$I$13*1.609344</f>
        <v>1942307.6175360002</v>
      </c>
      <c r="J13" s="9">
        <f t="shared" si="0"/>
        <v>3125841.110435857</v>
      </c>
      <c r="K13" s="9">
        <f t="shared" si="0"/>
        <v>5030553.6360332845</v>
      </c>
      <c r="L13" s="9">
        <f t="shared" si="0"/>
        <v>8095891.3108283505</v>
      </c>
      <c r="M13" s="27">
        <f t="shared" si="0"/>
        <v>13029074.105733741</v>
      </c>
      <c r="N13" s="27">
        <f>'[1]1-1'!$J$13*1.609344</f>
        <v>2031236.7482880002</v>
      </c>
      <c r="O13" s="27">
        <f>'[1]1-1'!$K$13*1.609344</f>
        <v>2054029.88736</v>
      </c>
      <c r="P13" s="15" t="s">
        <v>49</v>
      </c>
      <c r="Q13" s="27">
        <f>1279714*1.609344</f>
        <v>2059500.047616</v>
      </c>
    </row>
    <row r="14" spans="1:12" ht="12.75">
      <c r="A14" s="38" t="s">
        <v>11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12.75">
      <c r="A15" s="34" t="s">
        <v>12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2.75">
      <c r="A16" s="37" t="s">
        <v>13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12.75">
      <c r="A17" s="37" t="s">
        <v>14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2.75">
      <c r="A18" s="37" t="s">
        <v>15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2.75">
      <c r="A19" s="34" t="s">
        <v>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 t="s">
        <v>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12.75">
      <c r="A22" s="34" t="s">
        <v>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 t="s">
        <v>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7" t="s">
        <v>21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2.75">
      <c r="A25" s="37" t="s">
        <v>22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2.75">
      <c r="A26" s="34" t="s">
        <v>23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2.75">
      <c r="A28" s="35" t="s">
        <v>52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ht="12.75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1"/>
      <c r="L29" s="20"/>
    </row>
    <row r="30" spans="1:12" ht="12.75">
      <c r="A30" s="36" t="s">
        <v>54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ht="12.75">
      <c r="A31" s="32" t="s">
        <v>56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12.75">
      <c r="A32" s="32" t="s">
        <v>24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2.75">
      <c r="A33" s="33" t="s">
        <v>53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2.75">
      <c r="A34" s="22" t="s">
        <v>25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2.75">
      <c r="A35" s="29" t="s">
        <v>27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2.75">
      <c r="A36" s="28" t="s">
        <v>28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2.75">
      <c r="A37" s="28" t="s">
        <v>29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2.75">
      <c r="A38" s="28" t="s">
        <v>55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12.75">
      <c r="A39" s="29" t="s">
        <v>30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ht="12.75">
      <c r="A40" s="28" t="s">
        <v>31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12.75">
      <c r="A41" s="29" t="s">
        <v>32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12.75">
      <c r="A42" s="28" t="s">
        <v>33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12.75">
      <c r="A43" s="28" t="s">
        <v>34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2.75">
      <c r="A44" s="29" t="s">
        <v>35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ht="12.75">
      <c r="A45" s="28" t="s">
        <v>36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2.75">
      <c r="A46" s="28" t="s">
        <v>37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12.75">
      <c r="A47" s="29" t="s">
        <v>38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.75">
      <c r="A48" s="30" t="s">
        <v>39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ht="12.75">
      <c r="A49" s="31" t="s">
        <v>40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12.75">
      <c r="A50" s="24" t="s">
        <v>41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12.75">
      <c r="A51" s="29" t="s">
        <v>42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2.75">
      <c r="A52" s="28" t="s">
        <v>26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12.75">
      <c r="A53" s="29" t="s">
        <v>43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2.75">
      <c r="A54" s="28" t="s">
        <v>44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ht="21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21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21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21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21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ht="21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ht="21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ht="21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ht="21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21.7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21.7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ht="21.75" customHeight="1"/>
    <row r="67" ht="21.75" customHeight="1"/>
    <row r="68" ht="21.75" customHeight="1"/>
  </sheetData>
  <mergeCells count="37">
    <mergeCell ref="A14:L14"/>
    <mergeCell ref="A15:L15"/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32:L32"/>
    <mergeCell ref="A33:L33"/>
    <mergeCell ref="A26:L26"/>
    <mergeCell ref="A28:L28"/>
    <mergeCell ref="A30:L30"/>
    <mergeCell ref="A31:L31"/>
    <mergeCell ref="A35:L35"/>
    <mergeCell ref="A36:L36"/>
    <mergeCell ref="A37:L37"/>
    <mergeCell ref="A38:L38"/>
    <mergeCell ref="A39:L39"/>
    <mergeCell ref="A40:L40"/>
    <mergeCell ref="A41:L41"/>
    <mergeCell ref="A42:L42"/>
    <mergeCell ref="A43:L43"/>
    <mergeCell ref="A44:L44"/>
    <mergeCell ref="A45:L45"/>
    <mergeCell ref="A46:L46"/>
    <mergeCell ref="A52:L52"/>
    <mergeCell ref="A53:L53"/>
    <mergeCell ref="A54:L54"/>
    <mergeCell ref="A47:L47"/>
    <mergeCell ref="A48:L48"/>
    <mergeCell ref="A49:L49"/>
    <mergeCell ref="A51:L51"/>
  </mergeCells>
  <printOptions/>
  <pageMargins left="0.75" right="0.75" top="1" bottom="1" header="0.5" footer="0.5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Tthomas</cp:lastModifiedBy>
  <cp:lastPrinted>2000-11-20T16:47:05Z</cp:lastPrinted>
  <dcterms:created xsi:type="dcterms:W3CDTF">2000-08-21T19:08:49Z</dcterms:created>
  <dcterms:modified xsi:type="dcterms:W3CDTF">2001-04-30T15:15:12Z</dcterms:modified>
  <cp:category/>
  <cp:version/>
  <cp:contentType/>
  <cp:contentStatus/>
</cp:coreProperties>
</file>