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1-30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'1-30'!$A$1:$L$48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<sst xmlns="http://schemas.openxmlformats.org/spreadsheetml/2006/main" count="46" uniqueCount="30">
  <si>
    <t>Urban</t>
  </si>
  <si>
    <t xml:space="preserve">    Total</t>
  </si>
  <si>
    <t>Rural</t>
  </si>
  <si>
    <t>Interstate</t>
  </si>
  <si>
    <r>
      <t>Other arterials</t>
    </r>
    <r>
      <rPr>
        <vertAlign val="superscript"/>
        <sz val="10"/>
        <rFont val="Arial"/>
        <family val="2"/>
      </rPr>
      <t>a</t>
    </r>
  </si>
  <si>
    <t>Collector</t>
  </si>
  <si>
    <t>Local</t>
  </si>
  <si>
    <r>
      <t>Collector</t>
    </r>
    <r>
      <rPr>
        <vertAlign val="superscript"/>
        <sz val="10"/>
        <rFont val="Arial"/>
        <family val="2"/>
      </rPr>
      <t>b</t>
    </r>
  </si>
  <si>
    <t>FHWA-PL-97-009 (Washington, DC: July 1997), table VM-202.</t>
  </si>
  <si>
    <t>VMT (millions)</t>
  </si>
  <si>
    <r>
      <t>a</t>
    </r>
    <r>
      <rPr>
        <sz val="8"/>
        <rFont val="Arial"/>
        <family val="2"/>
      </rPr>
      <t xml:space="preserve">  For urban: the sum of other freeways and expressways, other principal arterials, and minor arterials.</t>
    </r>
  </si>
  <si>
    <t>Lane-miles:</t>
  </si>
  <si>
    <r>
      <t>b</t>
    </r>
    <r>
      <rPr>
        <sz val="8"/>
        <rFont val="Arial"/>
        <family val="2"/>
      </rPr>
      <t xml:space="preserve">  Collector is the sum of major and minor collectors (rural only).</t>
    </r>
  </si>
  <si>
    <t>Roadway Vehicle-Miles Traveled (VMT) and VMT per Lane-Mile by Functional Class</t>
  </si>
  <si>
    <t xml:space="preserve">VMT per lane-mile </t>
  </si>
  <si>
    <t xml:space="preserve">   (thousands)</t>
  </si>
  <si>
    <r>
      <t>KEY:</t>
    </r>
    <r>
      <rPr>
        <sz val="8"/>
        <rFont val="Arial"/>
        <family val="2"/>
      </rPr>
      <t xml:space="preserve">  R = revised.</t>
    </r>
  </si>
  <si>
    <r>
      <t xml:space="preserve">SOURCES: </t>
    </r>
    <r>
      <rPr>
        <sz val="8"/>
        <rFont val="Arial"/>
        <family val="2"/>
      </rPr>
      <t xml:space="preserve"> 1980-94: U.S. Department of Transportation, Federal Highway Administration, </t>
    </r>
    <r>
      <rPr>
        <i/>
        <sz val="8"/>
        <rFont val="Arial"/>
        <family val="2"/>
      </rPr>
      <t>Highway Statistics Summary to 1995,</t>
    </r>
    <r>
      <rPr>
        <sz val="8"/>
        <rFont val="Arial"/>
        <family val="2"/>
      </rPr>
      <t xml:space="preserve"> </t>
    </r>
  </si>
  <si>
    <r>
      <t>R</t>
    </r>
    <r>
      <rPr>
        <sz val="10"/>
        <rFont val="Arial"/>
        <family val="2"/>
      </rPr>
      <t>25</t>
    </r>
  </si>
  <si>
    <r>
      <t>R</t>
    </r>
    <r>
      <rPr>
        <sz val="10"/>
        <rFont val="Arial"/>
        <family val="2"/>
      </rPr>
      <t>4,897</t>
    </r>
  </si>
  <si>
    <r>
      <t>R</t>
    </r>
    <r>
      <rPr>
        <sz val="10"/>
        <rFont val="Arial"/>
        <family val="2"/>
      </rPr>
      <t>1,857</t>
    </r>
  </si>
  <si>
    <r>
      <t>R</t>
    </r>
    <r>
      <rPr>
        <sz val="10"/>
        <rFont val="Arial"/>
        <family val="2"/>
      </rPr>
      <t>692</t>
    </r>
  </si>
  <si>
    <r>
      <t>R</t>
    </r>
    <r>
      <rPr>
        <sz val="10"/>
        <rFont val="Arial"/>
        <family val="2"/>
      </rPr>
      <t>820</t>
    </r>
  </si>
  <si>
    <r>
      <t>R</t>
    </r>
    <r>
      <rPr>
        <sz val="10"/>
        <rFont val="Arial"/>
        <family val="2"/>
      </rPr>
      <t>1,749</t>
    </r>
  </si>
  <si>
    <r>
      <t xml:space="preserve">1995-97: Ibid., </t>
    </r>
    <r>
      <rPr>
        <i/>
        <sz val="8"/>
        <rFont val="Arial"/>
        <family val="2"/>
      </rPr>
      <t>Highway Statistics</t>
    </r>
    <r>
      <rPr>
        <sz val="8"/>
        <rFont val="Arial"/>
        <family val="2"/>
      </rPr>
      <t xml:space="preserve"> (Washington, DC: Annual issues), tables VM-2 and VM-2A.</t>
    </r>
  </si>
  <si>
    <t>1980-95:  Ibid., Office of Highway Information Management, unpublished data, 1997, table HM-260.</t>
  </si>
  <si>
    <r>
      <t xml:space="preserve">1996-98:  Ibid., </t>
    </r>
    <r>
      <rPr>
        <i/>
        <sz val="8"/>
        <rFont val="Arial"/>
        <family val="2"/>
      </rPr>
      <t xml:space="preserve">Highway Statistics </t>
    </r>
    <r>
      <rPr>
        <sz val="8"/>
        <rFont val="Arial"/>
        <family val="2"/>
      </rPr>
      <t>(Washington, DC: Annual issues), table HM-60.</t>
    </r>
  </si>
  <si>
    <t>For rural: the sum of other principal arterials and minor arterials.</t>
  </si>
  <si>
    <t>Table 1-30</t>
  </si>
  <si>
    <r>
      <t>NOTE:</t>
    </r>
    <r>
      <rPr>
        <sz val="8"/>
        <rFont val="Arial"/>
        <family val="2"/>
      </rPr>
      <t xml:space="preserve">  See table 1-6 for estimated highway lane-miles by functional class.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</si>
</sst>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4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4" fillId="0" borderId="0" xfId="49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5" xfId="50" applyFont="1" applyFill="1" applyBorder="1" applyAlignment="1">
      <alignment horizontal="left"/>
      <protection/>
    </xf>
    <xf numFmtId="0" fontId="0" fillId="0" borderId="5" xfId="0" applyFont="1" applyFill="1" applyBorder="1" applyAlignment="1">
      <alignment/>
    </xf>
    <xf numFmtId="0" fontId="1" fillId="0" borderId="0" xfId="0" applyFont="1" applyFill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1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</cellXfs>
  <cellStyles count="42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Percent" xfId="33"/>
    <cellStyle name="Reference" xfId="34"/>
    <cellStyle name="Row heading" xfId="35"/>
    <cellStyle name="Source Hed" xfId="36"/>
    <cellStyle name="Source Letter" xfId="37"/>
    <cellStyle name="Source Superscript" xfId="38"/>
    <cellStyle name="Source Text" xfId="39"/>
    <cellStyle name="State" xfId="40"/>
    <cellStyle name="Superscript" xfId="41"/>
    <cellStyle name="Table Data" xfId="42"/>
    <cellStyle name="Table Head Top" xfId="43"/>
    <cellStyle name="Table Hed Side" xfId="44"/>
    <cellStyle name="Table Title" xfId="45"/>
    <cellStyle name="Title Text" xfId="46"/>
    <cellStyle name="Title Text 1" xfId="47"/>
    <cellStyle name="Title Text 2" xfId="48"/>
    <cellStyle name="Title-1" xfId="49"/>
    <cellStyle name="Title-2" xfId="50"/>
    <cellStyle name="Title-3" xfId="51"/>
    <cellStyle name="Wrap" xfId="52"/>
    <cellStyle name="Wrap Bold" xfId="53"/>
    <cellStyle name="Wrap Title" xfId="54"/>
    <cellStyle name="Wrap_NTS99-~11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20.00390625" style="23" customWidth="1"/>
    <col min="2" max="3" width="9.28125" style="23" customWidth="1"/>
    <col min="4" max="4" width="9.140625" style="23" bestFit="1" customWidth="1"/>
    <col min="5" max="8" width="9.28125" style="23" customWidth="1"/>
    <col min="9" max="9" width="9.140625" style="23" bestFit="1" customWidth="1"/>
    <col min="10" max="11" width="9.28125" style="23" customWidth="1"/>
    <col min="12" max="12" width="9.140625" style="23" bestFit="1" customWidth="1"/>
    <col min="13" max="16384" width="9.140625" style="23" customWidth="1"/>
  </cols>
  <sheetData>
    <row r="1" spans="1:8" ht="18">
      <c r="A1" s="21" t="s">
        <v>28</v>
      </c>
      <c r="B1" s="22"/>
      <c r="C1" s="22"/>
      <c r="D1" s="22"/>
      <c r="E1" s="22"/>
      <c r="F1" s="22"/>
      <c r="G1" s="22"/>
      <c r="H1" s="22"/>
    </row>
    <row r="2" spans="1:14" ht="13.5" thickBot="1">
      <c r="A2" s="24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2"/>
      <c r="N2" s="22"/>
    </row>
    <row r="3" spans="1:12" s="26" customFormat="1" ht="15" customHeight="1">
      <c r="A3" s="8"/>
      <c r="B3" s="8">
        <v>1980</v>
      </c>
      <c r="C3" s="8">
        <v>1985</v>
      </c>
      <c r="D3" s="8">
        <v>1990</v>
      </c>
      <c r="E3" s="8">
        <v>1991</v>
      </c>
      <c r="F3" s="8">
        <v>1992</v>
      </c>
      <c r="G3" s="8">
        <v>1993</v>
      </c>
      <c r="H3" s="8">
        <v>1994</v>
      </c>
      <c r="I3" s="8">
        <v>1995</v>
      </c>
      <c r="J3" s="8">
        <v>1996</v>
      </c>
      <c r="K3" s="8">
        <v>1997</v>
      </c>
      <c r="L3" s="8">
        <v>1998</v>
      </c>
    </row>
    <row r="4" spans="1:12" ht="15">
      <c r="A4" s="10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3.5" customHeight="1">
      <c r="A6" s="3" t="s">
        <v>3</v>
      </c>
      <c r="B6" s="4">
        <v>161242</v>
      </c>
      <c r="C6" s="4">
        <v>216188</v>
      </c>
      <c r="D6" s="4">
        <v>278901</v>
      </c>
      <c r="E6" s="4">
        <v>285325</v>
      </c>
      <c r="F6" s="4">
        <v>303265</v>
      </c>
      <c r="G6" s="4">
        <v>317399</v>
      </c>
      <c r="H6" s="4">
        <v>330577</v>
      </c>
      <c r="I6" s="4">
        <v>341515</v>
      </c>
      <c r="J6" s="4">
        <v>351579</v>
      </c>
      <c r="K6" s="4">
        <v>361401</v>
      </c>
      <c r="L6" s="4">
        <v>374622</v>
      </c>
    </row>
    <row r="7" spans="1:12" ht="14.25">
      <c r="A7" s="3" t="s">
        <v>4</v>
      </c>
      <c r="B7" s="4">
        <v>484189</v>
      </c>
      <c r="C7" s="4">
        <v>578270</v>
      </c>
      <c r="D7" s="4">
        <v>699233</v>
      </c>
      <c r="E7" s="4">
        <v>707518</v>
      </c>
      <c r="F7" s="4">
        <v>745618</v>
      </c>
      <c r="G7" s="4">
        <v>773978</v>
      </c>
      <c r="H7" s="4">
        <v>797899</v>
      </c>
      <c r="I7" s="4">
        <v>815102</v>
      </c>
      <c r="J7" s="4">
        <f>157502+377776+299345</f>
        <v>834623</v>
      </c>
      <c r="K7" s="4">
        <v>846659</v>
      </c>
      <c r="L7" s="4">
        <v>862994</v>
      </c>
    </row>
    <row r="8" spans="1:12" s="26" customFormat="1" ht="12.75">
      <c r="A8" s="3" t="s">
        <v>5</v>
      </c>
      <c r="B8" s="4">
        <v>83043</v>
      </c>
      <c r="C8" s="4">
        <v>89578</v>
      </c>
      <c r="D8" s="4">
        <v>106297</v>
      </c>
      <c r="E8" s="4">
        <v>107281</v>
      </c>
      <c r="F8" s="4">
        <v>116065</v>
      </c>
      <c r="G8" s="4">
        <v>117887</v>
      </c>
      <c r="H8" s="4">
        <v>120088</v>
      </c>
      <c r="I8" s="4">
        <v>126883</v>
      </c>
      <c r="J8" s="4">
        <v>129310</v>
      </c>
      <c r="K8" s="4">
        <v>130143</v>
      </c>
      <c r="L8" s="4">
        <v>131919</v>
      </c>
    </row>
    <row r="9" spans="1:12" ht="13.5" customHeight="1">
      <c r="A9" s="3" t="s">
        <v>6</v>
      </c>
      <c r="B9" s="12">
        <v>126791</v>
      </c>
      <c r="C9" s="12">
        <v>160062</v>
      </c>
      <c r="D9" s="12">
        <v>191053</v>
      </c>
      <c r="E9" s="12">
        <v>188373</v>
      </c>
      <c r="F9" s="12">
        <v>198106</v>
      </c>
      <c r="G9" s="12">
        <v>200408</v>
      </c>
      <c r="H9" s="12">
        <v>200683</v>
      </c>
      <c r="I9" s="12">
        <v>205907</v>
      </c>
      <c r="J9" s="12">
        <v>208374</v>
      </c>
      <c r="K9" s="12">
        <v>222142</v>
      </c>
      <c r="L9" s="12">
        <v>228530</v>
      </c>
    </row>
    <row r="10" spans="1:12" ht="12.75" customHeight="1">
      <c r="A10" s="5" t="s">
        <v>1</v>
      </c>
      <c r="B10" s="6">
        <f>SUM(B6:B9)</f>
        <v>855265</v>
      </c>
      <c r="C10" s="6">
        <v>1044098</v>
      </c>
      <c r="D10" s="6">
        <f>SUM(D6:D9)</f>
        <v>1275484</v>
      </c>
      <c r="E10" s="6">
        <f>SUM(E6:E9)</f>
        <v>1288497</v>
      </c>
      <c r="F10" s="6">
        <f>SUM(F6:F9)</f>
        <v>1363054</v>
      </c>
      <c r="G10" s="6">
        <v>1409672</v>
      </c>
      <c r="H10" s="6">
        <f>SUM(H6:H9)</f>
        <v>1449247</v>
      </c>
      <c r="I10" s="6">
        <v>1489407</v>
      </c>
      <c r="J10" s="6">
        <f>SUM(J6:J9)</f>
        <v>1523886</v>
      </c>
      <c r="K10" s="6">
        <f>SUM(K6:K9)</f>
        <v>1560345</v>
      </c>
      <c r="L10" s="6">
        <f>SUM(L6:L9)</f>
        <v>1598065</v>
      </c>
    </row>
    <row r="11" spans="1:12" ht="6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 customHeight="1">
      <c r="A12" s="5" t="s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2.75">
      <c r="A13" s="3" t="s">
        <v>3</v>
      </c>
      <c r="B13" s="4">
        <v>135084</v>
      </c>
      <c r="C13" s="4">
        <v>154357</v>
      </c>
      <c r="D13" s="4">
        <v>200173</v>
      </c>
      <c r="E13" s="4">
        <v>205011</v>
      </c>
      <c r="F13" s="4">
        <v>205557</v>
      </c>
      <c r="G13" s="4">
        <v>208308</v>
      </c>
      <c r="H13" s="4">
        <v>215568</v>
      </c>
      <c r="I13" s="4">
        <v>223382</v>
      </c>
      <c r="J13" s="4">
        <v>232565</v>
      </c>
      <c r="K13" s="4">
        <v>240255</v>
      </c>
      <c r="L13" s="4">
        <v>251520</v>
      </c>
    </row>
    <row r="14" spans="1:12" ht="13.5" customHeight="1">
      <c r="A14" s="3" t="s">
        <v>4</v>
      </c>
      <c r="B14" s="4">
        <v>262774</v>
      </c>
      <c r="C14" s="4">
        <v>282803</v>
      </c>
      <c r="D14" s="4">
        <v>330866</v>
      </c>
      <c r="E14" s="4">
        <v>334755</v>
      </c>
      <c r="F14" s="4">
        <v>344062</v>
      </c>
      <c r="G14" s="4">
        <v>349567</v>
      </c>
      <c r="H14" s="4">
        <v>357329</v>
      </c>
      <c r="I14" s="4">
        <v>368595</v>
      </c>
      <c r="J14" s="4">
        <f>221403+157444</f>
        <v>378847</v>
      </c>
      <c r="K14" s="4">
        <v>392058</v>
      </c>
      <c r="L14" s="4">
        <v>403484</v>
      </c>
    </row>
    <row r="15" spans="1:12" ht="14.25">
      <c r="A15" s="3" t="s">
        <v>7</v>
      </c>
      <c r="B15" s="4">
        <v>189468</v>
      </c>
      <c r="C15" s="4">
        <v>206669</v>
      </c>
      <c r="D15" s="4">
        <v>240460</v>
      </c>
      <c r="E15" s="4">
        <v>245630</v>
      </c>
      <c r="F15" s="4">
        <v>234910</v>
      </c>
      <c r="G15" s="4">
        <v>226296</v>
      </c>
      <c r="H15" s="4">
        <v>230529</v>
      </c>
      <c r="I15" s="4">
        <v>236148</v>
      </c>
      <c r="J15" s="4">
        <f>190923+50107</f>
        <v>241030</v>
      </c>
      <c r="K15" s="4">
        <v>254364</v>
      </c>
      <c r="L15" s="4">
        <v>257858</v>
      </c>
    </row>
    <row r="16" spans="1:12" ht="12.75">
      <c r="A16" s="3" t="s">
        <v>6</v>
      </c>
      <c r="B16" s="12">
        <v>84704</v>
      </c>
      <c r="C16" s="12">
        <v>86899</v>
      </c>
      <c r="D16" s="12">
        <v>97379</v>
      </c>
      <c r="E16" s="12">
        <v>98157</v>
      </c>
      <c r="F16" s="12">
        <v>99568</v>
      </c>
      <c r="G16" s="12">
        <v>102535</v>
      </c>
      <c r="H16" s="12">
        <v>104915</v>
      </c>
      <c r="I16" s="12">
        <v>105164</v>
      </c>
      <c r="J16" s="12">
        <v>107752</v>
      </c>
      <c r="K16" s="12">
        <v>114673</v>
      </c>
      <c r="L16" s="12">
        <v>120595</v>
      </c>
    </row>
    <row r="17" spans="1:12" ht="13.5" customHeight="1" thickBot="1">
      <c r="A17" s="15" t="s">
        <v>1</v>
      </c>
      <c r="B17" s="9">
        <f>SUM(B13:B16)</f>
        <v>672030</v>
      </c>
      <c r="C17" s="9">
        <v>730728</v>
      </c>
      <c r="D17" s="9">
        <f>SUM(D13:D16)</f>
        <v>868878</v>
      </c>
      <c r="E17" s="9">
        <f>SUM(E13:E16)</f>
        <v>883553</v>
      </c>
      <c r="F17" s="9">
        <f>SUM(F13:F16)</f>
        <v>884097</v>
      </c>
      <c r="G17" s="9">
        <f>SUM(G13:G16)</f>
        <v>886706</v>
      </c>
      <c r="H17" s="9">
        <f>SUM(H13:H16)</f>
        <v>908341</v>
      </c>
      <c r="I17" s="9">
        <v>933289</v>
      </c>
      <c r="J17" s="9">
        <f>SUM(J13:J16)</f>
        <v>960194</v>
      </c>
      <c r="K17" s="9">
        <f>SUM(K13:K16)</f>
        <v>1001350</v>
      </c>
      <c r="L17" s="9">
        <f>SUM(L13:L16)</f>
        <v>1033457</v>
      </c>
    </row>
    <row r="18" spans="1:11" ht="6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5">
      <c r="A19" s="11" t="s">
        <v>14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5">
      <c r="A20" s="11" t="s">
        <v>15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5.25" customHeight="1">
      <c r="A21" s="11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12.75">
      <c r="A22" s="5" t="s">
        <v>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2" ht="14.25">
      <c r="A23" s="3" t="s">
        <v>3</v>
      </c>
      <c r="B23" s="4">
        <v>3327.4588303272935</v>
      </c>
      <c r="C23" s="4">
        <v>3773.243738546121</v>
      </c>
      <c r="D23" s="4">
        <v>4482.929887163661</v>
      </c>
      <c r="E23" s="4">
        <v>4541.511476140451</v>
      </c>
      <c r="F23" s="4">
        <v>4508.444087652008</v>
      </c>
      <c r="G23" s="4">
        <v>4587.751503237743</v>
      </c>
      <c r="H23" s="4">
        <v>4667.057262254349</v>
      </c>
      <c r="I23" s="4">
        <v>4784.664527789063</v>
      </c>
      <c r="J23" s="27" t="s">
        <v>19</v>
      </c>
      <c r="K23" s="4">
        <v>4953</v>
      </c>
      <c r="L23" s="28">
        <v>5081</v>
      </c>
    </row>
    <row r="24" spans="1:12" ht="14.25">
      <c r="A24" s="3" t="s">
        <v>4</v>
      </c>
      <c r="B24" s="16">
        <v>1451.0883409805408</v>
      </c>
      <c r="C24" s="4">
        <v>1555.9573683771514</v>
      </c>
      <c r="D24" s="4">
        <v>1750.8137694803893</v>
      </c>
      <c r="E24" s="4">
        <v>1758.420320111343</v>
      </c>
      <c r="F24" s="4">
        <v>1782.8879409289157</v>
      </c>
      <c r="G24" s="4">
        <v>1777.6823324590134</v>
      </c>
      <c r="H24" s="4">
        <v>1803.2675366236208</v>
      </c>
      <c r="I24" s="4">
        <v>1828.2880393335545</v>
      </c>
      <c r="J24" s="27" t="s">
        <v>20</v>
      </c>
      <c r="K24" s="4">
        <v>1857</v>
      </c>
      <c r="L24" s="28">
        <v>1891</v>
      </c>
    </row>
    <row r="25" spans="1:12" ht="14.25">
      <c r="A25" s="3" t="s">
        <v>5</v>
      </c>
      <c r="B25" s="4">
        <v>572.2052257317678</v>
      </c>
      <c r="C25" s="4">
        <v>551.6668001009996</v>
      </c>
      <c r="D25" s="4">
        <v>633.5876497585981</v>
      </c>
      <c r="E25" s="4">
        <v>649.0549828178695</v>
      </c>
      <c r="F25" s="4">
        <v>658.9472967065409</v>
      </c>
      <c r="G25" s="4">
        <v>656.1927716208469</v>
      </c>
      <c r="H25" s="4">
        <v>654.9551957153687</v>
      </c>
      <c r="I25" s="4">
        <v>685.7354403562626</v>
      </c>
      <c r="J25" s="27" t="s">
        <v>21</v>
      </c>
      <c r="K25" s="4">
        <v>694</v>
      </c>
      <c r="L25" s="23">
        <v>699</v>
      </c>
    </row>
    <row r="26" spans="1:12" ht="12.75">
      <c r="A26" s="3" t="s">
        <v>6</v>
      </c>
      <c r="B26" s="12">
        <v>146.0749366925273</v>
      </c>
      <c r="C26" s="12">
        <v>168.30596266316724</v>
      </c>
      <c r="D26" s="12">
        <v>183.50436446343224</v>
      </c>
      <c r="E26" s="12">
        <v>179.01448096415587</v>
      </c>
      <c r="F26" s="12">
        <v>180.56912644013417</v>
      </c>
      <c r="G26" s="12">
        <v>179.00731721259933</v>
      </c>
      <c r="H26" s="12">
        <v>177.71856275758975</v>
      </c>
      <c r="I26" s="12">
        <v>180.95828170177614</v>
      </c>
      <c r="J26" s="12">
        <f>(J9/1149048)*1000</f>
        <v>181.3449046515028</v>
      </c>
      <c r="K26" s="12">
        <v>188</v>
      </c>
      <c r="L26" s="23">
        <v>192</v>
      </c>
    </row>
    <row r="27" spans="1:12" ht="14.25">
      <c r="A27" s="5" t="s">
        <v>1</v>
      </c>
      <c r="B27" s="6">
        <v>612.9855330067479</v>
      </c>
      <c r="C27" s="6">
        <v>676.9575300890401</v>
      </c>
      <c r="D27" s="6">
        <v>763.5360994578856</v>
      </c>
      <c r="E27" s="6">
        <v>765.7081970486441</v>
      </c>
      <c r="F27" s="6">
        <v>775.0213079771721</v>
      </c>
      <c r="G27" s="6">
        <v>781.5121065543096</v>
      </c>
      <c r="H27" s="6">
        <v>793.7265215564904</v>
      </c>
      <c r="I27" s="6">
        <v>809.413256946471</v>
      </c>
      <c r="J27" s="27" t="s">
        <v>22</v>
      </c>
      <c r="K27" s="6">
        <v>822</v>
      </c>
      <c r="L27" s="29">
        <v>838</v>
      </c>
    </row>
    <row r="28" spans="1:11" ht="6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5" t="s">
        <v>2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2" ht="14.25">
      <c r="A30" s="3" t="s">
        <v>3</v>
      </c>
      <c r="B30" s="4">
        <v>1031.3330279431973</v>
      </c>
      <c r="C30" s="4">
        <v>1170.195668160143</v>
      </c>
      <c r="D30" s="4">
        <v>1473.2577223984515</v>
      </c>
      <c r="E30" s="4">
        <v>1501.8790795806685</v>
      </c>
      <c r="F30" s="4">
        <v>1540.1335161500594</v>
      </c>
      <c r="G30" s="4">
        <v>1576.442809789765</v>
      </c>
      <c r="H30" s="4">
        <v>1642.222662380205</v>
      </c>
      <c r="I30" s="4">
        <v>1693.365474999242</v>
      </c>
      <c r="J30" s="27" t="s">
        <v>23</v>
      </c>
      <c r="K30" s="4">
        <v>1804</v>
      </c>
      <c r="L30" s="28">
        <v>1882</v>
      </c>
    </row>
    <row r="31" spans="1:12" ht="14.25">
      <c r="A31" s="3" t="s">
        <v>4</v>
      </c>
      <c r="B31" s="4">
        <v>518.1917499181618</v>
      </c>
      <c r="C31" s="4">
        <v>554.5102498995108</v>
      </c>
      <c r="D31" s="4">
        <v>639.5498529019487</v>
      </c>
      <c r="E31" s="4">
        <v>646.4785549995848</v>
      </c>
      <c r="F31" s="4">
        <v>653.2235710461465</v>
      </c>
      <c r="G31" s="4">
        <v>664.6948313957247</v>
      </c>
      <c r="H31" s="4">
        <v>674.4372595872545</v>
      </c>
      <c r="I31" s="4">
        <v>694.5370883313925</v>
      </c>
      <c r="J31" s="4">
        <v>710</v>
      </c>
      <c r="K31" s="4">
        <v>729</v>
      </c>
      <c r="L31" s="23">
        <v>749</v>
      </c>
    </row>
    <row r="32" spans="1:12" ht="14.25">
      <c r="A32" s="3" t="s">
        <v>7</v>
      </c>
      <c r="B32" s="4">
        <v>132.3778162984265</v>
      </c>
      <c r="C32" s="4">
        <v>140.8989295665566</v>
      </c>
      <c r="D32" s="4">
        <v>163.8455112489626</v>
      </c>
      <c r="E32" s="4">
        <v>167.37294054557185</v>
      </c>
      <c r="F32" s="4">
        <v>162.96603596616222</v>
      </c>
      <c r="G32" s="4">
        <v>157.75549626936163</v>
      </c>
      <c r="H32" s="4">
        <v>160.96269416955445</v>
      </c>
      <c r="I32" s="4">
        <v>166.6031713780171</v>
      </c>
      <c r="J32" s="4">
        <f>(J15/1416658)*1000</f>
        <v>170.1398643850527</v>
      </c>
      <c r="K32" s="4">
        <v>179</v>
      </c>
      <c r="L32" s="23">
        <v>182</v>
      </c>
    </row>
    <row r="33" spans="1:12" ht="14.25">
      <c r="A33" s="3" t="s">
        <v>6</v>
      </c>
      <c r="B33" s="12">
        <v>19.002221831377717</v>
      </c>
      <c r="C33" s="12">
        <v>19.89922495176272</v>
      </c>
      <c r="D33" s="12">
        <v>22.86015442148285</v>
      </c>
      <c r="E33" s="12">
        <v>22.916937105373503</v>
      </c>
      <c r="F33" s="12">
        <v>23.35242155192471</v>
      </c>
      <c r="G33" s="12">
        <v>24.20616708971686</v>
      </c>
      <c r="H33" s="12">
        <v>24.83863116804897</v>
      </c>
      <c r="I33" s="12">
        <v>24.813973067150908</v>
      </c>
      <c r="J33" s="27" t="s">
        <v>18</v>
      </c>
      <c r="K33" s="12">
        <v>27</v>
      </c>
      <c r="L33" s="12">
        <v>29</v>
      </c>
    </row>
    <row r="34" spans="1:12" ht="13.5" thickBot="1">
      <c r="A34" s="30" t="s">
        <v>1</v>
      </c>
      <c r="B34" s="9">
        <v>102.9626643709469</v>
      </c>
      <c r="C34" s="9">
        <v>112.84233023531982</v>
      </c>
      <c r="D34" s="9">
        <v>136.1752880025891</v>
      </c>
      <c r="E34" s="9">
        <v>137.94650182567136</v>
      </c>
      <c r="F34" s="9">
        <v>138.89193052583522</v>
      </c>
      <c r="G34" s="9">
        <v>140.1148880581744</v>
      </c>
      <c r="H34" s="9">
        <v>143.789979542948</v>
      </c>
      <c r="I34" s="9">
        <v>147.7156431649411</v>
      </c>
      <c r="J34" s="9">
        <v>151</v>
      </c>
      <c r="K34" s="9">
        <v>157</v>
      </c>
      <c r="L34" s="9">
        <v>164</v>
      </c>
    </row>
    <row r="35" spans="1:13" ht="12.75">
      <c r="A35" s="19" t="s">
        <v>10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31"/>
      <c r="M35" s="31"/>
    </row>
    <row r="36" spans="1:13" ht="12.75">
      <c r="A36" s="18" t="s">
        <v>27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31"/>
      <c r="M36" s="31"/>
    </row>
    <row r="37" spans="1:13" ht="14.25" customHeight="1">
      <c r="A37" s="20" t="s">
        <v>12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31"/>
      <c r="M37" s="31"/>
    </row>
    <row r="38" spans="1:13" ht="12.7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31"/>
      <c r="L38" s="31"/>
      <c r="M38" s="31"/>
    </row>
    <row r="39" spans="1:13" ht="12.75">
      <c r="A39" s="17" t="s">
        <v>16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31"/>
      <c r="M39" s="31"/>
    </row>
    <row r="40" spans="1:13" ht="12.75">
      <c r="A40" s="13"/>
      <c r="B40" s="7"/>
      <c r="C40" s="7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ht="12.75">
      <c r="A41" s="17" t="s">
        <v>29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1"/>
      <c r="M41" s="31"/>
    </row>
    <row r="42" spans="1:13" ht="12.75">
      <c r="A42" s="13"/>
      <c r="B42" s="7"/>
      <c r="C42" s="7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 ht="12.75">
      <c r="A43" s="32" t="s">
        <v>17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2.75">
      <c r="A44" s="33" t="s">
        <v>8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1"/>
      <c r="M44" s="31"/>
    </row>
    <row r="45" spans="1:13" ht="12.75">
      <c r="A45" s="33" t="s">
        <v>24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1"/>
      <c r="M45" s="31"/>
    </row>
    <row r="46" spans="1:13" ht="12.75">
      <c r="A46" s="33" t="s">
        <v>11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1"/>
      <c r="M46" s="31"/>
    </row>
    <row r="47" spans="1:13" ht="12.75">
      <c r="A47" s="33" t="s">
        <v>25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1"/>
      <c r="M47" s="31"/>
    </row>
    <row r="48" spans="1:13" ht="12.75">
      <c r="A48" s="34" t="s">
        <v>26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1"/>
      <c r="M48" s="31"/>
    </row>
    <row r="49" ht="12.75">
      <c r="A49" s="35"/>
    </row>
  </sheetData>
  <mergeCells count="11">
    <mergeCell ref="A35:K35"/>
    <mergeCell ref="A36:K36"/>
    <mergeCell ref="A37:K37"/>
    <mergeCell ref="A39:K39"/>
    <mergeCell ref="A46:K46"/>
    <mergeCell ref="A47:K47"/>
    <mergeCell ref="A48:K48"/>
    <mergeCell ref="A41:K41"/>
    <mergeCell ref="A43:M43"/>
    <mergeCell ref="A44:K44"/>
    <mergeCell ref="A45:K45"/>
  </mergeCells>
  <printOptions/>
  <pageMargins left="0.75" right="0.75" top="0.75" bottom="0.75" header="0.5" footer="0.5"/>
  <pageSetup fitToHeight="1" fitToWidth="1" horizontalDpi="600" verticalDpi="600" orientation="portrait" scale="74" r:id="rId1"/>
  <headerFooter alignWithMargins="0">
    <oddHeader>&amp;R&amp;D</oddHeader>
    <oddFooter>&amp;C&amp;P&amp;RNTSmain/&amp;F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Bchang</cp:lastModifiedBy>
  <cp:lastPrinted>2001-04-25T13:48:07Z</cp:lastPrinted>
  <dcterms:created xsi:type="dcterms:W3CDTF">1999-05-10T13:14:17Z</dcterms:created>
  <dcterms:modified xsi:type="dcterms:W3CDTF">2001-10-09T21:07:21Z</dcterms:modified>
  <cp:category/>
  <cp:version/>
  <cp:contentType/>
  <cp:contentStatus/>
</cp:coreProperties>
</file>