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05" yWindow="0" windowWidth="7695" windowHeight="9120" tabRatio="468" activeTab="0"/>
  </bookViews>
  <sheets>
    <sheet name="ID Theft Red Flags Procedures" sheetId="1" r:id="rId1"/>
    <sheet name="ENFORCEMENT" sheetId="2" state="hidden" r:id="rId2"/>
    <sheet name="Q Shared Data" sheetId="3" state="hidden" r:id="rId3"/>
  </sheets>
  <externalReferences>
    <externalReference r:id="rId6"/>
    <externalReference r:id="rId7"/>
  </externalReferences>
  <definedNames>
    <definedName name="AccConCom">#REF!</definedName>
    <definedName name="AgrCom">#REF!</definedName>
    <definedName name="ALLRevCom">#REF!</definedName>
    <definedName name="ALM_A_005">#REF!</definedName>
    <definedName name="ALM_A_010">#REF!</definedName>
    <definedName name="ALM_A_015">#REF!</definedName>
    <definedName name="ALM_A_020">#REF!</definedName>
    <definedName name="ALM_C_005">#REF!</definedName>
    <definedName name="ALM_C_010">#REF!</definedName>
    <definedName name="ALM_C_020">#REF!</definedName>
    <definedName name="ALM_C_025">#REF!</definedName>
    <definedName name="ALM_C_030">#REF!</definedName>
    <definedName name="ALM_C_035">#REF!</definedName>
    <definedName name="ALM_D_005">#REF!</definedName>
    <definedName name="ALM_D_010">#REF!</definedName>
    <definedName name="ALM_D_020">#REF!</definedName>
    <definedName name="ALM_D_025">#REF!</definedName>
    <definedName name="ALM_D_030">#REF!</definedName>
    <definedName name="ALM_D_035">#REF!</definedName>
    <definedName name="ALM_D_040">#REF!</definedName>
    <definedName name="ARMCom">#REF!</definedName>
    <definedName name="ATMCom">#REF!</definedName>
    <definedName name="bookandrate">'Q Shared Data'!$C$3</definedName>
    <definedName name="BorrowingsToShares_Y0">'Q Shared Data'!$E$17</definedName>
    <definedName name="BorrowingsToShares_Y1">'Q Shared Data'!$D$17</definedName>
    <definedName name="BorrowingsToShares_Y2">'Q Shared Data'!$C$17</definedName>
    <definedName name="BorrowingsToShares_Y3">'Q Shared Data'!$B$17</definedName>
    <definedName name="BSA">#REF!</definedName>
    <definedName name="BusLoaCom">#REF!</definedName>
    <definedName name="callrep">#REF!</definedName>
    <definedName name="CasCom">#REF!</definedName>
    <definedName name="CasForCom">#REF!</definedName>
    <definedName name="CashSTIToAssets_Y0">'Q Shared Data'!$E$18</definedName>
    <definedName name="CashSTIToAssets_Y1">'Q Shared Data'!$D$18</definedName>
    <definedName name="CashSTIToAssets_Y2">'Q Shared Data'!$C$18</definedName>
    <definedName name="CashSTIToAssets_Y3">'Q Shared Data'!$B$18</definedName>
    <definedName name="CDCom">#REF!</definedName>
    <definedName name="ColCom">#REF!</definedName>
    <definedName name="ComplianceProgram">#REF!</definedName>
    <definedName name="ComProCom">#REF!</definedName>
    <definedName name="ConCom">#REF!</definedName>
    <definedName name="ConstCom">#REF!</definedName>
    <definedName name="ContLiabilitiesToCashandInvestments_Y0">'Q Shared Data'!$E$21</definedName>
    <definedName name="ContLiabilitiesToCashandInvestments_Y1">'Q Shared Data'!$D$21</definedName>
    <definedName name="ContLiabilitiesToCashandInvestments_Y2">'Q Shared Data'!$C$21</definedName>
    <definedName name="ContLiabilitiesToCashandInvestments_Y3">'Q Shared Data'!$B$21</definedName>
    <definedName name="COPCom">#REF!</definedName>
    <definedName name="COPPA">#REF!</definedName>
    <definedName name="CPANonCom">#REF!</definedName>
    <definedName name="CPAOpiCom">#REF!</definedName>
    <definedName name="CPPACom">#REF!</definedName>
    <definedName name="CPPBCom">#REF!</definedName>
    <definedName name="CreCarCom">#REF!</definedName>
    <definedName name="CrePraCom">#REF!</definedName>
    <definedName name="CUSCom">#REF!</definedName>
    <definedName name="DebCanCom">#REF!</definedName>
    <definedName name="DPRCom">#REF!</definedName>
    <definedName name="EFTCom">#REF!</definedName>
    <definedName name="Enforcement">'ENFORCEMENT'!$A$1</definedName>
    <definedName name="EstimatedLoanMaturity_Y0">'Q Shared Data'!$E$26</definedName>
    <definedName name="EstimatedLoanMaturity_Y1">'Q Shared Data'!$D$26</definedName>
    <definedName name="EstimatedLoanMaturity_Y2">'Q Shared Data'!$C$26</definedName>
    <definedName name="EstimatedLoanMaturity_Y3">'Q Shared Data'!$B$26</definedName>
    <definedName name="ExamDB">#REF!</definedName>
    <definedName name="FedFunCom">#REF!</definedName>
    <definedName name="FHACom">#REF!</definedName>
    <definedName name="FinTriCom">#REF!</definedName>
    <definedName name="FinTrig">#REF!</definedName>
    <definedName name="FloActCom">#REF!</definedName>
    <definedName name="FunAvaCom">#REF!</definedName>
    <definedName name="GenCom">#REF!</definedName>
    <definedName name="GrowthInVolLiabToAssets_Y0">'Q Shared Data'!$E$24</definedName>
    <definedName name="GrowthInVolLiabToAssets_Y1">'Q Shared Data'!$D$24</definedName>
    <definedName name="GrowthInVolLiabToAssets_Y2">'Q Shared Data'!$C$24</definedName>
    <definedName name="GrowthInVolLiabToAssets_Y3">'Q Shared Data'!$B$24</definedName>
    <definedName name="HomEquCom">#REF!</definedName>
    <definedName name="HOPCom">#REF!</definedName>
    <definedName name="ICACH_ODFI_High">#REF!</definedName>
    <definedName name="ICACH_ODFI_Mod">#REF!</definedName>
    <definedName name="ICACH_RDFI">#REF!</definedName>
    <definedName name="ICACHGeneral">#REF!</definedName>
    <definedName name="ICATM">#REF!</definedName>
    <definedName name="ICCash">#REF!</definedName>
    <definedName name="ICCom">#REF!</definedName>
    <definedName name="ICCUSO">#REF!</definedName>
    <definedName name="ICFinancialTriggers">#REF!</definedName>
    <definedName name="ICLOC">#REF!</definedName>
    <definedName name="ICLOCCom">#REF!</definedName>
    <definedName name="ICManagement">#REF!</definedName>
    <definedName name="ICMOTravelersCks">#REF!</definedName>
    <definedName name="ICPmtSystemsFRB">#REF!</definedName>
    <definedName name="ICSecurity">#REF!</definedName>
    <definedName name="IndLenCom">#REF!</definedName>
    <definedName name="IntAudCom">#REF!</definedName>
    <definedName name="Inv.ControlsOptional">#REF!</definedName>
    <definedName name="Inv.IRPS982Optional">#REF!</definedName>
    <definedName name="InvAccountControls">#REF!</definedName>
    <definedName name="InvAdvCom">#REF!</definedName>
    <definedName name="InvCashForward">#REF!</definedName>
    <definedName name="InvCDs">#REF!</definedName>
    <definedName name="InvConCom">#REF!</definedName>
    <definedName name="InvControls">#REF!</definedName>
    <definedName name="InvestLossRatio_Y0">'Q Shared Data'!$E$25</definedName>
    <definedName name="InvestLossRatio_Y1">'Q Shared Data'!$D$25</definedName>
    <definedName name="InvestLossRatio_Y2">'Q Shared Data'!$C$25</definedName>
    <definedName name="InvestLossRatio_Y3">'Q Shared Data'!$B$25</definedName>
    <definedName name="InvFedFunds">#REF!</definedName>
    <definedName name="InvMutualFunds">#REF!</definedName>
    <definedName name="InvRepurchase">#REF!</definedName>
    <definedName name="InvReverseRepo">#REF!</definedName>
    <definedName name="InvSBA">#REF!</definedName>
    <definedName name="InvSecuritiesLending">#REF!</definedName>
    <definedName name="IRPCom">#REF!</definedName>
    <definedName name="IRRACom">#REF!</definedName>
    <definedName name="IRRBCom">#REF!</definedName>
    <definedName name="IRRCCom">#REF!</definedName>
    <definedName name="IRRDCom">#REF!</definedName>
    <definedName name="IST_748_06">'[1]IT - 748 Compliance'!$D$1</definedName>
    <definedName name="IST_748_AR_06">'[1]IT - 748 Compliance'!$D$2</definedName>
    <definedName name="IST_748_ER_06">'[1]IT - 748 Compliance'!$D$3</definedName>
    <definedName name="IST_AUD_06">'[1]IT - Audit Program'!$D$1</definedName>
    <definedName name="IST_AUD_AR_06">'[1]IT - Audit Program'!$D$2</definedName>
    <definedName name="IST_AUD_ER_06">'[1]IT - Audit Program'!$D$3</definedName>
    <definedName name="IST_AUT_06">'[1]IT - Authentication'!$D$1</definedName>
    <definedName name="IST_AUT_AR_06">'[1]IT - Authentication'!$D$2</definedName>
    <definedName name="IST_AUT_ER_06">'[1]IT - Authentication'!$D$3</definedName>
    <definedName name="IST_BCP_06">'[1]IT - Business Continuity'!$D$1</definedName>
    <definedName name="IST_BCP_AR_06">'[1]IT - Business Continuity'!$D$2</definedName>
    <definedName name="IST_BCP_ER_06">'[1]IT - Business Continuity'!$D$3</definedName>
    <definedName name="IST_COM_06">'[1]IT - Compliance'!$D$1</definedName>
    <definedName name="IST_COM_AR_06">'[1]IT - Compliance'!$D$2</definedName>
    <definedName name="IST_COM_ER_06">'[1]IT - Compliance'!$D$3</definedName>
    <definedName name="IST_FIR_06">'[1]IT - Firewalls'!$D$1</definedName>
    <definedName name="IST_FIR_AR_06">'[1]IT - Firewalls'!$D$2</definedName>
    <definedName name="IST_FIR_ER_06">'[1]IT - Firewalls'!$D$3</definedName>
    <definedName name="IST_GEN_06">'[1]IT - General'!$D$1</definedName>
    <definedName name="IST_GEN_AR_06">'[1]IT - General'!$D$2</definedName>
    <definedName name="IST_GEN_ER_06">'[1]IT - General'!$D$3</definedName>
    <definedName name="IST_IDS_06">'[1]IT - IDS IPS'!$D$1</definedName>
    <definedName name="IST_IDS_AR_06">'[1]IT - IDS IPS'!$D$2</definedName>
    <definedName name="IST_IDS_ER_06">'[1]IT - IDS IPS'!$D$3</definedName>
    <definedName name="IST_ITE_06">'[1]IT - Items Needed'!$C$1</definedName>
    <definedName name="IST_MEM_06">'[1]IT - Member Online Services'!$D$1</definedName>
    <definedName name="IST_MEM_AR_06">'[1]IT - Member Online Services'!$D$2</definedName>
    <definedName name="IST_MEM_ER_06">'[1]IT - Member Online Services'!$D$3</definedName>
    <definedName name="IST_NET_06">'[1]IT - Networks'!$D$1</definedName>
    <definedName name="IST_NET_AR_06">'[1]IT - Networks'!$D$2</definedName>
    <definedName name="IST_NET_ER_06">'[1]IT - Networks'!$D$3</definedName>
    <definedName name="IST_PEN_06">'[1]IT - Pen Test Review'!$D$1</definedName>
    <definedName name="IST_PEN_AR_06">'[1]IT - Pen Test Review'!$D$2</definedName>
    <definedName name="IST_PEN_ER_06">'[1]IT - Pen Test Review'!$D$3</definedName>
    <definedName name="IST_POL_06">'[1]IT - Policy Checklist'!$C$1</definedName>
    <definedName name="IST_REM_06">'[1]IT - Remote Access'!$D$1</definedName>
    <definedName name="IST_REM_AR_06">'[1]IT - Remote Access'!$D$2</definedName>
    <definedName name="IST_REM_ER_06">'[1]IT - Remote Access'!$D$3</definedName>
    <definedName name="IST_ROU_06">'[1]IT - Routers'!$D$1</definedName>
    <definedName name="IST_ROU_AR_06">'[1]IT - Routers'!$D$2</definedName>
    <definedName name="IST_ROU_ER_06">'[1]IT - Routers'!$D$3</definedName>
    <definedName name="IST_SCO_06">'[1]IT - Scope'!$E$1</definedName>
    <definedName name="IST_SEC_06">'[1]IT - Security Program'!$D$1</definedName>
    <definedName name="IST_SEC_AR_06">'[1]IT - Security Program'!$D$2</definedName>
    <definedName name="IST_SEC_ER_06">'[1]IT - Security Program'!$D$3</definedName>
    <definedName name="IST_SER_06">'[1]IT - Servers'!$D$1</definedName>
    <definedName name="IST_SER_AR_06">'[1]IT - Servers'!$D$2</definedName>
    <definedName name="IST_SER_ER_06">'[1]IT - Servers'!$D$3</definedName>
    <definedName name="IST_VEN_06">'[1]IT - Vendor Oversight'!$D$1</definedName>
    <definedName name="IST_VEN_AR_06">'[1]IT - Vendor Oversight'!$D$2</definedName>
    <definedName name="IST_VEN_ER_06">'[1]IT - Vendor Oversight'!$D$3</definedName>
    <definedName name="IST_VIR_06">'[1]IT - Virus Protection'!$D$1</definedName>
    <definedName name="IST_VIR_AR_06">'[1]IT - Virus Protection'!$D$2</definedName>
    <definedName name="IST_VIR_ER_06">'[1]IT - Virus Protection'!$D$3</definedName>
    <definedName name="IST_WEB_06">'[1]IT - Web Site Review'!$D$1</definedName>
    <definedName name="IST_WEB_AR_06">'[1]IT - Web Site Review'!$D$2</definedName>
    <definedName name="IST_WEB_ER_06">'[1]IT - Web Site Review'!$D$3</definedName>
    <definedName name="IST_WLA_06">'[1]IT - WLANS'!$D$1</definedName>
    <definedName name="IST_WLA_AR_06">'[1]IT - WLANS'!$D$2</definedName>
    <definedName name="IST_WLA_ER_06">'[1]IT - WLANS'!$D$3</definedName>
    <definedName name="LeaCom">#REF!</definedName>
    <definedName name="LiqACom">#REF!</definedName>
    <definedName name="LiqBCom">#REF!</definedName>
    <definedName name="LiqCCom">#REF!</definedName>
    <definedName name="LnAgricultural">#REF!</definedName>
    <definedName name="LnARM">#REF!</definedName>
    <definedName name="LnBusinessLoans">#REF!</definedName>
    <definedName name="LnCollections">#REF!</definedName>
    <definedName name="LnConstruction">#REF!</definedName>
    <definedName name="LnControls">#REF!</definedName>
    <definedName name="LnCreditCardsIC">#REF!</definedName>
    <definedName name="LnCreditPracticesRule">#REF!</definedName>
    <definedName name="LnFHA">#REF!</definedName>
    <definedName name="LnFloodAct">#REF!</definedName>
    <definedName name="LnHomeEquity">#REF!</definedName>
    <definedName name="LnHOPA">#REF!</definedName>
    <definedName name="LnLeasingIC">#REF!</definedName>
    <definedName name="LnLOCInternalControls">#REF!</definedName>
    <definedName name="LnOptionalIC">#REF!</definedName>
    <definedName name="LnRealEstateIC">#REF!</definedName>
    <definedName name="LnRegBEqualCredit">#REF!</definedName>
    <definedName name="LnRegBRealEstate">#REF!</definedName>
    <definedName name="LnRegCHMDA">#REF!</definedName>
    <definedName name="LnRegMLeasing">#REF!</definedName>
    <definedName name="LnRegZClosedEnd">#REF!</definedName>
    <definedName name="LnRegZGeneral">#REF!</definedName>
    <definedName name="LnRegZHELOCs">#REF!</definedName>
    <definedName name="LnRegZOpenEnd">#REF!</definedName>
    <definedName name="LnRegZVariableRate">#REF!</definedName>
    <definedName name="LnRESPA">#REF!</definedName>
    <definedName name="LnRightofRescission">#REF!</definedName>
    <definedName name="LoanstoAssets_Y0">'Q Shared Data'!$E$16</definedName>
    <definedName name="LoanstoAssets_Y1">'Q Shared Data'!$D$16</definedName>
    <definedName name="LoanstoAssets_Y2">'Q Shared Data'!$C$16</definedName>
    <definedName name="LoanstoAssets_Y3">'Q Shared Data'!$B$16</definedName>
    <definedName name="LoansToShares_Y0">'Q Shared Data'!$E$20</definedName>
    <definedName name="LoansToShares_Y1">'Q Shared Data'!$D$20</definedName>
    <definedName name="LoansToShares_Y2">'Q Shared Data'!$C$20</definedName>
    <definedName name="LoansToShares_Y3">'Q Shared Data'!$B$20</definedName>
    <definedName name="LOCCom">#REF!</definedName>
    <definedName name="LRQ_A1_20">#REF!</definedName>
    <definedName name="LRQ_A1_30">#REF!</definedName>
    <definedName name="LRQ_A2_10">#REF!</definedName>
    <definedName name="LRQ_A2_15">#REF!</definedName>
    <definedName name="LRQ_A2_20">#REF!</definedName>
    <definedName name="LRQ_A2_25">#REF!</definedName>
    <definedName name="LRQ_A2_30">#REF!</definedName>
    <definedName name="LRQ_A2_35">#REF!</definedName>
    <definedName name="LRQ_A2_5">#REF!</definedName>
    <definedName name="LRQ_B_10">#REF!</definedName>
    <definedName name="LRQ_B_15">#REF!</definedName>
    <definedName name="LRQ_B_20">#REF!</definedName>
    <definedName name="LRQ_B_25">#REF!</definedName>
    <definedName name="LRQ_B_30">#REF!</definedName>
    <definedName name="LRQ_B_5">#REF!</definedName>
    <definedName name="LRQ_C_10">#REF!</definedName>
    <definedName name="LRQ_C_15">#REF!</definedName>
    <definedName name="LRQ_C_20">#REF!</definedName>
    <definedName name="LRQ_C_25">#REF!</definedName>
    <definedName name="LRQ_C_30">#REF!</definedName>
    <definedName name="LRQ_C_35">#REF!</definedName>
    <definedName name="LRQ_C_40">#REF!</definedName>
    <definedName name="LRQ_C_45">#REF!</definedName>
    <definedName name="LRQ_C_5">#REF!</definedName>
    <definedName name="LRQ_C_50">#REF!</definedName>
    <definedName name="LRQ_C_55">#REF!</definedName>
    <definedName name="LRQPartB">#REF!</definedName>
    <definedName name="LRQX_A1_10">#REF!</definedName>
    <definedName name="LRQX_A1_15">#REF!</definedName>
    <definedName name="LRQX_A1_16">#REF!</definedName>
    <definedName name="LRQX_A1_25">#REF!</definedName>
    <definedName name="LRQX_A1_5">#REF!</definedName>
    <definedName name="ManCom">#REF!</definedName>
    <definedName name="MOTraCom">#REF!</definedName>
    <definedName name="MutFunCom">#REF!</definedName>
    <definedName name="NetLiquidAssetsToTotalLiabandShares_Y0">'Q Shared Data'!$E$22</definedName>
    <definedName name="NetLiquidAssetsToTotalLiabandShares_Y1">'Q Shared Data'!$D$22</definedName>
    <definedName name="NetLiquidAssetsToTotalLiabandShares_Y2">'Q Shared Data'!$C$22</definedName>
    <definedName name="NetLiquidAssetsToTotalLiabandShares_Y3">'Q Shared Data'!$B$22</definedName>
    <definedName name="networthdecline">'Q Shared Data'!$C$5</definedName>
    <definedName name="networthdeclineanswer">'Q Shared Data'!$B$5</definedName>
    <definedName name="NetWorthDevaluation">'Q Shared Data'!$B$3</definedName>
    <definedName name="networthnameandrate">'Q Shared Data'!$C$4</definedName>
    <definedName name="networthnameandrateq4">'Q Shared Data'!$C$10</definedName>
    <definedName name="networthptdecline">'Q Shared Data'!$C$12</definedName>
    <definedName name="networthptdeclineans">'Q Shared Data'!$B$12</definedName>
    <definedName name="networthptdevaluation">'Q Shared Data'!$B$10</definedName>
    <definedName name="networthptnameandrate">'Q Shared Data'!$C$11</definedName>
    <definedName name="NMS">#REF!</definedName>
    <definedName name="NWRP">#REF!</definedName>
    <definedName name="NWRPCom">#REF!</definedName>
    <definedName name="OFAC">#REF!</definedName>
    <definedName name="OFACom">#REF!</definedName>
    <definedName name="optNames">#REF!,#REF!</definedName>
    <definedName name="OptSelect">#REF!,#REF!</definedName>
    <definedName name="OutLenCom">#REF!</definedName>
    <definedName name="OverdraftCom">#REF!</definedName>
    <definedName name="PhySecCom">#REF!</definedName>
    <definedName name="PriCom">'ID Theft Red Flags Procedures'!$B$1</definedName>
    <definedName name="_xlnm.Print_Area" localSheetId="1">'ENFORCEMENT'!$A:$D</definedName>
    <definedName name="_xlnm.Print_Area" localSheetId="0">'ID Theft Red Flags Procedures'!$A$3:$D$25</definedName>
    <definedName name="_xlnm.Print_Titles" localSheetId="0">'ID Theft Red Flags Procedures'!$3:$3</definedName>
    <definedName name="Privacy">'ID Theft Red Flags Procedures'!$B$10</definedName>
    <definedName name="RBEquCom">#REF!</definedName>
    <definedName name="RBReaCom">#REF!</definedName>
    <definedName name="RCHMDCom">#REF!</definedName>
    <definedName name="RDResCom">#REF!</definedName>
    <definedName name="ReaEstCom">#REF!</definedName>
    <definedName name="RedFlaCom">#REF!</definedName>
    <definedName name="RedFlagProcedures">#REF!</definedName>
    <definedName name="RedFlagQ">#REF!</definedName>
    <definedName name="RepCom">#REF!</definedName>
    <definedName name="RESCom">#REF!</definedName>
    <definedName name="RevRepCom">#REF!</definedName>
    <definedName name="RFProCom">#REF!</definedName>
    <definedName name="RMLeaCom">#REF!</definedName>
    <definedName name="RSandDrftstoSharesandBorr_Y0">'Q Shared Data'!$E$19</definedName>
    <definedName name="RSandDrftstoSharesandBorr_Y1">'Q Shared Data'!$D$19</definedName>
    <definedName name="RSandDrftstoSharesandBorr_Y2">'Q Shared Data'!$C$19</definedName>
    <definedName name="RSandDrftstoSharesandBorr_Y3">'Q Shared Data'!$B$19</definedName>
    <definedName name="RZCloCom">#REF!</definedName>
    <definedName name="RZGenCom">#REF!</definedName>
    <definedName name="RZHELCom">#REF!</definedName>
    <definedName name="RZOpeCom">#REF!</definedName>
    <definedName name="RZRigCom">#REF!</definedName>
    <definedName name="RZVarCom">#REF!</definedName>
    <definedName name="SBACom">#REF!</definedName>
    <definedName name="SBAI">#REF!</definedName>
    <definedName name="SBAII">#REF!</definedName>
    <definedName name="SCAudCom">#REF!</definedName>
    <definedName name="SCAUDITREV_OO5">#REF!</definedName>
    <definedName name="SCAudRevCom">#REF!</definedName>
    <definedName name="SCCPANonOpinion">#REF!</definedName>
    <definedName name="SCCPAOpinion">#REF!</definedName>
    <definedName name="SCInternalAudit">#REF!</definedName>
    <definedName name="SecLenCom">#REF!</definedName>
    <definedName name="ShaDraCom">#REF!</definedName>
    <definedName name="SHConCom">#REF!</definedName>
    <definedName name="ShControls">#REF!</definedName>
    <definedName name="ShICOptional">#REF!</definedName>
    <definedName name="ShRegCCFundsAvail">#REF!</definedName>
    <definedName name="ShRegDReserve">#REF!</definedName>
    <definedName name="ShRegEEFT">#REF!</definedName>
    <definedName name="ShShareDraftsIC">#REF!</definedName>
    <definedName name="ShTISATruthinSavings">#REF!</definedName>
    <definedName name="StartHere">#REF!</definedName>
    <definedName name="SubPriCom">#REF!</definedName>
    <definedName name="ThirdParty">#REF!</definedName>
    <definedName name="TISCom">#REF!</definedName>
    <definedName name="VolLiabToCashSTI_Y0">'Q Shared Data'!$E$23</definedName>
    <definedName name="VolLiabToCashSTI_Y1">'Q Shared Data'!$D$23</definedName>
    <definedName name="VolLiabToCashSTI_Y2">'Q Shared Data'!$C$23</definedName>
    <definedName name="VolLiabToCashSTI_Y3">'Q Shared Data'!$B$23</definedName>
    <definedName name="Year0">'Q Shared Data'!$E$15</definedName>
    <definedName name="Year1">'Q Shared Data'!$D$15</definedName>
    <definedName name="Year2">'Q Shared Data'!$C$15</definedName>
    <definedName name="Year3">'Q Shared Data'!$B$15</definedName>
  </definedNames>
  <calcPr fullCalcOnLoad="1"/>
</workbook>
</file>

<file path=xl/comments1.xml><?xml version="1.0" encoding="utf-8"?>
<comments xmlns="http://schemas.openxmlformats.org/spreadsheetml/2006/main">
  <authors>
    <author>NCUA</author>
    <author>Roger A. Blake</author>
  </authors>
  <commentList>
    <comment ref="A4" authorId="0">
      <text>
        <r>
          <rPr>
            <sz val="8"/>
            <rFont val="Tahoma"/>
            <family val="2"/>
          </rPr>
          <t>In December 2003, the FACT Act (FACTA) became law. FACTA added several new provisions to the Fair Credit Reporting Act of 1970 (FCRA), one of which (Section 114) directed the FFIEC Agencies to issue joint regulations and guidelines regarding the detection, prevention, and mitigation of identity theft. For federal credit unions, NCUA incorporated the FACTA changes into NCUA Rules and Regulations, Part 717, Subpart J (Identity Theft Red Flags), Appendix J (Interagency Guidelines on Identity Theft Detection, Prevention, and Mitigation), and Subpart I (Duties of Users of Consumer Reports Regarding Address Discrepancies and Records Disposal).  NCUA created two sections to implement Subpart J, §717.90 (Duties regarding the detection, prevention, and mitigation of identity theft) and §717.91 (Duties of card issuers regarding changes of address).  For state chartered credit unions, the Federal Trade Commission has enforcement power and added Part 681 (Identity Theft Rules) to title 16 of the Code of Federal Regulations (16 CFR 681). The Identity Theft Rules is commonly referred to as the Red Flags Rule.</t>
        </r>
      </text>
    </comment>
    <comment ref="A5" authorId="0">
      <text>
        <r>
          <rPr>
            <sz val="8"/>
            <rFont val="Tahoma"/>
            <family val="2"/>
          </rPr>
          <t>For purposes of  section 717.70 and Appendix J, the following definitions apply:
(1) Account means a continuing relationship established by a person with a credit union to obtain a product or service for personal, family, household or business purposes. Account includes:
     (i) An extension of credit, such as the purchase of property or services involving a deferred payment; and
     (ii) A share or deposit account.
(2) The term board of directors refers to a credit union’s board of directors.
(3) Covered account means:
     (i) An account that a credit union offers or maintains, primarily for personal, family, or household purposes, that involves or is designed to permit multiple payments or transactions, such as a credit card account, mortgage loan, automobile loan, checking account, or share account; and
     (ii) Any other account that the credit union offers or maintains for which there is a reasonably foreseeable risk to members or to the safety and soundness of the credit union from identity theft, including financial, operational, compliance, reputation, or litigation risks.
(4) Credit has the same meaning as in 15 U.S.C. 1681a(r)(5).
(5) Creditor has the same meaning as in 15 U.S.C. 1681a(r)(5).
(6) Customer means a member that has a covered account with a credit union.
(7) Financial institution has the same meaning as in 15 U.S.C. 1681a(t).
(8) Identity theft has the same meaning as in 16 CFR 603.2(a).
(9) Red Flag means a pattern, practice, or specific activity that indicates the possible existence of identity theft.
(10) Service provider means a person that provides a service directly to the credit union.</t>
        </r>
      </text>
    </comment>
    <comment ref="A8" authorId="0">
      <text>
        <r>
          <rPr>
            <sz val="8"/>
            <rFont val="Tahoma"/>
            <family val="2"/>
          </rPr>
          <t>There are no record retention requirements mentioned in the Red Flags Rule.  However, a credit union would need to produce evidence to support their actions demonstrating compliance with the rule.</t>
        </r>
      </text>
    </comment>
    <comment ref="A7" authorId="0">
      <text>
        <r>
          <rPr>
            <sz val="8"/>
            <rFont val="Tahoma"/>
            <family val="2"/>
          </rPr>
          <t>There are no civil liability provisions in the regulation; however, state law may provide a basis for an individual to sue the credit union for compliance problems.</t>
        </r>
      </text>
    </comment>
    <comment ref="A6" authorId="0">
      <text>
        <r>
          <rPr>
            <sz val="8"/>
            <rFont val="Tahoma"/>
            <family val="2"/>
          </rPr>
          <t>There are no exceptions.</t>
        </r>
      </text>
    </comment>
    <comment ref="A15" authorId="1">
      <text>
        <r>
          <rPr>
            <sz val="8"/>
            <rFont val="Tahoma"/>
            <family val="0"/>
          </rPr>
          <t>Credit unions may, but are not required to use the illustrative examples of Red Flags in Supplement A to the Guidelines to identify relevant Red Flags (717.90(d)(2); Appendix J, Sections II, III and IV)</t>
        </r>
      </text>
    </comment>
    <comment ref="A10" authorId="1">
      <text>
        <r>
          <rPr>
            <sz val="8"/>
            <rFont val="Tahoma"/>
            <family val="0"/>
          </rPr>
          <t>The risk assessment and identification of covered accounts is not required to be done on an annual basis.  This should be done periodically, as needed.
A “covered account”  includes: (i) an account primarily for personal, family, or household purposes, such as a credit card account, mortgage loan, auto loan, checking or savings account that permits multiple payments or transactions, and (ii) any other account that the institution offers or maintains for which there is a reasonable foreseeable risk to customers or the safety and soundness of the institution from identity theft. 717.90(b)(3)</t>
        </r>
      </text>
    </comment>
    <comment ref="A14" authorId="1">
      <text>
        <r>
          <rPr>
            <sz val="8"/>
            <rFont val="Tahoma"/>
            <family val="0"/>
          </rPr>
          <t>The guidelines are intended to assist credit unions in the formulation and maintenance of a Program that satisfies the requirements of section 717.90. Credit unions must consider the guidelines and include in their Program those guidelines that are appropriate. While a credit union may determine that particular guidelines are not appropriate to include, the Program must nonetheless contain reasonable polices and procedures to meet the specific requirements of the final rule.</t>
        </r>
      </text>
    </comment>
    <comment ref="A11" authorId="1">
      <text>
        <r>
          <rPr>
            <sz val="8"/>
            <rFont val="Tahoma"/>
            <family val="0"/>
          </rPr>
          <t>Appendix J, Section I states a credit union may incorporate existing policies and procedures that control reasonably foreseeable risks to members or the safety and soundness of the credit union from identity theft. The Red Flags Rule does not require a credit union to develop an all encompassing standalone written Identity Theft Program. Most likely, a credit union will leverage off existing policies and procedures, incorporating those into the written ID Theft Program. If a credit union chooses this option, weaknesses in these other policies and procedures could result in the credit union being in violation of the Red Flags Rule.</t>
        </r>
      </text>
    </comment>
    <comment ref="A17" authorId="1">
      <text>
        <r>
          <rPr>
            <sz val="8"/>
            <rFont val="Tahoma"/>
            <family val="0"/>
          </rPr>
          <t>A credit union should periodically conduct a risk assessment to determine whether changes in risks, threats, services, or policies and procedures undermine or weaken the Program's effectiveness.</t>
        </r>
      </text>
    </comment>
    <comment ref="A12" authorId="1">
      <text>
        <r>
          <rPr>
            <sz val="8"/>
            <rFont val="Tahoma"/>
            <family val="0"/>
          </rPr>
          <t>The Guidelines, Appendix J Section VI(b)(1) recommends the board of directors receive at least annual reports on the compliance of the credit union with the Red Flags Rule.</t>
        </r>
      </text>
    </comment>
    <comment ref="A20" authorId="1">
      <text>
        <r>
          <rPr>
            <sz val="8"/>
            <rFont val="Tahoma"/>
            <family val="0"/>
          </rPr>
          <t>Whenever a credit union engages a service provider to perform an activity in connection with one or more covered accounts the credit union should take steps to ensure that the activity of the service provider is conducted in accordance with reasonable policies and procedures designed to detect, prevent, and mitigate the risk of identity theft. For example, a credit union could require the service provider by contract to have policies and procedures to detect relevant Red Flags that may arise in the performance of the service provider’s activities, and either report the Red Flags to the credit union, or to take appropriate steps to prevent or mitigate identity theft.</t>
        </r>
      </text>
    </comment>
    <comment ref="A13" authorId="1">
      <text>
        <r>
          <rPr>
            <sz val="8"/>
            <rFont val="Tahoma"/>
            <family val="0"/>
          </rPr>
          <t>To signal that the final rules are flexible, and allow smaller credit unions to tailor their Programs to their operations, the final rules state that the Program must be appropriate to the size and complexity of the credit union and the nature and scope of its activities.</t>
        </r>
      </text>
    </comment>
    <comment ref="A16" authorId="1">
      <text>
        <r>
          <rPr>
            <sz val="8"/>
            <rFont val="Tahoma"/>
            <family val="0"/>
          </rPr>
          <t>The final rule and guidelines do not require the use of any specific technology, systems, processes or methodology.</t>
        </r>
      </text>
    </comment>
    <comment ref="A19" authorId="1">
      <text>
        <r>
          <rPr>
            <sz val="8"/>
            <rFont val="Tahoma"/>
            <family val="0"/>
          </rPr>
          <t>Proper training will enable staff to address the risk of identity theft. However, this provision requires training of only relevant staff. In addition, staff that has already been trained, for example, as a part of the anti-fraud prevention efforts of the credit union, do not need to be retrained except ‘‘as necessary.’’</t>
        </r>
      </text>
    </comment>
    <comment ref="A22" authorId="1">
      <text>
        <r>
          <rPr>
            <sz val="8"/>
            <rFont val="Tahoma"/>
            <family val="0"/>
          </rPr>
          <t>The term ''credit card'' means any card, plate, coupon book or other credit device existing for the purpose of obtaining money, property, labor, or services on credit. The definition of ‘‘debit card’’ is any card issued by a financial institution to a consumer for use in initiating an electronic fund transfer from the account of the consumer at such financial institution for the purposes of transferring money between accounts or obtaining money, property, labor, or services.</t>
        </r>
      </text>
    </comment>
    <comment ref="A23" authorId="1">
      <text>
        <r>
          <rPr>
            <sz val="8"/>
            <rFont val="Tahoma"/>
            <family val="0"/>
          </rPr>
          <t>The protections of this provision must extend to consumers who hold a card for a personal, household, family or business purpose.</t>
        </r>
      </text>
    </comment>
    <comment ref="A24" authorId="1">
      <text>
        <r>
          <rPr>
            <sz val="8"/>
            <rFont val="Tahoma"/>
            <family val="0"/>
          </rPr>
          <t>Even where the card issuer and cardholder agree to some other means for notice, this alternative means does not change the important nature of the notice and such alternative means does not meet the requirement of the rule (e.g. notice must be separate from regular correspondence). Clear and conspicuous means reasonably understandable and designed to call attention to the nature and significance of the information presented.</t>
        </r>
      </text>
    </comment>
  </commentList>
</comments>
</file>

<file path=xl/comments3.xml><?xml version="1.0" encoding="utf-8"?>
<comments xmlns="http://schemas.openxmlformats.org/spreadsheetml/2006/main">
  <authors>
    <author>shunt</author>
  </authors>
  <commentList>
    <comment ref="A16" authorId="0">
      <text>
        <r>
          <rPr>
            <b/>
            <sz val="8"/>
            <rFont val="Tahoma"/>
            <family val="2"/>
          </rPr>
          <t xml:space="preserve">A CU should strive to maintain a loan to asset ratio where it can meet members’ loan demand and still meet other liquidity needs.  High loan to asset ratios (e.g., in excess of 80%) may indicate a CU cannot satisfy this condition, especially if other funding sources are limited, if existing funding is dependent upon volatile sources (e.g., non-member shares), and/or short-term investments are minimal. Therefore, it warrants attention during the review.
While loan repayments provide the CU with a flow of funds, these funds are generally reinvested in future loans.  If a CU uses loan repayments to meet liquidity needs (such as share withdrawals or repaying borrowings), it may not be able to satisfy member loan demand.  This could jeopardize the CU’s reputation risk, resulting in members leaving the CU. 
-------------------------------------------------------------
Total loans DIVIDED BY total assets
</t>
        </r>
      </text>
    </comment>
    <comment ref="A17" authorId="0">
      <text>
        <r>
          <rPr>
            <b/>
            <sz val="8"/>
            <rFont val="Tahoma"/>
            <family val="2"/>
          </rPr>
          <t>Borrowings and non-member shares may indicate the CU is unable to meet its cash needs through member shares.  Because these funds generally incur a higher cost and are more volatile than member shares (i.e., lenders may not renew their funding if yields are not competitive or the CU’s financial condition deteriorates), they generally require a higher level of oversight to manage effectively.  Generally, borrowings and non-member shares in excess of 5% indicate a level of potentially volatile funding sources that merits attention during the review.  
------------------------------------------------------------
Total borrowings + non-member deposits DIVIDED BY total shares + total liabilities</t>
        </r>
      </text>
    </comment>
    <comment ref="A18" authorId="0">
      <text>
        <r>
          <rPr>
            <b/>
            <sz val="8"/>
            <rFont val="Tahoma"/>
            <family val="2"/>
          </rPr>
          <t>This ratio provides an indicator of how much cash is available to meet share withdrawals or additional loan demand.  A low (e.g., &lt; 15 percent) or rapidly declining ratio may indicate the CU will be unable to meet its near term obligations.  You should also consider the trend in this ratio and determine whether the current level of cash and short-term investments representative of what management has historically maintained.
This ratio can change dramatically in a short period of time, and alone, is not an adequate indicator of liquidity adequacy.  Further, short-term investments may be pledged as collateral for borrowing repurchase agreements.  If so, such investments may not represent a source of liquidity.
-----------------------------------------------------------Cash + investments &lt; 1 Year DIVIDED BY total assets</t>
        </r>
      </text>
    </comment>
    <comment ref="A20" authorId="0">
      <text>
        <r>
          <rPr>
            <b/>
            <sz val="8"/>
            <rFont val="Tahoma"/>
            <family val="2"/>
          </rPr>
          <t xml:space="preserve">The higher the ratio, the greater the likelihood the CU will need to obtain external funding sources.  Generally, a ratio in excess of 100% is indicative of high liquidity risk; therefore you should determine how management is managing liquidity risk. 
This ratio is similar to the loans to assets ratios, but focuses only on the ability of the CU to fund loans from member and non-member shares.  It excludes funding from borrowings and capital.  Thus, you must determine the CU’s capital level and ability to manage borrowed funds to determine if a high loan to share ratio indicates a problem.  Further, if the CU is relying upon short-term non-member shares, you must determine if the CU can maintain its loan volume in light of the higher volatility of these shares.  
-----------------------------------------------------------------------------
Total loans DIVIDED BY total shares
</t>
        </r>
      </text>
    </comment>
    <comment ref="A21" authorId="0">
      <text>
        <r>
          <rPr>
            <b/>
            <sz val="8"/>
            <rFont val="Tahoma"/>
            <family val="2"/>
          </rPr>
          <t>This measure indicates the CU’s ability to meet its potential commitments.  These may include unfunded loan commitments or lines of credit, letters of credit, or loans sold with recourse.  Credit card and share overdraft lines tend to have low utilization levels, while HELOC, construction loan, and other business loan commitments often have high utilization levels.  Even if the CU has not guaranteed it will honor these commitments, the CU could jeopardize its member confidence if it did not fulfill its member demands.  If the ratio is significantly high (&gt;=200%), you may wish to expand your analysis and review the potential impact of contingent liabilities on liquidity.  
------------------------------------------------------------------
Total unused commitments for member business loans + total unused commitments for all other loans (e.g., HELOC, credit card, LOC) + outstanding balance of loans sold or swapped with recourse DIVIDED BY total cash + non-security investments + FV of HTM investments + AFS investments + trading investments</t>
        </r>
      </text>
    </comment>
    <comment ref="A22" authorId="0">
      <text>
        <r>
          <rPr>
            <b/>
            <sz val="8"/>
            <rFont val="Tahoma"/>
            <family val="2"/>
          </rPr>
          <t>The lower the ratio, the greater likelihood the CU will have to use market alternatives (e.g., borrowing, repurchase agreements, non-member shares) to meet its cash needs.  Generally, a ratio of less than 5 percent is indicative of high liquidity risk, and warrants further review.   
----------------------------------------------------------------
Cash + non-security investments (&lt;1Yr) + FV HTM investments + AFS investments + trading investments, LESS accounts payable + accrued dividends and interest payable + reverse repurchase agreements + subordinated debt (&lt; 1 Yr) + notes payable (&lt; 1 Yr), DIVIDED BY total liabilities (including shares)</t>
        </r>
      </text>
    </comment>
    <comment ref="A23" authorId="0">
      <text>
        <r>
          <rPr>
            <b/>
            <sz val="8"/>
            <rFont val="Tahoma"/>
            <family val="2"/>
          </rPr>
          <t xml:space="preserve">Money market shares, and short-term borrowed funds, certificates, and non-member deposits are more volatile sources of funds that are credit and interest rate risk sensitive.  A low ratio indicates volatile liabilities can be liquidated without disrupting normal operations, whereas a high ratio (&gt;=600%) may necessitate accessing alternative funding sources, especially if the CU cannot continue to pay attractive dividends. You should also consider whether the CU has longer-term borrowings, certificates, and non-member deposits that may behave more like short-term funds.  Embedded options in the borrowings and early withdrawal penalties that are not unduly prohibitive may result in the funds being withdrawn from the CU prior to maturity (typically during periods of rapidly rising interest rates).
-------------------------------------------------------------------
Money market shares + borrowings &lt; 1 year + non-member deposits &lt; 1 year + certificates &lt; 1 year DIVIDED BY cash + total investments &lt; 1 year  </t>
        </r>
      </text>
    </comment>
    <comment ref="A24" authorId="0">
      <text>
        <r>
          <rPr>
            <b/>
            <sz val="8"/>
            <rFont val="Tahoma"/>
            <family val="2"/>
          </rPr>
          <t>If growth is rapid (e.g., &gt;= 15%), you should determine how the CU is investing the funds.  Investing volatile funds in long-term assets could lead to liquidity problems because volatile funds may be withdrawn prior to the maturity of assets.
This ratio does not consider regular shares or IRA shares as volatile liabilities because regular shares are generally required to maintain CU membership and because IRA shares are constrained by tax rules that may inhibit member sensitivity.  However, in your analysis you may consider whether these accounts should be considered volatile (e.g., smaller CUs generally do not offer money market accounts, therefore regular shares could be priced more aggressively).
-----------------------------------------------------------------------
Volatile liabilities in current year less volatile liabilities in prior year DIVIDED BY current assets (annualized as necessary)
Volatile liabilities =Money market shares + borrowings &lt; 1 year + non-member deposits &lt; 1 year + certificates &lt; 1 year</t>
        </r>
      </text>
    </comment>
    <comment ref="A25" authorId="0">
      <text>
        <r>
          <rPr>
            <b/>
            <sz val="8"/>
            <rFont val="Tahoma"/>
            <family val="2"/>
          </rPr>
          <t>Investments with significant unrealized losses (current market value losses of &gt;= 3%) may deter a CU from selling them when liquidity pressures mount.  Reduced values also require the CU having to pledge more securities as collateral if the CU engages in borrowing repurchase transactions.  These factors could reduce the options available to the CU to meet cash demands.
----------------------------------------------------------------------
Unrecognized losses on HTM securities plus unrealized losses on AFS securities DIVIDED BY HTM securities plus the book value of AFS securities (i.e., excluding market value adjustments)</t>
        </r>
      </text>
    </comment>
    <comment ref="A26" authorId="0">
      <text>
        <r>
          <rPr>
            <b/>
            <sz val="8"/>
            <rFont val="Tahoma"/>
            <family val="2"/>
          </rPr>
          <t>Increasing maturities or the lengthening of the portfolio can indicate reduced principal cash flows from loans.  Consumer loans provide proportionately higher principal cash flow than long-term real estate loans.  In general, increased long-term loans will reduce overall short term liquidity, especially if the loan portfolio is a significant portion of assets and/or is expanding.  A result of &gt;= 48 months is indicative of higher risk, warranting further attention.
-----------------------------------------------------------
Loans outstanding at end of prior year DIVIDED BY loans outstanding at end of prior year + loans granted during the current period – loans outstanding at end of current year (annualized)</t>
        </r>
      </text>
    </comment>
  </commentList>
</comments>
</file>

<file path=xl/sharedStrings.xml><?xml version="1.0" encoding="utf-8"?>
<sst xmlns="http://schemas.openxmlformats.org/spreadsheetml/2006/main" count="177" uniqueCount="99">
  <si>
    <t>COMMENTS</t>
  </si>
  <si>
    <t>Yes/No</t>
  </si>
  <si>
    <t>Type "X" when complete</t>
  </si>
  <si>
    <t>INTRODUCTION AND PURPOSE</t>
  </si>
  <si>
    <t>RECORD RETENTION REQUIREMENTS</t>
  </si>
  <si>
    <t>SHARED QUESTIONNAIRE DATA</t>
  </si>
  <si>
    <t>Yes</t>
  </si>
  <si>
    <r>
      <t xml:space="preserve">3.  Does the shocked net worth ratio represent a decline of more than 50% from the </t>
    </r>
    <r>
      <rPr>
        <u val="single"/>
        <sz val="10"/>
        <rFont val="Times New Roman"/>
        <family val="1"/>
      </rPr>
      <t>book value</t>
    </r>
    <r>
      <rPr>
        <sz val="10"/>
        <rFont val="Times New Roman"/>
        <family val="1"/>
      </rPr>
      <t xml:space="preserve"> net worth ratio?</t>
    </r>
  </si>
  <si>
    <t>Return to Checklist</t>
  </si>
  <si>
    <t>5.  Growth in Volatile Liabilities/ Assets</t>
  </si>
  <si>
    <t>6.  Investment Loss Ratio</t>
  </si>
  <si>
    <t>7.  Estimated Loan Maturity</t>
  </si>
  <si>
    <t>TO ALM PART B</t>
  </si>
  <si>
    <t>TO LIQUIDITY PART A</t>
  </si>
  <si>
    <t>FCPR - Fair Credit Practice Rule</t>
  </si>
  <si>
    <t>FCRA - Fair Credit Reporting Act</t>
  </si>
  <si>
    <t>SSRA - Soldiers and Sailors Relief Act</t>
  </si>
  <si>
    <t>TIS - Truth in Savings Act</t>
  </si>
  <si>
    <t>Z - Truth in Lending</t>
  </si>
  <si>
    <t>Legend:  DOJ</t>
  </si>
  <si>
    <t>FDPA - Flood Disaster Protection Act</t>
  </si>
  <si>
    <t>Applicable Laws and Enforcement Authorities:</t>
  </si>
  <si>
    <t>FCU’s</t>
  </si>
  <si>
    <t>FISCU’s</t>
  </si>
  <si>
    <t>NFICU’s</t>
  </si>
  <si>
    <t>B - Equal Credit Opportunity</t>
  </si>
  <si>
    <t>NCUA</t>
  </si>
  <si>
    <t>FTC</t>
  </si>
  <si>
    <t>NCUA1</t>
  </si>
  <si>
    <t>TREAS</t>
  </si>
  <si>
    <t xml:space="preserve">C - Home Mortgage Disclosure Act </t>
  </si>
  <si>
    <t>NCUA2</t>
  </si>
  <si>
    <t>CC - Expedited Funds Availability Act</t>
  </si>
  <si>
    <t>FED</t>
  </si>
  <si>
    <t>COPPA - Children's Online Privacy Protection Act</t>
  </si>
  <si>
    <t>D - Reserves on Transaction Accounts</t>
  </si>
  <si>
    <t>E - Electronic Funds Transfer Act</t>
  </si>
  <si>
    <t>BSA - Bank Secrecy Act</t>
  </si>
  <si>
    <t>Comments</t>
  </si>
  <si>
    <t>4.  Reg and Sh drfts to Tot Shares and Borrowings</t>
  </si>
  <si>
    <r>
      <t xml:space="preserve">1.  After conducting an </t>
    </r>
    <r>
      <rPr>
        <i/>
        <sz val="10"/>
        <rFont val="Times New Roman"/>
        <family val="1"/>
      </rPr>
      <t>asset valuation</t>
    </r>
    <r>
      <rPr>
        <sz val="10"/>
        <rFont val="Times New Roman"/>
        <family val="1"/>
      </rPr>
      <t xml:space="preserve"> using the </t>
    </r>
    <r>
      <rPr>
        <b/>
        <u val="single"/>
        <sz val="10"/>
        <rFont val="Times New Roman"/>
        <family val="1"/>
      </rPr>
      <t>17/4 method</t>
    </r>
    <r>
      <rPr>
        <b/>
        <sz val="10"/>
        <rFont val="Times New Roman"/>
        <family val="1"/>
      </rPr>
      <t xml:space="preserve"> </t>
    </r>
    <r>
      <rPr>
        <sz val="10"/>
        <rFont val="Times New Roman"/>
        <family val="1"/>
      </rPr>
      <t>for mortgages and the shocked valuation for securities, what is the shocked net worth ratio (refer to the Asset Valuation worksheet for calculation)?</t>
    </r>
  </si>
  <si>
    <t>ENFORCEMENT RESPONSIBILITY FOR LAWS AFFECTING CREDIT UNIONS</t>
  </si>
  <si>
    <t>Privacy of Consumer Financial Information</t>
  </si>
  <si>
    <t>DEFINITIONS</t>
  </si>
  <si>
    <t>EXCEPTIONS</t>
  </si>
  <si>
    <t>Dept of Justice</t>
  </si>
  <si>
    <t>Federal Reserve Board</t>
  </si>
  <si>
    <t>FHA</t>
  </si>
  <si>
    <t>Federal Housing Administration</t>
  </si>
  <si>
    <t>FHA - Fair Housing Act</t>
  </si>
  <si>
    <r>
      <t xml:space="preserve">4.      After conducting an </t>
    </r>
    <r>
      <rPr>
        <i/>
        <sz val="10"/>
        <rFont val="Times New Roman"/>
        <family val="1"/>
      </rPr>
      <t>asset valuation</t>
    </r>
    <r>
      <rPr>
        <sz val="10"/>
        <rFont val="Times New Roman"/>
        <family val="1"/>
      </rPr>
      <t xml:space="preserve"> using the </t>
    </r>
    <r>
      <rPr>
        <b/>
        <u val="single"/>
        <sz val="10"/>
        <rFont val="Times New Roman"/>
        <family val="1"/>
      </rPr>
      <t xml:space="preserve">OIS Pricing Tables method </t>
    </r>
    <r>
      <rPr>
        <sz val="10"/>
        <rFont val="Times New Roman"/>
        <family val="1"/>
      </rPr>
      <t>for mortgages and the shocked valuation for securities, what is the shocked net worth ratio (refer to the Asset Valuation worksheet for calculation)?</t>
    </r>
  </si>
  <si>
    <t>5.      Does the shocked net worth ratio fall below 4.0 percent?</t>
  </si>
  <si>
    <r>
      <t xml:space="preserve">6.      Does the shocked net worth ratio represent a decline of more than 50% from the </t>
    </r>
    <r>
      <rPr>
        <u val="single"/>
        <sz val="10"/>
        <rFont val="Times New Roman"/>
        <family val="1"/>
      </rPr>
      <t>market value</t>
    </r>
    <r>
      <rPr>
        <sz val="10"/>
        <rFont val="Times New Roman"/>
        <family val="1"/>
      </rPr>
      <t xml:space="preserve"> net worth ratio?</t>
    </r>
  </si>
  <si>
    <t xml:space="preserve">2.  Does the shocked net worth ratio fall below 4.0 percent? </t>
  </si>
  <si>
    <t>ver.091103</t>
  </si>
  <si>
    <t>PENALTIES</t>
  </si>
  <si>
    <t>1.  Loans/Assets</t>
  </si>
  <si>
    <t>2.  Borrowings &amp; Non-member Deposits/Total Shares and Liabilities</t>
  </si>
  <si>
    <t>3.  Cash + ST Investments / Assets</t>
  </si>
  <si>
    <t>1.  Loans/Shares</t>
  </si>
  <si>
    <t>2.  Contingent Liabilities/Cash and Investments</t>
  </si>
  <si>
    <t>3.  Net Liquid Assets / Total Liabilities &amp; Shares</t>
  </si>
  <si>
    <t>4.  Volatile Liabilities/Cash &amp; Short-Term Investments</t>
  </si>
  <si>
    <t>Federal Trade Commission</t>
  </si>
  <si>
    <t>Dept of Housing and Urban Development</t>
  </si>
  <si>
    <t>Private Cause of Action</t>
  </si>
  <si>
    <t>Treasury Department</t>
  </si>
  <si>
    <t>VA</t>
  </si>
  <si>
    <t xml:space="preserve">Veterans Administration  </t>
  </si>
  <si>
    <t>HOPA - Homeowner's Protection Act</t>
  </si>
  <si>
    <t>M - Consumer Leasing</t>
  </si>
  <si>
    <t>Management Offical Interlocks Act</t>
  </si>
  <si>
    <t>DOJ</t>
  </si>
  <si>
    <t>RESPA - Real Estate Settlement and Procedures Act</t>
  </si>
  <si>
    <t>RFPA - Right to Financial Privacy Act</t>
  </si>
  <si>
    <t>PCA</t>
  </si>
  <si>
    <t>FDCPA - Fair Debt Collection Practices Act</t>
  </si>
  <si>
    <t>HUD</t>
  </si>
  <si>
    <t>HIDC - Holder in Due Course</t>
  </si>
  <si>
    <t>2.  Review examination findings in other areas (e.g. Bank Secrecy Act, Customer Identification Program and Customer Information Security Program) to determine whether there are deficiencies that adversely affect the credit union’s ability to comply with the Identity Theft Red Flags Rules (Red Flag Rules).</t>
  </si>
  <si>
    <t xml:space="preserve">     (d)Determine whether the credit union uses technology to detect Red Flags.  If it does, discuss with management the methods by which the credit union confirms the technology is working effectively.</t>
  </si>
  <si>
    <t>1.  Verify that the credit union periodically identifies covered accounts it offers or maintains. Verify that the credit union:
• included accounts for personal, family, and household purposes that permit multiple payments or transactions; and
• conducted a risk assessment to identify any other accounts that pose a reasonably foreseeable risk of identity theft, taking into consideration the methods used to open and access accounts, and the institution’s previous experiences with identity theft.  (717.90(c))</t>
  </si>
  <si>
    <t>4.  (a)Verify that the credit union has developed and implemented a comprehensive written Program, designed to detect, prevent, and mitigate identity theft in connection with the opening of a covered account or an existing covered account. The Program must be appropriate to the size and complexity of the credit union and the nature and scope of its activities. (717.90(d)(1)).</t>
  </si>
  <si>
    <t xml:space="preserve">     (b)Verify that the credit union considered the Guidelines in Appendix J to the regulation (Interagency Guidelines on Identity Theft Detection, Prevention, and Mitigation) in the formulation of its Program and included those that are appropriate. (717.90(f))</t>
  </si>
  <si>
    <t xml:space="preserve">     (e)Determine whether the Program (including the Red Flags determined to be relevant) is updated periodically to reflect changes in the risks to customers and the safety and soundness of the credit union from identity theft. (717.90(d)(2)(iv))</t>
  </si>
  <si>
    <t>5.  Verify that the credit union trains appropriate staff to effectively implement and administer the Program.  (717.90(e)(3))</t>
  </si>
  <si>
    <t>6.  Determine whether the credit union exercises appropriate and effective oversight of service providers that perform activities related to covered accounts. (717.90(e)(4))</t>
  </si>
  <si>
    <t xml:space="preserve">     (c)Determine whether the Program has reasonable policies, procedures and controls to effectively identify and detect relevant Red Flags and to respond appropriately to prevent and mitigate identity theft. (717.90(d)(2)(i)-(iii))</t>
  </si>
  <si>
    <t xml:space="preserve">     (f)Verify that (i) the board of directors (or appropriate committee thereof) initially approved the Program; and (ii) the board (or an appropriate committee thereof, or a designated senior management employee) is involved in the oversight, development, implementation and administration of the Program.  (717.90(e)(1) and (2))</t>
  </si>
  <si>
    <t>717.90 Duties Regarding the Detection, Prevention, and Mitigation of Identity Theft</t>
  </si>
  <si>
    <t>717.91 Duties of Card Issuers Regarding Changes of Address</t>
  </si>
  <si>
    <t xml:space="preserve">1. Verify that the card issuer has policies and procedures to assess the validity of a change of address if: 
    • it receives notification of a change of address for a member’s debit or credit card account; and 
    • within a short period of time afterwards (during at least the first 30 days after it receives such notification), the card issuer receives a request for an additional or replacement card for the same account.  (717.91(c))
</t>
  </si>
  <si>
    <t>3. Determine whether any written or electronic notice sent to cardholders for purposes of validating a change of address request is clear and conspicuous and is provided separately from any regular correspondence with the cardholder. (717.91(e))</t>
  </si>
  <si>
    <t>4. If procedural weaknesses or other risks requiring further information are noted, obtain a sample of notifications from cardholders of changes of address and requests for additional or replacement cards to determine whether the card issuer complied with the regulatory requirement to evaluate the validity of the notice of address change before issuing additional or replacement cards.</t>
  </si>
  <si>
    <t>3.  Review any reports, such as audit reports and annual reports prepared by staff for the board of directors  (or an appropriate committee thereof or a designated senior management employee) on compliance with the Red Flag Rules, including reports that address:
• the effectiveness of the credit union’s Identity Theft Prevention Program (Program);
• significant incidents of identity theft and management’s response;
• oversight of service providers that perform activities related to covered accounts; and
• recommendations for material changes to the Program.
Determine whether management adequately addressed any deficiencies.  (717.90(f), Guidelines, Section VI(b))</t>
  </si>
  <si>
    <t>2. Determine whether the policies and procedures prevent the card issuer from issuing additional or replacement cards until it:
    • notifies the cardholder at the cardholder’s former address or by any other means previously agreed to and provides the cardholder a reasonable means to promptly report an incorrect address (717.91(c)(1)(i)-(ii)); or
    • uses other reasonable means of evaluating the validity of the address change; (717.91(c)(2))
In the alternative, a card issuer may validate a change of address request when it is received, using the above methods, prior to receiving any request for an additional or replacement card.  (717.91(d))</t>
  </si>
  <si>
    <t>No</t>
  </si>
  <si>
    <t>Identity Theft Red Flags Procedures</t>
  </si>
  <si>
    <t>ver.093008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</si>
</sst>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38">
    <font>
      <sz val="10"/>
      <name val="Arial"/>
      <family val="0"/>
    </font>
    <font>
      <sz val="11"/>
      <color indexed="8"/>
      <name val="Calibri"/>
      <family val="2"/>
    </font>
    <font>
      <b/>
      <sz val="8"/>
      <name val="Tahoma"/>
      <family val="2"/>
    </font>
    <font>
      <u val="single"/>
      <sz val="10"/>
      <color indexed="12"/>
      <name val="Arial"/>
      <family val="0"/>
    </font>
    <font>
      <sz val="10"/>
      <name val="Times New Roman"/>
      <family val="1"/>
    </font>
    <font>
      <i/>
      <sz val="10"/>
      <name val="Times New Roman"/>
      <family val="1"/>
    </font>
    <font>
      <b/>
      <sz val="10"/>
      <color indexed="10"/>
      <name val="Times New Roman"/>
      <family val="1"/>
    </font>
    <font>
      <b/>
      <sz val="10"/>
      <name val="Times New Roman"/>
      <family val="1"/>
    </font>
    <font>
      <b/>
      <sz val="12"/>
      <name val="Times New Roman"/>
      <family val="1"/>
    </font>
    <font>
      <b/>
      <sz val="16"/>
      <name val="Times New Roman"/>
      <family val="1"/>
    </font>
    <font>
      <u val="single"/>
      <sz val="10"/>
      <name val="Times New Roman"/>
      <family val="1"/>
    </font>
    <font>
      <sz val="12"/>
      <name val="Times New Roman"/>
      <family val="1"/>
    </font>
    <font>
      <b/>
      <u val="single"/>
      <sz val="10"/>
      <name val="Times New Roman"/>
      <family val="1"/>
    </font>
    <font>
      <b/>
      <sz val="12"/>
      <color indexed="10"/>
      <name val="Times New Roman"/>
      <family val="1"/>
    </font>
    <font>
      <b/>
      <sz val="16"/>
      <name val="Arial"/>
      <family val="2"/>
    </font>
    <font>
      <sz val="11"/>
      <color indexed="8"/>
      <name val="Times New Roman"/>
      <family val="1"/>
    </font>
    <font>
      <sz val="8"/>
      <name val="Tahoma"/>
      <family val="2"/>
    </font>
    <font>
      <sz val="14"/>
      <name val="Times New Roman"/>
      <family val="1"/>
    </font>
    <font>
      <i/>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0"/>
    </font>
    <font>
      <sz val="10"/>
      <color indexed="8"/>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right style="medium"/>
      <top/>
      <bottom style="thin"/>
    </border>
    <border>
      <left/>
      <right/>
      <top/>
      <bottom style="thin"/>
    </border>
    <border>
      <left style="medium"/>
      <right style="thin"/>
      <top style="thin"/>
      <bottom style="thin"/>
    </border>
    <border>
      <left style="thin"/>
      <right style="medium"/>
      <top style="thin"/>
      <bottom style="thin"/>
    </border>
    <border>
      <left style="medium"/>
      <right/>
      <top style="thin"/>
      <bottom style="thin"/>
    </border>
    <border>
      <left style="thin"/>
      <right style="thin"/>
      <top style="thin"/>
      <bottom style="thin"/>
    </border>
    <border>
      <left style="medium"/>
      <right/>
      <top/>
      <bottom/>
    </border>
    <border>
      <left/>
      <right style="medium"/>
      <top style="thin"/>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thin"/>
      <bottom style="medium"/>
    </border>
    <border>
      <left style="thin"/>
      <right style="thin"/>
      <top style="thin"/>
      <bottom style="medium"/>
    </border>
    <border>
      <left style="thin"/>
      <right style="thin"/>
      <top style="thin"/>
      <bottom/>
    </border>
    <border>
      <left style="thin"/>
      <right style="medium"/>
      <top style="thin"/>
      <bottom/>
    </border>
    <border>
      <left style="medium"/>
      <right style="thin"/>
      <top style="thin"/>
      <bottom/>
    </border>
    <border>
      <left/>
      <right style="medium"/>
      <top style="thin"/>
      <bottom style="thin"/>
    </border>
    <border>
      <left style="medium"/>
      <right style="thin"/>
      <top style="medium"/>
      <bottom style="thin"/>
    </border>
    <border>
      <left/>
      <right/>
      <top style="medium"/>
      <bottom/>
    </border>
    <border>
      <left/>
      <right style="medium"/>
      <top style="medium"/>
      <botto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78">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Alignment="1">
      <alignment/>
    </xf>
    <xf numFmtId="0" fontId="8" fillId="0" borderId="0" xfId="0" applyFont="1" applyAlignment="1">
      <alignment horizontal="right" vertical="top" wrapText="1"/>
    </xf>
    <xf numFmtId="0" fontId="8" fillId="24" borderId="10" xfId="0" applyFont="1" applyFill="1" applyBorder="1" applyAlignment="1" applyProtection="1">
      <alignment horizontal="center"/>
      <protection locked="0"/>
    </xf>
    <xf numFmtId="0" fontId="4" fillId="0" borderId="0" xfId="0" applyFont="1" applyAlignment="1">
      <alignment wrapText="1"/>
    </xf>
    <xf numFmtId="0" fontId="8" fillId="20" borderId="11" xfId="0" applyFont="1" applyFill="1" applyBorder="1" applyAlignment="1" applyProtection="1">
      <alignment horizontal="center"/>
      <protection/>
    </xf>
    <xf numFmtId="0" fontId="8" fillId="20" borderId="12" xfId="0" applyFont="1" applyFill="1" applyBorder="1" applyAlignment="1" applyProtection="1">
      <alignment horizontal="center"/>
      <protection/>
    </xf>
    <xf numFmtId="0" fontId="4" fillId="0" borderId="13" xfId="0" applyFont="1" applyBorder="1" applyAlignment="1" applyProtection="1">
      <alignment horizontal="left" vertical="top" wrapText="1"/>
      <protection/>
    </xf>
    <xf numFmtId="0" fontId="4" fillId="0" borderId="14" xfId="0" applyFont="1" applyBorder="1" applyAlignment="1" applyProtection="1">
      <alignment vertical="top" wrapText="1"/>
      <protection locked="0"/>
    </xf>
    <xf numFmtId="0" fontId="4" fillId="0" borderId="13" xfId="0" applyFont="1" applyBorder="1" applyAlignment="1" applyProtection="1">
      <alignment vertical="top" wrapText="1"/>
      <protection/>
    </xf>
    <xf numFmtId="0" fontId="4" fillId="0" borderId="15" xfId="0" applyFont="1" applyBorder="1" applyAlignment="1" applyProtection="1">
      <alignment horizontal="left" vertical="top" wrapText="1"/>
      <protection/>
    </xf>
    <xf numFmtId="0" fontId="11" fillId="20" borderId="0" xfId="0" applyFont="1" applyFill="1" applyBorder="1" applyAlignment="1">
      <alignment vertical="top" wrapText="1"/>
    </xf>
    <xf numFmtId="0" fontId="4" fillId="0" borderId="0" xfId="0" applyFont="1" applyBorder="1" applyAlignment="1">
      <alignment/>
    </xf>
    <xf numFmtId="0" fontId="11" fillId="24" borderId="16" xfId="0" applyFont="1" applyFill="1" applyBorder="1" applyAlignment="1">
      <alignment vertical="top" wrapText="1"/>
    </xf>
    <xf numFmtId="0" fontId="4" fillId="20" borderId="17" xfId="0" applyFont="1" applyFill="1" applyBorder="1" applyAlignment="1">
      <alignment/>
    </xf>
    <xf numFmtId="0" fontId="6" fillId="20" borderId="0" xfId="0" applyFont="1" applyFill="1" applyBorder="1" applyAlignment="1" applyProtection="1">
      <alignment horizontal="center" wrapText="1"/>
      <protection/>
    </xf>
    <xf numFmtId="0" fontId="6" fillId="20" borderId="18" xfId="0" applyFont="1" applyFill="1" applyBorder="1" applyAlignment="1" applyProtection="1">
      <alignment horizontal="center" wrapText="1"/>
      <protection/>
    </xf>
    <xf numFmtId="0" fontId="6" fillId="20" borderId="17" xfId="0" applyFont="1" applyFill="1" applyBorder="1" applyAlignment="1" applyProtection="1">
      <alignment horizontal="center" wrapText="1"/>
      <protection/>
    </xf>
    <xf numFmtId="0" fontId="13" fillId="20" borderId="0" xfId="0" applyFont="1" applyFill="1" applyBorder="1" applyAlignment="1" applyProtection="1">
      <alignment horizontal="center"/>
      <protection/>
    </xf>
    <xf numFmtId="0" fontId="6" fillId="20" borderId="19" xfId="0" applyFont="1" applyFill="1" applyBorder="1" applyAlignment="1" applyProtection="1">
      <alignment horizontal="center" wrapText="1"/>
      <protection/>
    </xf>
    <xf numFmtId="0" fontId="7" fillId="20" borderId="17" xfId="0" applyFont="1" applyFill="1" applyBorder="1" applyAlignment="1" applyProtection="1">
      <alignment horizontal="center" wrapText="1"/>
      <protection/>
    </xf>
    <xf numFmtId="0" fontId="7" fillId="20" borderId="0" xfId="0" applyFont="1" applyFill="1" applyBorder="1" applyAlignment="1" applyProtection="1">
      <alignment horizontal="center" wrapText="1"/>
      <protection/>
    </xf>
    <xf numFmtId="0" fontId="7" fillId="20" borderId="19" xfId="0" applyFont="1" applyFill="1" applyBorder="1" applyAlignment="1" applyProtection="1">
      <alignment horizontal="center" wrapText="1"/>
      <protection/>
    </xf>
    <xf numFmtId="0" fontId="4" fillId="20" borderId="17" xfId="0" applyFont="1" applyFill="1" applyBorder="1" applyAlignment="1" applyProtection="1">
      <alignment wrapText="1"/>
      <protection/>
    </xf>
    <xf numFmtId="0" fontId="4" fillId="20" borderId="20" xfId="0" applyFont="1" applyFill="1" applyBorder="1" applyAlignment="1">
      <alignment/>
    </xf>
    <xf numFmtId="0" fontId="13" fillId="20" borderId="21" xfId="0" applyFont="1" applyFill="1" applyBorder="1" applyAlignment="1">
      <alignment horizontal="center" vertical="center"/>
    </xf>
    <xf numFmtId="0" fontId="4" fillId="20" borderId="22" xfId="0" applyFont="1" applyFill="1" applyBorder="1" applyAlignment="1">
      <alignment/>
    </xf>
    <xf numFmtId="0" fontId="4" fillId="0" borderId="13" xfId="0" applyFont="1" applyBorder="1" applyAlignment="1">
      <alignment vertical="top" wrapText="1"/>
    </xf>
    <xf numFmtId="0" fontId="4" fillId="0" borderId="21" xfId="0" applyFont="1" applyBorder="1" applyAlignment="1">
      <alignment/>
    </xf>
    <xf numFmtId="0" fontId="4" fillId="0" borderId="23" xfId="0" applyFont="1" applyBorder="1" applyAlignment="1" applyProtection="1">
      <alignment vertical="top" wrapText="1"/>
      <protection locked="0"/>
    </xf>
    <xf numFmtId="49" fontId="7" fillId="20" borderId="13" xfId="0" applyNumberFormat="1" applyFont="1" applyFill="1" applyBorder="1" applyAlignment="1">
      <alignment horizontal="left" vertical="top" wrapText="1"/>
    </xf>
    <xf numFmtId="0" fontId="11" fillId="20" borderId="11" xfId="0" applyFont="1" applyFill="1" applyBorder="1" applyAlignment="1" applyProtection="1">
      <alignment vertical="top" wrapText="1"/>
      <protection locked="0"/>
    </xf>
    <xf numFmtId="0" fontId="11" fillId="24" borderId="24" xfId="0" applyFont="1" applyFill="1" applyBorder="1" applyAlignment="1">
      <alignment vertical="top" wrapText="1"/>
    </xf>
    <xf numFmtId="0" fontId="11" fillId="24" borderId="25" xfId="0" applyFont="1" applyFill="1" applyBorder="1" applyAlignment="1">
      <alignment vertical="top" wrapText="1"/>
    </xf>
    <xf numFmtId="0" fontId="4" fillId="0" borderId="26" xfId="0" applyFont="1" applyBorder="1" applyAlignment="1" applyProtection="1">
      <alignment vertical="top" wrapText="1"/>
      <protection locked="0"/>
    </xf>
    <xf numFmtId="0" fontId="4" fillId="0" borderId="27" xfId="0" applyFont="1" applyBorder="1" applyAlignment="1">
      <alignment vertical="top" wrapText="1"/>
    </xf>
    <xf numFmtId="0" fontId="11" fillId="0" borderId="28" xfId="0" applyFont="1" applyBorder="1" applyAlignment="1" applyProtection="1">
      <alignment horizontal="left" vertical="top" wrapText="1"/>
      <protection locked="0"/>
    </xf>
    <xf numFmtId="0" fontId="11" fillId="20" borderId="16" xfId="0" applyFont="1" applyFill="1" applyBorder="1" applyAlignment="1" applyProtection="1">
      <alignment vertical="top" wrapText="1"/>
      <protection locked="0"/>
    </xf>
    <xf numFmtId="10" fontId="11" fillId="0" borderId="14" xfId="0" applyNumberFormat="1"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10" fontId="11" fillId="0" borderId="16" xfId="0" applyNumberFormat="1" applyFont="1" applyFill="1" applyBorder="1" applyAlignment="1" applyProtection="1">
      <alignment horizontal="left" vertical="top" wrapText="1"/>
      <protection/>
    </xf>
    <xf numFmtId="10" fontId="11" fillId="0" borderId="0" xfId="0" applyNumberFormat="1" applyFont="1" applyFill="1" applyBorder="1" applyAlignment="1" applyProtection="1">
      <alignment vertical="top" wrapText="1"/>
      <protection/>
    </xf>
    <xf numFmtId="0" fontId="15" fillId="0" borderId="17" xfId="0" applyFont="1" applyBorder="1" applyAlignment="1">
      <alignment/>
    </xf>
    <xf numFmtId="0" fontId="4" fillId="0" borderId="17" xfId="0" applyFont="1" applyBorder="1" applyAlignment="1">
      <alignment vertical="top" wrapText="1"/>
    </xf>
    <xf numFmtId="0" fontId="4" fillId="0" borderId="17" xfId="0" applyFont="1" applyBorder="1" applyAlignment="1">
      <alignment/>
    </xf>
    <xf numFmtId="0" fontId="0" fillId="0" borderId="0" xfId="0" applyBorder="1" applyAlignment="1">
      <alignment/>
    </xf>
    <xf numFmtId="0" fontId="14" fillId="0" borderId="0" xfId="0" applyFont="1" applyAlignment="1">
      <alignment horizontal="center"/>
    </xf>
    <xf numFmtId="0" fontId="13" fillId="0" borderId="0" xfId="0" applyFont="1" applyFill="1" applyBorder="1" applyAlignment="1">
      <alignment horizontal="center" vertical="center"/>
    </xf>
    <xf numFmtId="164" fontId="11" fillId="0" borderId="16" xfId="0" applyNumberFormat="1" applyFont="1" applyFill="1" applyBorder="1" applyAlignment="1" applyProtection="1">
      <alignment horizontal="left" vertical="top" wrapText="1"/>
      <protection/>
    </xf>
    <xf numFmtId="10" fontId="11" fillId="0" borderId="16" xfId="0" applyNumberFormat="1" applyFont="1" applyFill="1" applyBorder="1" applyAlignment="1">
      <alignment vertical="top"/>
    </xf>
    <xf numFmtId="10" fontId="11" fillId="0" borderId="16" xfId="0" applyNumberFormat="1" applyFont="1" applyFill="1" applyBorder="1" applyAlignment="1">
      <alignment vertical="top" wrapText="1"/>
    </xf>
    <xf numFmtId="4" fontId="11" fillId="0" borderId="16" xfId="0" applyNumberFormat="1" applyFont="1" applyFill="1" applyBorder="1" applyAlignment="1">
      <alignment vertical="top" wrapText="1"/>
    </xf>
    <xf numFmtId="0" fontId="17" fillId="0" borderId="0" xfId="0" applyFont="1" applyAlignment="1">
      <alignment/>
    </xf>
    <xf numFmtId="0" fontId="4" fillId="0" borderId="0" xfId="0" applyFont="1" applyAlignment="1">
      <alignment/>
    </xf>
    <xf numFmtId="0" fontId="4" fillId="0" borderId="0" xfId="0" applyFont="1" applyFill="1" applyAlignment="1">
      <alignment/>
    </xf>
    <xf numFmtId="49" fontId="7" fillId="20" borderId="29" xfId="0" applyNumberFormat="1" applyFont="1" applyFill="1" applyBorder="1" applyAlignment="1">
      <alignment horizontal="left" vertical="top" wrapText="1"/>
    </xf>
    <xf numFmtId="0" fontId="11" fillId="20" borderId="30" xfId="0" applyFont="1" applyFill="1" applyBorder="1" applyAlignment="1">
      <alignment vertical="top" wrapText="1"/>
    </xf>
    <xf numFmtId="0" fontId="11" fillId="20" borderId="31" xfId="0" applyFont="1" applyFill="1" applyBorder="1" applyAlignment="1" applyProtection="1">
      <alignment vertical="top" wrapText="1"/>
      <protection locked="0"/>
    </xf>
    <xf numFmtId="49" fontId="11" fillId="20" borderId="19" xfId="0" applyNumberFormat="1" applyFont="1" applyFill="1" applyBorder="1" applyAlignment="1" applyProtection="1">
      <alignment vertical="top" wrapText="1"/>
      <protection locked="0"/>
    </xf>
    <xf numFmtId="49" fontId="8" fillId="20" borderId="13" xfId="0" applyNumberFormat="1" applyFont="1" applyFill="1" applyBorder="1" applyAlignment="1">
      <alignment horizontal="left" vertical="top" wrapText="1"/>
    </xf>
    <xf numFmtId="0" fontId="8" fillId="20" borderId="16" xfId="0" applyFont="1" applyFill="1" applyBorder="1" applyAlignment="1">
      <alignment horizontal="center" vertical="top"/>
    </xf>
    <xf numFmtId="0" fontId="8" fillId="20" borderId="14" xfId="0" applyFont="1" applyFill="1" applyBorder="1" applyAlignment="1">
      <alignment horizontal="center" vertical="top" wrapText="1"/>
    </xf>
    <xf numFmtId="0" fontId="4" fillId="0" borderId="0" xfId="0" applyFont="1" applyFill="1" applyAlignment="1">
      <alignment horizontal="left"/>
    </xf>
    <xf numFmtId="0" fontId="7" fillId="0" borderId="0" xfId="0" applyFont="1" applyAlignment="1">
      <alignment horizontal="right"/>
    </xf>
    <xf numFmtId="0" fontId="4" fillId="0" borderId="0" xfId="0" applyFont="1" applyAlignment="1">
      <alignment horizontal="left" wrapText="1"/>
    </xf>
    <xf numFmtId="0" fontId="4" fillId="0" borderId="0" xfId="0" applyFont="1" applyAlignment="1">
      <alignment horizontal="centerContinuous" wrapText="1"/>
    </xf>
    <xf numFmtId="14" fontId="18" fillId="0" borderId="0" xfId="0" applyNumberFormat="1" applyFont="1" applyAlignment="1">
      <alignment/>
    </xf>
    <xf numFmtId="0" fontId="3" fillId="0" borderId="0" xfId="52" applyAlignment="1" applyProtection="1">
      <alignment horizontal="right"/>
      <protection/>
    </xf>
    <xf numFmtId="0" fontId="4" fillId="0" borderId="32" xfId="0" applyNumberFormat="1" applyFont="1" applyBorder="1" applyAlignment="1">
      <alignment vertical="top" wrapText="1"/>
    </xf>
    <xf numFmtId="0" fontId="9" fillId="20" borderId="33" xfId="0" applyFont="1" applyFill="1" applyBorder="1" applyAlignment="1">
      <alignment horizontal="center" vertical="top" wrapText="1"/>
    </xf>
    <xf numFmtId="0" fontId="9" fillId="20" borderId="34" xfId="0" applyFont="1" applyFill="1" applyBorder="1" applyAlignment="1">
      <alignment horizontal="center" vertical="top" wrapText="1"/>
    </xf>
    <xf numFmtId="0" fontId="9" fillId="20" borderId="35" xfId="0" applyFont="1" applyFill="1" applyBorder="1" applyAlignment="1">
      <alignment horizontal="center" vertical="top" wrapText="1"/>
    </xf>
    <xf numFmtId="0" fontId="9" fillId="0" borderId="0" xfId="0" applyFont="1" applyAlignment="1">
      <alignment horizontal="center" wrapText="1"/>
    </xf>
    <xf numFmtId="0" fontId="4" fillId="0" borderId="0" xfId="0" applyFont="1" applyAlignment="1">
      <alignment wrapText="1"/>
    </xf>
    <xf numFmtId="0" fontId="0" fillId="0" borderId="0" xfId="0" applyAlignment="1">
      <alignment wrapText="1"/>
    </xf>
    <xf numFmtId="0" fontId="14"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27</xdr:row>
      <xdr:rowOff>57150</xdr:rowOff>
    </xdr:from>
    <xdr:to>
      <xdr:col>0</xdr:col>
      <xdr:colOff>2438400</xdr:colOff>
      <xdr:row>32</xdr:row>
      <xdr:rowOff>95250</xdr:rowOff>
    </xdr:to>
    <xdr:sp>
      <xdr:nvSpPr>
        <xdr:cNvPr id="1" name="Text 1"/>
        <xdr:cNvSpPr txBox="1">
          <a:spLocks noChangeArrowheads="1"/>
        </xdr:cNvSpPr>
      </xdr:nvSpPr>
      <xdr:spPr>
        <a:xfrm>
          <a:off x="104775" y="4810125"/>
          <a:ext cx="2333625" cy="1009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Although NCUA is not the primary enforcer under some of these regulations, NCUA can take cease and desist action for violations of any law under title II of the FCU Act.</a:t>
          </a:r>
        </a:p>
      </xdr:txBody>
    </xdr:sp>
    <xdr:clientData/>
  </xdr:twoCellAnchor>
  <xdr:twoCellAnchor>
    <xdr:from>
      <xdr:col>0</xdr:col>
      <xdr:colOff>123825</xdr:colOff>
      <xdr:row>35</xdr:row>
      <xdr:rowOff>38100</xdr:rowOff>
    </xdr:from>
    <xdr:to>
      <xdr:col>3</xdr:col>
      <xdr:colOff>600075</xdr:colOff>
      <xdr:row>41</xdr:row>
      <xdr:rowOff>19050</xdr:rowOff>
    </xdr:to>
    <xdr:sp>
      <xdr:nvSpPr>
        <xdr:cNvPr id="2" name="Text 1"/>
        <xdr:cNvSpPr txBox="1">
          <a:spLocks noChangeArrowheads="1"/>
        </xdr:cNvSpPr>
      </xdr:nvSpPr>
      <xdr:spPr>
        <a:xfrm>
          <a:off x="123825" y="6248400"/>
          <a:ext cx="5076825" cy="952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NCUA1 -</a:t>
          </a:r>
          <a:r>
            <a:rPr lang="en-US" cap="none" sz="1000" b="0" i="0" u="none" baseline="0">
              <a:solidFill>
                <a:srgbClr val="000000"/>
              </a:solidFill>
              <a:latin typeface="Arial"/>
              <a:ea typeface="Arial"/>
              <a:cs typeface="Arial"/>
            </a:rPr>
            <a:t> For those FISCU’s examined by NCUA.
</a:t>
          </a:r>
          <a:r>
            <a:rPr lang="en-US" cap="none" sz="1000" b="1" i="0" u="none" baseline="0">
              <a:solidFill>
                <a:srgbClr val="000000"/>
              </a:solidFill>
              <a:latin typeface="Arial"/>
              <a:ea typeface="Arial"/>
              <a:cs typeface="Arial"/>
            </a:rPr>
            <a:t>NCUA2 -</a:t>
          </a:r>
          <a:r>
            <a:rPr lang="en-US" cap="none" sz="1000" b="0" i="0" u="none" baseline="0">
              <a:solidFill>
                <a:srgbClr val="000000"/>
              </a:solidFill>
              <a:latin typeface="Arial"/>
              <a:ea typeface="Arial"/>
              <a:cs typeface="Arial"/>
            </a:rPr>
            <a:t> Enforcement authority also applies to CUSO’s.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          Non-federally insured credit unions are not covered per se.  They are only covered if they sell loans on the secondary market to government sponsored enterprises (GSE's), such as Fannie Mac, which cannot buy unless the loan conforms with flood guidelines.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Temp\IT-Questionnair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y%20Documents\Temp\Ex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IT Data (Hidden)"/>
      <sheetName val="IT - Items Needed"/>
      <sheetName val="IT - Scope"/>
      <sheetName val="IT - General"/>
      <sheetName val="IT - 748 Compliance"/>
      <sheetName val="IT - Audit Program"/>
      <sheetName val="IT - Authentication"/>
      <sheetName val="IT - Business Continuity"/>
      <sheetName val="IT - Compliance"/>
      <sheetName val="IT - Firewalls"/>
      <sheetName val="IT - IDS IPS"/>
      <sheetName val="IT - Member Online Services"/>
      <sheetName val="IT - Networks"/>
      <sheetName val="IT - Pen Test Review"/>
      <sheetName val="IT - Policy Checklist"/>
      <sheetName val="IT - Remote Access"/>
      <sheetName val="IT - Routers"/>
      <sheetName val="IT - Security Program"/>
      <sheetName val="IT - Servers"/>
      <sheetName val="IT - Vendor Oversight"/>
      <sheetName val="IT - Virus Protection"/>
      <sheetName val="IT - Web Site Review"/>
      <sheetName val="IT - WLANS"/>
    </sheetNames>
    <sheetDataSet>
      <sheetData sheetId="2">
        <row r="1">
          <cell r="C1" t="str">
            <v> </v>
          </cell>
        </row>
      </sheetData>
      <sheetData sheetId="3">
        <row r="1">
          <cell r="E1" t="str">
            <v> </v>
          </cell>
        </row>
      </sheetData>
      <sheetData sheetId="4">
        <row r="1">
          <cell r="D1" t="str">
            <v> </v>
          </cell>
        </row>
        <row r="2">
          <cell r="D2" t="str">
            <v> </v>
          </cell>
        </row>
      </sheetData>
      <sheetData sheetId="5">
        <row r="2">
          <cell r="D2" t="str">
            <v> </v>
          </cell>
        </row>
      </sheetData>
      <sheetData sheetId="6">
        <row r="1">
          <cell r="D1" t="str">
            <v> </v>
          </cell>
        </row>
        <row r="2">
          <cell r="D2" t="str">
            <v> </v>
          </cell>
        </row>
      </sheetData>
      <sheetData sheetId="7">
        <row r="2">
          <cell r="D2" t="str">
            <v> </v>
          </cell>
        </row>
      </sheetData>
      <sheetData sheetId="8">
        <row r="1">
          <cell r="D1" t="str">
            <v> </v>
          </cell>
        </row>
        <row r="2">
          <cell r="D2" t="str">
            <v> </v>
          </cell>
        </row>
      </sheetData>
      <sheetData sheetId="9">
        <row r="1">
          <cell r="D1" t="str">
            <v> </v>
          </cell>
        </row>
        <row r="2">
          <cell r="D2" t="str">
            <v> </v>
          </cell>
        </row>
      </sheetData>
      <sheetData sheetId="10">
        <row r="1">
          <cell r="D1" t="str">
            <v> </v>
          </cell>
        </row>
        <row r="2">
          <cell r="D2" t="str">
            <v> </v>
          </cell>
        </row>
      </sheetData>
      <sheetData sheetId="11">
        <row r="1">
          <cell r="D1" t="str">
            <v> </v>
          </cell>
        </row>
        <row r="2">
          <cell r="D2" t="str">
            <v> </v>
          </cell>
        </row>
      </sheetData>
      <sheetData sheetId="12">
        <row r="1">
          <cell r="D1" t="str">
            <v> </v>
          </cell>
        </row>
        <row r="2">
          <cell r="D2" t="str">
            <v> </v>
          </cell>
        </row>
      </sheetData>
      <sheetData sheetId="13">
        <row r="1">
          <cell r="D1" t="str">
            <v> </v>
          </cell>
        </row>
        <row r="2">
          <cell r="D2" t="str">
            <v> </v>
          </cell>
        </row>
      </sheetData>
      <sheetData sheetId="14">
        <row r="1">
          <cell r="D1" t="str">
            <v> </v>
          </cell>
        </row>
        <row r="2">
          <cell r="D2" t="str">
            <v> </v>
          </cell>
        </row>
      </sheetData>
      <sheetData sheetId="15">
        <row r="1">
          <cell r="C1" t="str">
            <v> </v>
          </cell>
        </row>
      </sheetData>
      <sheetData sheetId="16">
        <row r="1">
          <cell r="D1" t="str">
            <v> </v>
          </cell>
        </row>
        <row r="2">
          <cell r="D2" t="str">
            <v> </v>
          </cell>
        </row>
      </sheetData>
      <sheetData sheetId="17">
        <row r="1">
          <cell r="D1" t="str">
            <v> </v>
          </cell>
        </row>
        <row r="2">
          <cell r="D2" t="str">
            <v> </v>
          </cell>
        </row>
      </sheetData>
      <sheetData sheetId="18">
        <row r="1">
          <cell r="D1" t="str">
            <v> </v>
          </cell>
        </row>
        <row r="2">
          <cell r="D2" t="str">
            <v> </v>
          </cell>
        </row>
      </sheetData>
      <sheetData sheetId="19">
        <row r="1">
          <cell r="D1" t="str">
            <v> </v>
          </cell>
        </row>
        <row r="2">
          <cell r="D2" t="str">
            <v> </v>
          </cell>
        </row>
      </sheetData>
      <sheetData sheetId="20">
        <row r="1">
          <cell r="D1" t="str">
            <v> </v>
          </cell>
        </row>
        <row r="2">
          <cell r="D2" t="str">
            <v> </v>
          </cell>
        </row>
      </sheetData>
      <sheetData sheetId="21">
        <row r="1">
          <cell r="D1" t="str">
            <v> </v>
          </cell>
        </row>
        <row r="2">
          <cell r="D2" t="str">
            <v> </v>
          </cell>
        </row>
      </sheetData>
      <sheetData sheetId="22">
        <row r="1">
          <cell r="D1" t="str">
            <v> </v>
          </cell>
        </row>
        <row r="2">
          <cell r="D2" t="str">
            <v> </v>
          </cell>
        </row>
      </sheetData>
      <sheetData sheetId="23">
        <row r="1">
          <cell r="D1" t="str">
            <v> </v>
          </cell>
        </row>
        <row r="2">
          <cell r="D2"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Init"/>
      <sheetName val="CHECKLIST"/>
      <sheetName val="General Ledger"/>
      <sheetName val="Journal Adjustments"/>
      <sheetName val="Critical Shares and Notes"/>
      <sheetName val="Critical Investment"/>
      <sheetName val="Critical Loan"/>
      <sheetName val="Critical ALLL"/>
      <sheetName val="Critical Solvency"/>
      <sheetName val="Risk Based Net Worth"/>
      <sheetName val="Key Ratios"/>
      <sheetName val="Financial History"/>
      <sheetName val="CAMEL"/>
      <sheetName val="Financial Condition"/>
      <sheetName val="Statement of Income"/>
      <sheetName val="Allowance Evaluation"/>
      <sheetName val="ALM Analysis"/>
      <sheetName val="ManualLoanInput"/>
      <sheetName val="Graphs"/>
      <sheetName val="Calculated 5300 Accounts"/>
      <sheetName val="Shared Data"/>
      <sheetName val="Historical FS Data"/>
      <sheetName val="Review Areas"/>
      <sheetName val="Alternative Components for RBNW"/>
      <sheetName val="Net Worth Calculation"/>
      <sheetName val="730A Cash on Hand"/>
      <sheetName val="730B1 Cash on Deposit-Corporate"/>
      <sheetName val="730B2 Cash on Deposit-Other"/>
      <sheetName val="730C Cash Equivalents"/>
      <sheetName val="760 - Prepaids"/>
      <sheetName val="771 - Land"/>
      <sheetName val="772 - Buildings"/>
      <sheetName val="774 - Furniture"/>
      <sheetName val="776 - Leasehold Improvement"/>
      <sheetName val="778 - Leased Assets"/>
      <sheetName val="798A - FRAs"/>
      <sheetName val="801 - Accounts Payable"/>
      <sheetName val="812 - Notes Payable"/>
      <sheetName val="668 - Non-Conforming Inv. Res."/>
      <sheetName val="658 - Other Reserves"/>
      <sheetName val="931 - Regular Reserves"/>
      <sheetName val="940 - Undivided Earnings"/>
      <sheetName val="945 - Unrealized Gains+Losses"/>
      <sheetName val="996 - Miscellaneous Equity"/>
      <sheetName val="Retained Earnings Rec"/>
      <sheetName val="Op Fee-Share Ins"/>
      <sheetName val="Loan Analysis"/>
      <sheetName val="Loan Trends"/>
      <sheetName val="Specialized Lending"/>
      <sheetName val="Share Trends"/>
      <sheetName val="Investment Trends"/>
      <sheetName val="Investment Analysis"/>
      <sheetName val="Liquidity Analysis"/>
      <sheetName val="Interest Rate Risk Trends"/>
      <sheetName val="Amort Inv Review"/>
      <sheetName val="Certificate Review"/>
      <sheetName val="2 Minute Test"/>
      <sheetName val="Reasonableness Ratios"/>
      <sheetName val="Budget Analysis"/>
      <sheetName val="Comparative Analysis"/>
      <sheetName val="Exam Trends"/>
      <sheetName val="Projections"/>
      <sheetName val="Delinquency Calculator"/>
      <sheetName val="MBL Calculations"/>
      <sheetName val="Acct Description"/>
      <sheetName val="Module1"/>
      <sheetName val="Exam"/>
    </sheetNames>
    <definedNames>
      <definedName name="BorrowingsToShares_Y0" refersTo="=Shared Data!$H$433"/>
      <definedName name="BorrowingsToShares_Y1" refersTo="=Shared Data!$G$433"/>
      <definedName name="BorrowingsToShares_Y2" refersTo="=Shared Data!$F$433"/>
      <definedName name="BorrowingsToShares_Y3" refersTo="=Shared Data!$E$433"/>
      <definedName name="CashSTIToAssets_Y0" refersTo="=Shared Data!$H$274"/>
      <definedName name="CashSTIToAssets_Y1" refersTo="=Shared Data!$G$274"/>
      <definedName name="CashSTIToAssets_Y2" refersTo="=Shared Data!$F$274"/>
      <definedName name="CashSTIToAssets_Y3" refersTo="=Shared Data!$E$274"/>
      <definedName name="ContLiabilitiesToCashandInvestments_Y0" refersTo="=Shared Data!$H$454"/>
      <definedName name="ContLiabilitiesToCashandInvestments_Y1" refersTo="=Shared Data!$G$454"/>
      <definedName name="ContLiabilitiesToCashandInvestments_Y2" refersTo="=Shared Data!$F$454"/>
      <definedName name="ContLiabilitiesToCashandInvestments_Y3" refersTo="=Shared Data!$E$454"/>
      <definedName name="EstimatedLoanMaturity_Y0" refersTo="=Shared Data!$H$527"/>
      <definedName name="EstimatedLoanMaturity_Y1" refersTo="=Shared Data!$G$527"/>
      <definedName name="EstimatedLoanMaturity_Y2" refersTo="=Shared Data!$F$527"/>
      <definedName name="EstimatedLoanMaturity_Y3" refersTo="=Shared Data!$E$527"/>
      <definedName name="GrowthInVolLiabToAssets_Y0" refersTo="=Shared Data!$H$499"/>
      <definedName name="GrowthInVolLiabToAssets_Y1" refersTo="=Shared Data!$G$499"/>
      <definedName name="GrowthInVolLiabToAssets_Y2" refersTo="=Shared Data!$F$499"/>
      <definedName name="GrowthInVolLiabToAssets_Y3" refersTo="=Shared Data!$E$499"/>
      <definedName name="InvestLossRatio_Y0" refersTo="=Shared Data!$H$516"/>
      <definedName name="InvestLossRatio_Y1" refersTo="=Shared Data!$G$516"/>
      <definedName name="InvestLossRatio_Y2" refersTo="=Shared Data!$F$516"/>
      <definedName name="InvestLossRatio_Y3" refersTo="=Shared Data!$E$516"/>
      <definedName name="LoansToAssets_Y0" refersTo="=Shared Data!$H$264"/>
      <definedName name="LoansToAssets_Y1" refersTo="=Shared Data!$G$264"/>
      <definedName name="LoansToAssets_Y2" refersTo="=Shared Data!$F$264"/>
      <definedName name="LoansToAssets_Y3" refersTo="=Shared Data!$E$264"/>
      <definedName name="LoansToShares_Y0" refersTo="=Shared Data!$H$259"/>
      <definedName name="LoansToShares_Y1" refersTo="=Shared Data!$G$259"/>
      <definedName name="LoansToShares_Y2" refersTo="=Shared Data!$F$259"/>
      <definedName name="LoansToShares_Y3" refersTo="=Shared Data!$E$259"/>
      <definedName name="NetLiquidAssetsToTotalLiabandShares_Y0" refersTo="=Shared Data!$H$479"/>
      <definedName name="NetLiquidAssetsToTotalLiabandShares_Y1" refersTo="=Shared Data!$G$479"/>
      <definedName name="NetLiquidAssetsToTotalLiabandShares_Y2" refersTo="=Shared Data!$F$479"/>
      <definedName name="NetLiquidAssetsToTotalLiabandShares_Y3" refersTo="=Shared Data!$E$479"/>
      <definedName name="NetWorthDecline" refersTo="=ALM Analysis!$H$33"/>
      <definedName name="NetWorthDevaluation" refersTo="=ALM Analysis!$H$31"/>
      <definedName name="NetWorthPTDecline" refersTo="=ALM Analysis!$AD$185"/>
      <definedName name="NetWorthPTDevaluation" refersTo="=ALM Analysis!$AD$183"/>
      <definedName name="NetWorthtoAssets_Y0" refersTo="=Shared Data!$H$44"/>
      <definedName name="OISPT_RELoss" refersTo="=ALM Analysis!$Z$174"/>
      <definedName name="RSandDrftstoSharesandBorr_Y0" refersTo="=Shared Data!$H$297"/>
      <definedName name="RSandDrftstoSharesandBorr_Y1" refersTo="=Shared Data!$G$297"/>
      <definedName name="RSandDrftstoSharesandBorr_Y2" refersTo="=Shared Data!$F$297"/>
      <definedName name="RSandDrftstoSharesandBorr_Y3" refersTo="=Shared Data!$E$297"/>
      <definedName name="VolLiabToCashSTI_Y0" refersTo="=Shared Data!$H$491"/>
      <definedName name="VolLiabToCashSTI_Y1" refersTo="=Shared Data!$G$491"/>
      <definedName name="VolLiabToCashSTI_Y2" refersTo="=Shared Data!$F$491"/>
      <definedName name="VolLiabToCashSTI_Y3" refersTo="=Shared Data!$E$491"/>
      <definedName name="Year0" refersTo="=Shared Data!$B$17"/>
      <definedName name="Year1" refersTo="=Shared Data!$B$18"/>
      <definedName name="Year2" refersTo="=Shared Data!$B$19"/>
      <definedName name="Year3" refersTo="=Shared Data!$B$20"/>
    </definedNames>
    <sheetDataSet>
      <sheetData sheetId="16">
        <row r="31">
          <cell r="H31">
            <v>0</v>
          </cell>
        </row>
        <row r="33">
          <cell r="H33">
            <v>0</v>
          </cell>
        </row>
        <row r="174">
          <cell r="Z174" t="e">
            <v>#REF!</v>
          </cell>
        </row>
        <row r="183">
          <cell r="AD183" t="e">
            <v>#REF!</v>
          </cell>
        </row>
        <row r="185">
          <cell r="AD185" t="e">
            <v>#REF!</v>
          </cell>
        </row>
      </sheetData>
      <sheetData sheetId="20">
        <row r="44">
          <cell r="H44" t="e">
            <v>#DIV/0!</v>
          </cell>
        </row>
        <row r="259">
          <cell r="E259" t="e">
            <v>#DIV/0!</v>
          </cell>
          <cell r="F259" t="e">
            <v>#DIV/0!</v>
          </cell>
          <cell r="G259" t="e">
            <v>#DIV/0!</v>
          </cell>
          <cell r="H259" t="e">
            <v>#DIV/0!</v>
          </cell>
        </row>
        <row r="264">
          <cell r="E264" t="e">
            <v>#DIV/0!</v>
          </cell>
          <cell r="F264" t="e">
            <v>#DIV/0!</v>
          </cell>
          <cell r="G264" t="e">
            <v>#DIV/0!</v>
          </cell>
          <cell r="H264" t="e">
            <v>#DIV/0!</v>
          </cell>
        </row>
        <row r="274">
          <cell r="E274" t="e">
            <v>#DIV/0!</v>
          </cell>
          <cell r="F274" t="e">
            <v>#DIV/0!</v>
          </cell>
          <cell r="G274" t="e">
            <v>#DIV/0!</v>
          </cell>
          <cell r="H274" t="e">
            <v>#DIV/0!</v>
          </cell>
        </row>
        <row r="297">
          <cell r="E297" t="e">
            <v>#DIV/0!</v>
          </cell>
          <cell r="F297" t="e">
            <v>#DIV/0!</v>
          </cell>
          <cell r="G297" t="e">
            <v>#DIV/0!</v>
          </cell>
          <cell r="H297" t="e">
            <v>#DIV/0!</v>
          </cell>
        </row>
        <row r="433">
          <cell r="E433" t="e">
            <v>#DIV/0!</v>
          </cell>
          <cell r="F433" t="e">
            <v>#DIV/0!</v>
          </cell>
          <cell r="G433" t="e">
            <v>#DIV/0!</v>
          </cell>
          <cell r="H433" t="e">
            <v>#DIV/0!</v>
          </cell>
        </row>
        <row r="454">
          <cell r="E454" t="e">
            <v>#DIV/0!</v>
          </cell>
          <cell r="F454" t="e">
            <v>#DIV/0!</v>
          </cell>
          <cell r="G454" t="e">
            <v>#DIV/0!</v>
          </cell>
          <cell r="H454" t="e">
            <v>#DIV/0!</v>
          </cell>
        </row>
        <row r="479">
          <cell r="E479" t="e">
            <v>#DIV/0!</v>
          </cell>
          <cell r="F479" t="e">
            <v>#DIV/0!</v>
          </cell>
          <cell r="G479" t="e">
            <v>#DIV/0!</v>
          </cell>
          <cell r="H479" t="e">
            <v>#DIV/0!</v>
          </cell>
        </row>
        <row r="491">
          <cell r="E491" t="e">
            <v>#DIV/0!</v>
          </cell>
          <cell r="F491" t="e">
            <v>#DIV/0!</v>
          </cell>
          <cell r="G491" t="e">
            <v>#DIV/0!</v>
          </cell>
          <cell r="H491" t="e">
            <v>#DIV/0!</v>
          </cell>
        </row>
        <row r="499">
          <cell r="E499" t="e">
            <v>#DIV/0!</v>
          </cell>
          <cell r="F499" t="e">
            <v>#DIV/0!</v>
          </cell>
          <cell r="G499" t="e">
            <v>#DIV/0!</v>
          </cell>
          <cell r="H499" t="e">
            <v>#DIV/0!</v>
          </cell>
        </row>
        <row r="516">
          <cell r="E516" t="str">
            <v>N/A</v>
          </cell>
          <cell r="F516" t="str">
            <v>N/A</v>
          </cell>
          <cell r="G516" t="str">
            <v>N/A</v>
          </cell>
          <cell r="H516" t="str">
            <v>N/A</v>
          </cell>
        </row>
        <row r="527">
          <cell r="E527" t="e">
            <v>#DIV/0!</v>
          </cell>
          <cell r="F527" t="e">
            <v>#DIV/0!</v>
          </cell>
          <cell r="G527" t="e">
            <v>#DIV/0!</v>
          </cell>
          <cell r="H527"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5"/>
  <sheetViews>
    <sheetView tabSelected="1" zoomScaleSheetLayoutView="100" zoomScalePageLayoutView="0" workbookViewId="0" topLeftCell="A1">
      <selection activeCell="A1" sqref="A1"/>
    </sheetView>
  </sheetViews>
  <sheetFormatPr defaultColWidth="9.140625" defaultRowHeight="12.75"/>
  <cols>
    <col min="1" max="1" width="45.140625" style="55" customWidth="1"/>
    <col min="2" max="2" width="9.8515625" style="1" customWidth="1"/>
    <col min="3" max="3" width="11.00390625" style="1" hidden="1" customWidth="1"/>
    <col min="4" max="4" width="32.00390625" style="6" customWidth="1"/>
    <col min="5" max="8" width="9.140625" style="1" customWidth="1"/>
    <col min="9" max="9" width="8.7109375" style="1" customWidth="1"/>
    <col min="10" max="16384" width="9.140625" style="1" customWidth="1"/>
  </cols>
  <sheetData>
    <row r="1" spans="1:5" ht="16.5" thickBot="1">
      <c r="A1" s="4" t="s">
        <v>2</v>
      </c>
      <c r="B1" s="5"/>
      <c r="D1" s="69" t="s">
        <v>8</v>
      </c>
      <c r="E1" s="68" t="s">
        <v>98</v>
      </c>
    </row>
    <row r="2" ht="13.5" thickBot="1"/>
    <row r="3" spans="1:4" s="54" customFormat="1" ht="21" thickBot="1">
      <c r="A3" s="71" t="s">
        <v>97</v>
      </c>
      <c r="B3" s="72"/>
      <c r="C3" s="72"/>
      <c r="D3" s="73"/>
    </row>
    <row r="4" spans="1:4" s="56" customFormat="1" ht="15.75">
      <c r="A4" s="57" t="s">
        <v>3</v>
      </c>
      <c r="B4" s="58"/>
      <c r="C4" s="58"/>
      <c r="D4" s="59"/>
    </row>
    <row r="5" spans="1:4" s="56" customFormat="1" ht="15.75">
      <c r="A5" s="32" t="s">
        <v>43</v>
      </c>
      <c r="B5" s="13"/>
      <c r="C5" s="13"/>
      <c r="D5" s="60"/>
    </row>
    <row r="6" spans="1:4" s="56" customFormat="1" ht="15.75">
      <c r="A6" s="32" t="s">
        <v>44</v>
      </c>
      <c r="B6" s="13"/>
      <c r="C6" s="13"/>
      <c r="D6" s="60"/>
    </row>
    <row r="7" spans="1:4" s="56" customFormat="1" ht="15.75">
      <c r="A7" s="32" t="s">
        <v>55</v>
      </c>
      <c r="B7" s="13"/>
      <c r="C7" s="13"/>
      <c r="D7" s="60"/>
    </row>
    <row r="8" spans="1:4" s="56" customFormat="1" ht="15.75">
      <c r="A8" s="32" t="s">
        <v>4</v>
      </c>
      <c r="B8" s="13"/>
      <c r="C8" s="13"/>
      <c r="D8" s="33"/>
    </row>
    <row r="9" spans="1:4" ht="47.25">
      <c r="A9" s="61" t="s">
        <v>89</v>
      </c>
      <c r="B9" s="62" t="s">
        <v>1</v>
      </c>
      <c r="C9" s="62"/>
      <c r="D9" s="63" t="s">
        <v>38</v>
      </c>
    </row>
    <row r="10" spans="1:4" ht="165.75">
      <c r="A10" s="29" t="s">
        <v>81</v>
      </c>
      <c r="B10" s="15"/>
      <c r="C10" s="14" t="s">
        <v>6</v>
      </c>
      <c r="D10" s="10"/>
    </row>
    <row r="11" spans="1:4" ht="102">
      <c r="A11" s="29" t="s">
        <v>79</v>
      </c>
      <c r="B11" s="15"/>
      <c r="C11" s="14" t="s">
        <v>96</v>
      </c>
      <c r="D11" s="10"/>
    </row>
    <row r="12" spans="1:4" ht="242.25">
      <c r="A12" s="29" t="s">
        <v>94</v>
      </c>
      <c r="B12" s="15"/>
      <c r="C12" s="14" t="s">
        <v>6</v>
      </c>
      <c r="D12" s="10"/>
    </row>
    <row r="13" spans="1:4" ht="114.75">
      <c r="A13" s="29" t="s">
        <v>82</v>
      </c>
      <c r="B13" s="15"/>
      <c r="C13" s="14" t="s">
        <v>6</v>
      </c>
      <c r="D13" s="10"/>
    </row>
    <row r="14" spans="1:4" ht="76.5">
      <c r="A14" s="29" t="s">
        <v>83</v>
      </c>
      <c r="B14" s="15"/>
      <c r="C14" s="14" t="s">
        <v>6</v>
      </c>
      <c r="D14" s="10"/>
    </row>
    <row r="15" spans="1:4" ht="76.5">
      <c r="A15" s="37" t="s">
        <v>87</v>
      </c>
      <c r="B15" s="35"/>
      <c r="C15" s="14" t="s">
        <v>6</v>
      </c>
      <c r="D15" s="36"/>
    </row>
    <row r="16" spans="1:4" ht="63.75">
      <c r="A16" s="29" t="s">
        <v>80</v>
      </c>
      <c r="B16" s="15"/>
      <c r="C16" s="14" t="s">
        <v>6</v>
      </c>
      <c r="D16" s="10"/>
    </row>
    <row r="17" spans="1:4" ht="76.5">
      <c r="A17" s="29" t="s">
        <v>84</v>
      </c>
      <c r="B17" s="15"/>
      <c r="C17" s="14" t="s">
        <v>6</v>
      </c>
      <c r="D17" s="10"/>
    </row>
    <row r="18" spans="1:4" ht="102">
      <c r="A18" s="29" t="s">
        <v>88</v>
      </c>
      <c r="B18" s="15"/>
      <c r="C18" s="14" t="s">
        <v>6</v>
      </c>
      <c r="D18" s="10"/>
    </row>
    <row r="19" spans="1:4" ht="38.25">
      <c r="A19" s="29" t="s">
        <v>85</v>
      </c>
      <c r="B19" s="15"/>
      <c r="C19" s="14" t="s">
        <v>6</v>
      </c>
      <c r="D19" s="10"/>
    </row>
    <row r="20" spans="1:4" ht="51">
      <c r="A20" s="29" t="s">
        <v>86</v>
      </c>
      <c r="B20" s="15"/>
      <c r="C20" s="14" t="s">
        <v>6</v>
      </c>
      <c r="D20" s="10"/>
    </row>
    <row r="21" spans="1:4" ht="31.5">
      <c r="A21" s="61" t="s">
        <v>90</v>
      </c>
      <c r="B21" s="62" t="s">
        <v>1</v>
      </c>
      <c r="C21" s="14"/>
      <c r="D21" s="63" t="s">
        <v>38</v>
      </c>
    </row>
    <row r="22" spans="1:4" ht="153">
      <c r="A22" s="37" t="s">
        <v>91</v>
      </c>
      <c r="B22" s="35"/>
      <c r="C22" s="14" t="s">
        <v>6</v>
      </c>
      <c r="D22" s="36"/>
    </row>
    <row r="23" spans="1:4" ht="242.25">
      <c r="A23" s="29" t="s">
        <v>95</v>
      </c>
      <c r="B23" s="15"/>
      <c r="C23" s="14" t="s">
        <v>6</v>
      </c>
      <c r="D23" s="10"/>
    </row>
    <row r="24" spans="1:4" ht="89.25">
      <c r="A24" s="29" t="s">
        <v>92</v>
      </c>
      <c r="B24" s="15"/>
      <c r="C24" s="14" t="s">
        <v>6</v>
      </c>
      <c r="D24" s="10"/>
    </row>
    <row r="25" spans="1:4" ht="115.5" thickBot="1">
      <c r="A25" s="70" t="s">
        <v>93</v>
      </c>
      <c r="B25" s="34"/>
      <c r="C25" s="30" t="s">
        <v>6</v>
      </c>
      <c r="D25" s="31"/>
    </row>
  </sheetData>
  <sheetProtection/>
  <mergeCells count="1">
    <mergeCell ref="A3:D3"/>
  </mergeCells>
  <hyperlinks>
    <hyperlink ref="D1" location="Checklist!A1" display="Return to Checklist"/>
  </hyperlinks>
  <printOptions horizontalCentered="1"/>
  <pageMargins left="0.75" right="0.75" top="1" bottom="1" header="0.5" footer="0.5"/>
  <pageSetup blackAndWhite="1" fitToHeight="2" orientation="portrait" scale="95"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E38"/>
  <sheetViews>
    <sheetView showGridLines="0" zoomScalePageLayoutView="0" workbookViewId="0" topLeftCell="A1">
      <selection activeCell="A1" sqref="A1:D1"/>
    </sheetView>
  </sheetViews>
  <sheetFormatPr defaultColWidth="0" defaultRowHeight="12.75"/>
  <cols>
    <col min="1" max="1" width="50.7109375" style="1" customWidth="1"/>
    <col min="2" max="3" width="9.140625" style="1" customWidth="1"/>
    <col min="4" max="4" width="11.00390625" style="1" customWidth="1"/>
    <col min="5" max="5" width="31.140625" style="1" customWidth="1"/>
    <col min="6" max="16384" width="0" style="1" hidden="1" customWidth="1"/>
  </cols>
  <sheetData>
    <row r="1" spans="1:5" ht="42.75" customHeight="1">
      <c r="A1" s="74" t="s">
        <v>41</v>
      </c>
      <c r="B1" s="74"/>
      <c r="C1" s="74"/>
      <c r="D1" s="74"/>
      <c r="E1" s="69" t="s">
        <v>8</v>
      </c>
    </row>
    <row r="3" spans="1:5" s="3" customFormat="1" ht="12.75">
      <c r="A3" s="3" t="s">
        <v>21</v>
      </c>
      <c r="B3" s="3" t="s">
        <v>22</v>
      </c>
      <c r="C3" s="3" t="s">
        <v>23</v>
      </c>
      <c r="D3" s="3" t="s">
        <v>24</v>
      </c>
      <c r="E3" s="68" t="s">
        <v>54</v>
      </c>
    </row>
    <row r="4" spans="1:4" ht="12.75">
      <c r="A4" s="1" t="s">
        <v>25</v>
      </c>
      <c r="B4" s="1" t="s">
        <v>26</v>
      </c>
      <c r="C4" s="1" t="s">
        <v>27</v>
      </c>
      <c r="D4" s="1" t="s">
        <v>27</v>
      </c>
    </row>
    <row r="5" spans="1:4" ht="12.75">
      <c r="A5" s="1" t="s">
        <v>37</v>
      </c>
      <c r="B5" s="1" t="s">
        <v>26</v>
      </c>
      <c r="C5" s="1" t="s">
        <v>28</v>
      </c>
      <c r="D5" s="1" t="s">
        <v>29</v>
      </c>
    </row>
    <row r="6" spans="1:4" ht="12.75">
      <c r="A6" s="1" t="s">
        <v>30</v>
      </c>
      <c r="B6" s="1" t="s">
        <v>31</v>
      </c>
      <c r="C6" s="1" t="s">
        <v>31</v>
      </c>
      <c r="D6" s="1" t="s">
        <v>31</v>
      </c>
    </row>
    <row r="7" spans="1:4" ht="12.75">
      <c r="A7" s="1" t="s">
        <v>32</v>
      </c>
      <c r="B7" s="1" t="s">
        <v>26</v>
      </c>
      <c r="C7" s="1" t="s">
        <v>26</v>
      </c>
      <c r="D7" s="1" t="s">
        <v>33</v>
      </c>
    </row>
    <row r="8" spans="1:4" ht="12.75">
      <c r="A8" s="1" t="s">
        <v>34</v>
      </c>
      <c r="B8" s="1" t="s">
        <v>26</v>
      </c>
      <c r="C8" s="1" t="s">
        <v>27</v>
      </c>
      <c r="D8" s="1" t="s">
        <v>27</v>
      </c>
    </row>
    <row r="9" spans="1:4" ht="12.75">
      <c r="A9" s="1" t="s">
        <v>35</v>
      </c>
      <c r="B9" s="1" t="s">
        <v>26</v>
      </c>
      <c r="C9" s="1" t="s">
        <v>26</v>
      </c>
      <c r="D9" s="1" t="s">
        <v>33</v>
      </c>
    </row>
    <row r="10" spans="1:4" ht="12.75">
      <c r="A10" s="1" t="s">
        <v>36</v>
      </c>
      <c r="B10" s="1" t="s">
        <v>26</v>
      </c>
      <c r="C10" s="1" t="s">
        <v>27</v>
      </c>
      <c r="D10" s="1" t="s">
        <v>27</v>
      </c>
    </row>
    <row r="11" spans="1:4" ht="12.75">
      <c r="A11" s="1" t="s">
        <v>14</v>
      </c>
      <c r="B11" s="1" t="s">
        <v>26</v>
      </c>
      <c r="C11" s="1" t="s">
        <v>27</v>
      </c>
      <c r="D11" s="1" t="s">
        <v>27</v>
      </c>
    </row>
    <row r="12" spans="1:4" ht="12.75">
      <c r="A12" s="1" t="s">
        <v>15</v>
      </c>
      <c r="B12" s="1" t="s">
        <v>26</v>
      </c>
      <c r="C12" s="1" t="s">
        <v>27</v>
      </c>
      <c r="D12" s="1" t="s">
        <v>27</v>
      </c>
    </row>
    <row r="13" spans="1:4" ht="12.75">
      <c r="A13" s="1" t="s">
        <v>76</v>
      </c>
      <c r="B13" s="1" t="s">
        <v>26</v>
      </c>
      <c r="C13" s="1" t="s">
        <v>27</v>
      </c>
      <c r="D13" s="1" t="s">
        <v>27</v>
      </c>
    </row>
    <row r="14" spans="1:4" ht="12.75">
      <c r="A14" s="56" t="s">
        <v>20</v>
      </c>
      <c r="B14" s="56" t="s">
        <v>26</v>
      </c>
      <c r="C14" s="56" t="s">
        <v>26</v>
      </c>
      <c r="D14" s="64">
        <v>3</v>
      </c>
    </row>
    <row r="15" spans="1:4" ht="12.75">
      <c r="A15" s="1" t="s">
        <v>49</v>
      </c>
      <c r="B15" s="1" t="s">
        <v>77</v>
      </c>
      <c r="C15" s="1" t="s">
        <v>77</v>
      </c>
      <c r="D15" s="1" t="s">
        <v>77</v>
      </c>
    </row>
    <row r="16" spans="1:4" ht="12.75">
      <c r="A16" s="1" t="s">
        <v>78</v>
      </c>
      <c r="B16" s="1" t="s">
        <v>27</v>
      </c>
      <c r="C16" s="1" t="s">
        <v>27</v>
      </c>
      <c r="D16" s="1" t="s">
        <v>27</v>
      </c>
    </row>
    <row r="17" spans="1:4" ht="12.75">
      <c r="A17" s="1" t="s">
        <v>69</v>
      </c>
      <c r="B17" s="1" t="s">
        <v>26</v>
      </c>
      <c r="C17" s="1" t="s">
        <v>26</v>
      </c>
      <c r="D17" s="1" t="s">
        <v>26</v>
      </c>
    </row>
    <row r="18" spans="1:4" ht="12.75">
      <c r="A18" s="1" t="s">
        <v>70</v>
      </c>
      <c r="B18" s="1" t="s">
        <v>26</v>
      </c>
      <c r="C18" s="1" t="s">
        <v>27</v>
      </c>
      <c r="D18" s="1" t="s">
        <v>27</v>
      </c>
    </row>
    <row r="19" spans="1:4" ht="12.75">
      <c r="A19" s="1" t="s">
        <v>71</v>
      </c>
      <c r="B19" s="1" t="s">
        <v>26</v>
      </c>
      <c r="C19" s="1" t="s">
        <v>26</v>
      </c>
      <c r="D19" s="1" t="s">
        <v>72</v>
      </c>
    </row>
    <row r="20" spans="1:4" ht="12.75">
      <c r="A20" s="1" t="s">
        <v>42</v>
      </c>
      <c r="B20" s="1" t="s">
        <v>26</v>
      </c>
      <c r="C20" s="1" t="s">
        <v>26</v>
      </c>
      <c r="D20" s="1" t="s">
        <v>27</v>
      </c>
    </row>
    <row r="21" spans="1:4" ht="12.75">
      <c r="A21" s="1" t="s">
        <v>73</v>
      </c>
      <c r="B21" s="1" t="s">
        <v>77</v>
      </c>
      <c r="C21" s="1" t="s">
        <v>77</v>
      </c>
      <c r="D21" s="1" t="s">
        <v>77</v>
      </c>
    </row>
    <row r="22" spans="1:4" ht="12.75">
      <c r="A22" s="1" t="s">
        <v>74</v>
      </c>
      <c r="B22" s="1" t="s">
        <v>75</v>
      </c>
      <c r="C22" s="1" t="s">
        <v>75</v>
      </c>
      <c r="D22" s="1" t="s">
        <v>75</v>
      </c>
    </row>
    <row r="23" spans="1:4" ht="12.75">
      <c r="A23" s="1" t="s">
        <v>16</v>
      </c>
      <c r="B23" s="1" t="s">
        <v>75</v>
      </c>
      <c r="C23" s="1" t="s">
        <v>75</v>
      </c>
      <c r="D23" s="1" t="s">
        <v>75</v>
      </c>
    </row>
    <row r="24" spans="1:4" ht="12.75">
      <c r="A24" s="1" t="s">
        <v>17</v>
      </c>
      <c r="B24" s="1" t="s">
        <v>26</v>
      </c>
      <c r="C24" s="1" t="s">
        <v>26</v>
      </c>
      <c r="D24" s="1" t="s">
        <v>26</v>
      </c>
    </row>
    <row r="25" spans="1:4" ht="12.75">
      <c r="A25" s="1" t="s">
        <v>18</v>
      </c>
      <c r="B25" s="1" t="s">
        <v>26</v>
      </c>
      <c r="C25" s="1" t="s">
        <v>27</v>
      </c>
      <c r="D25" s="1" t="s">
        <v>27</v>
      </c>
    </row>
    <row r="27" spans="1:2" ht="12.75">
      <c r="A27" s="65" t="s">
        <v>19</v>
      </c>
      <c r="B27" s="1" t="s">
        <v>45</v>
      </c>
    </row>
    <row r="28" spans="1:2" ht="12.75">
      <c r="A28" s="65" t="s">
        <v>33</v>
      </c>
      <c r="B28" s="1" t="s">
        <v>46</v>
      </c>
    </row>
    <row r="29" spans="1:2" ht="12.75" customHeight="1">
      <c r="A29" s="65" t="s">
        <v>47</v>
      </c>
      <c r="B29" s="1" t="s">
        <v>48</v>
      </c>
    </row>
    <row r="30" spans="1:2" ht="12.75" customHeight="1">
      <c r="A30" s="65" t="s">
        <v>27</v>
      </c>
      <c r="B30" s="1" t="s">
        <v>63</v>
      </c>
    </row>
    <row r="31" spans="1:4" ht="25.5" customHeight="1">
      <c r="A31" s="65" t="s">
        <v>77</v>
      </c>
      <c r="B31" s="75" t="s">
        <v>64</v>
      </c>
      <c r="C31" s="76"/>
      <c r="D31" s="76"/>
    </row>
    <row r="32" spans="1:2" ht="12.75">
      <c r="A32" s="65" t="s">
        <v>75</v>
      </c>
      <c r="B32" s="1" t="s">
        <v>65</v>
      </c>
    </row>
    <row r="33" spans="1:2" ht="12.75">
      <c r="A33" s="65" t="s">
        <v>29</v>
      </c>
      <c r="B33" s="1" t="s">
        <v>66</v>
      </c>
    </row>
    <row r="34" spans="1:2" ht="12.75">
      <c r="A34" s="65" t="s">
        <v>67</v>
      </c>
      <c r="B34" s="1" t="s">
        <v>68</v>
      </c>
    </row>
    <row r="36" ht="12.75">
      <c r="A36" s="3"/>
    </row>
    <row r="37" ht="12.75">
      <c r="A37" s="3"/>
    </row>
    <row r="38" spans="1:4" ht="12.75">
      <c r="A38" s="66"/>
      <c r="B38" s="67"/>
      <c r="C38" s="67"/>
      <c r="D38" s="67"/>
    </row>
  </sheetData>
  <sheetProtection/>
  <mergeCells count="2">
    <mergeCell ref="A1:D1"/>
    <mergeCell ref="B31:D31"/>
  </mergeCells>
  <hyperlinks>
    <hyperlink ref="E1" location="Checklist!A1" display="Return to Checklist"/>
  </hyperlinks>
  <printOptions horizontalCentered="1"/>
  <pageMargins left="0.75" right="0.75" top="1" bottom="1" header="0.5" footer="0.5"/>
  <pageSetup blackAndWhite="1" orientation="portrait" r:id="rId2"/>
  <headerFooter alignWithMargins="0">
    <oddHeader xml:space="preserve">&amp;LCharter &amp;CCU Name&amp;REff. Date </oddHeader>
    <oddFooter>&amp;C&amp;P</oddFooter>
  </headerFooter>
  <drawing r:id="rId1"/>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3">
      <selection activeCell="C2" sqref="C2"/>
    </sheetView>
  </sheetViews>
  <sheetFormatPr defaultColWidth="9.140625" defaultRowHeight="12.75"/>
  <cols>
    <col min="1" max="1" width="47.57421875" style="0" customWidth="1"/>
    <col min="2" max="2" width="10.421875" style="0" bestFit="1" customWidth="1"/>
    <col min="3" max="3" width="15.00390625" style="0" bestFit="1" customWidth="1"/>
    <col min="4" max="5" width="9.7109375" style="0" bestFit="1" customWidth="1"/>
  </cols>
  <sheetData>
    <row r="1" spans="1:3" ht="46.5" customHeight="1">
      <c r="A1" s="77" t="s">
        <v>5</v>
      </c>
      <c r="B1" s="77"/>
      <c r="C1" s="77"/>
    </row>
    <row r="2" spans="1:3" ht="46.5" customHeight="1">
      <c r="A2" s="48" t="s">
        <v>12</v>
      </c>
      <c r="B2" s="42" t="e">
        <f>[2]!NetWorthtoAssets_Y0</f>
        <v>#DIV/0!</v>
      </c>
      <c r="C2" s="48"/>
    </row>
    <row r="3" spans="1:3" ht="63.75">
      <c r="A3" s="12" t="s">
        <v>40</v>
      </c>
      <c r="B3" s="42">
        <f>[2]!NetWorthDevaluation</f>
        <v>0</v>
      </c>
      <c r="C3" s="38" t="e">
        <f>CONCATENATE("Book Net Worth = ",B2*100,"%.")</f>
        <v>#DIV/0!</v>
      </c>
    </row>
    <row r="4" spans="1:3" ht="94.5">
      <c r="A4" s="11" t="s">
        <v>53</v>
      </c>
      <c r="B4" s="39" t="str">
        <f>IF(B3&lt;0.04,"Yes","No")</f>
        <v>Yes</v>
      </c>
      <c r="C4" s="38" t="str">
        <f>CONCATENATE("Net Worth Ratio After 17/4 and Investment Devaluation = ",B3*100,"%.")</f>
        <v>Net Worth Ratio After 17/4 and Investment Devaluation = 0%.</v>
      </c>
    </row>
    <row r="5" spans="1:3" ht="38.25">
      <c r="A5" s="11" t="s">
        <v>7</v>
      </c>
      <c r="B5" s="39" t="str">
        <f>IF([2]!NetWorthDecline&gt;0.5,"Yes","No")</f>
        <v>No</v>
      </c>
      <c r="C5" s="40">
        <f>[2]!NetWorthDecline</f>
        <v>0</v>
      </c>
    </row>
    <row r="6" spans="1:3" ht="12.75">
      <c r="A6" s="16"/>
      <c r="B6" s="17"/>
      <c r="C6" s="18"/>
    </row>
    <row r="7" spans="1:3" ht="15.75">
      <c r="A7" s="19"/>
      <c r="B7" s="20" t="str">
        <f>IF(AND(UPPER(B4)="NO",UPPER(B5)="NO"),"PART B is complete.  Go to Part C.",IF(OR(UPPER(B4)="YES",UPPER(B5)="YES"),"Complete Pricing Table Input in exam workbook.",""))</f>
        <v>Complete Pricing Table Input in exam workbook.</v>
      </c>
      <c r="C7" s="21"/>
    </row>
    <row r="8" spans="1:3" ht="12.75">
      <c r="A8" s="22"/>
      <c r="B8" s="23"/>
      <c r="C8" s="24"/>
    </row>
    <row r="9" spans="1:3" ht="15.75">
      <c r="A9" s="25"/>
      <c r="B9" s="8" t="s">
        <v>1</v>
      </c>
      <c r="C9" s="7" t="s">
        <v>0</v>
      </c>
    </row>
    <row r="10" spans="1:3" ht="63.75">
      <c r="A10" s="9" t="s">
        <v>50</v>
      </c>
      <c r="B10" s="43" t="e">
        <f>ROUND([2]!NetWorthPTDevaluation,4)</f>
        <v>#REF!</v>
      </c>
      <c r="C10" s="38" t="e">
        <f>IF([2]!OISPT_RELoss=0,"",CONCATENATE("Net Worth Ratio After 17/4 and Investment Devaluation = ",B3*100,"%."))</f>
        <v>#REF!</v>
      </c>
    </row>
    <row r="11" spans="1:3" ht="25.5">
      <c r="A11" s="9" t="s">
        <v>51</v>
      </c>
      <c r="B11" s="39" t="e">
        <f>IF(B10&lt;0.04,"Yes","No")</f>
        <v>#REF!</v>
      </c>
      <c r="C11" s="41" t="e">
        <f>IF([2]!OISPT_RELoss=0,"",CONCATENATE("Net Worth Ratio with Pricing Table R/E &amp; Investment Devaluation = ",B10*100,"%."))</f>
        <v>#REF!</v>
      </c>
    </row>
    <row r="12" spans="1:3" ht="38.25">
      <c r="A12" s="11" t="s">
        <v>52</v>
      </c>
      <c r="B12" s="39" t="e">
        <f>IF([2]!NetWorthPTDecline&gt;0.5,"Yes","No")</f>
        <v>#REF!</v>
      </c>
      <c r="C12" s="40" t="e">
        <f>IF([2]!OISPT_RELoss=0,"",[2]!NetWorthPTDecline)</f>
        <v>#REF!</v>
      </c>
    </row>
    <row r="13" spans="1:3" ht="16.5" thickBot="1">
      <c r="A13" s="26"/>
      <c r="B13" s="27" t="e">
        <f>IF(AND(UPPER(B11)="NO",UPPER(B12)="NO"),"PART B is complete.  Go to Part C.","PART B is complete.  Skip Part C and complete Part D.")</f>
        <v>#REF!</v>
      </c>
      <c r="C13" s="28"/>
    </row>
    <row r="14" spans="1:3" ht="40.5" customHeight="1">
      <c r="A14" s="48" t="s">
        <v>13</v>
      </c>
      <c r="B14" s="49"/>
      <c r="C14" s="2"/>
    </row>
    <row r="15" spans="2:5" ht="15.75">
      <c r="B15" s="50">
        <f>[2]!Year3</f>
        <v>0</v>
      </c>
      <c r="C15" s="50">
        <f>[2]!Year2</f>
        <v>0</v>
      </c>
      <c r="D15" s="50">
        <f>[2]!Year1</f>
        <v>0</v>
      </c>
      <c r="E15" s="50">
        <f>[2]!Year0</f>
        <v>0</v>
      </c>
    </row>
    <row r="16" spans="1:5" ht="15.75">
      <c r="A16" s="45" t="s">
        <v>56</v>
      </c>
      <c r="B16" s="42" t="e">
        <f>[2]!LoansToAssets_Y3</f>
        <v>#DIV/0!</v>
      </c>
      <c r="C16" s="42" t="e">
        <f>[2]!LoansToAssets_Y2</f>
        <v>#DIV/0!</v>
      </c>
      <c r="D16" s="42" t="e">
        <f>[2]!LoansToAssets_Y1</f>
        <v>#DIV/0!</v>
      </c>
      <c r="E16" s="42" t="e">
        <f>[2]!LoansToAssets_Y0</f>
        <v>#DIV/0!</v>
      </c>
    </row>
    <row r="17" spans="1:5" ht="25.5">
      <c r="A17" s="45" t="s">
        <v>57</v>
      </c>
      <c r="B17" s="51" t="e">
        <f>[2]!BorrowingsToShares_Y3</f>
        <v>#DIV/0!</v>
      </c>
      <c r="C17" s="51" t="e">
        <f>[2]!BorrowingsToShares_Y2</f>
        <v>#DIV/0!</v>
      </c>
      <c r="D17" s="51" t="e">
        <f>[2]!BorrowingsToShares_Y1</f>
        <v>#DIV/0!</v>
      </c>
      <c r="E17" s="51" t="e">
        <f>[2]!BorrowingsToShares_Y0</f>
        <v>#DIV/0!</v>
      </c>
    </row>
    <row r="18" spans="1:5" ht="15.75">
      <c r="A18" s="46" t="s">
        <v>58</v>
      </c>
      <c r="B18" s="51" t="e">
        <f>[2]!CashSTIToAssets_Y3</f>
        <v>#DIV/0!</v>
      </c>
      <c r="C18" s="51" t="e">
        <f>[2]!CashSTIToAssets_Y2</f>
        <v>#DIV/0!</v>
      </c>
      <c r="D18" s="51" t="e">
        <f>[2]!CashSTIToAssets_Y1</f>
        <v>#DIV/0!</v>
      </c>
      <c r="E18" s="51" t="e">
        <f>[2]!CashSTIToAssets_Y0</f>
        <v>#DIV/0!</v>
      </c>
    </row>
    <row r="19" spans="1:5" ht="15.75">
      <c r="A19" s="46" t="s">
        <v>39</v>
      </c>
      <c r="B19" s="51" t="e">
        <f>[2]!RSandDrftstoSharesandBorr_Y3</f>
        <v>#DIV/0!</v>
      </c>
      <c r="C19" s="51" t="e">
        <f>[2]!RSandDrftstoSharesandBorr_Y2</f>
        <v>#DIV/0!</v>
      </c>
      <c r="D19" s="51" t="e">
        <f>[2]!RSandDrftstoSharesandBorr_Y1</f>
        <v>#DIV/0!</v>
      </c>
      <c r="E19" s="51" t="e">
        <f>[2]!RSandDrftstoSharesandBorr_Y0</f>
        <v>#DIV/0!</v>
      </c>
    </row>
    <row r="20" spans="1:5" ht="15.75">
      <c r="A20" s="45" t="s">
        <v>59</v>
      </c>
      <c r="B20" s="52" t="e">
        <f>[2]!LoansToShares_Y3</f>
        <v>#DIV/0!</v>
      </c>
      <c r="C20" s="52" t="e">
        <f>[2]!LoansToShares_Y2</f>
        <v>#DIV/0!</v>
      </c>
      <c r="D20" s="52" t="e">
        <f>[2]!LoansToShares_Y1</f>
        <v>#DIV/0!</v>
      </c>
      <c r="E20" s="52" t="e">
        <f>[2]!LoansToShares_Y0</f>
        <v>#DIV/0!</v>
      </c>
    </row>
    <row r="21" spans="1:5" ht="15.75">
      <c r="A21" s="45" t="s">
        <v>60</v>
      </c>
      <c r="B21" s="52" t="e">
        <f>[2]!ContLiabilitiesToCashandInvestments_Y3</f>
        <v>#DIV/0!</v>
      </c>
      <c r="C21" s="52" t="e">
        <f>[2]!ContLiabilitiesToCashandInvestments_Y2</f>
        <v>#DIV/0!</v>
      </c>
      <c r="D21" s="52" t="e">
        <f>[2]!ContLiabilitiesToCashandInvestments_Y1</f>
        <v>#DIV/0!</v>
      </c>
      <c r="E21" s="52" t="e">
        <f>[2]!ContLiabilitiesToCashandInvestments_Y0</f>
        <v>#DIV/0!</v>
      </c>
    </row>
    <row r="22" spans="1:5" ht="15.75">
      <c r="A22" s="45" t="s">
        <v>61</v>
      </c>
      <c r="B22" s="52" t="e">
        <f>[2]!NetLiquidAssetsToTotalLiabandShares_Y3</f>
        <v>#DIV/0!</v>
      </c>
      <c r="C22" s="52" t="e">
        <f>[2]!NetLiquidAssetsToTotalLiabandShares_Y2</f>
        <v>#DIV/0!</v>
      </c>
      <c r="D22" s="52" t="e">
        <f>[2]!NetLiquidAssetsToTotalLiabandShares_Y1</f>
        <v>#DIV/0!</v>
      </c>
      <c r="E22" s="52" t="e">
        <f>[2]!NetLiquidAssetsToTotalLiabandShares_Y0</f>
        <v>#DIV/0!</v>
      </c>
    </row>
    <row r="23" spans="1:5" ht="25.5">
      <c r="A23" s="45" t="s">
        <v>62</v>
      </c>
      <c r="B23" s="52" t="e">
        <f>[2]!VolLiabToCashSTI_Y3</f>
        <v>#DIV/0!</v>
      </c>
      <c r="C23" s="52" t="e">
        <f>[2]!VolLiabToCashSTI_Y2</f>
        <v>#DIV/0!</v>
      </c>
      <c r="D23" s="52" t="e">
        <f>[2]!VolLiabToCashSTI_Y1</f>
        <v>#DIV/0!</v>
      </c>
      <c r="E23" s="52" t="e">
        <f>[2]!VolLiabToCashSTI_Y0</f>
        <v>#DIV/0!</v>
      </c>
    </row>
    <row r="24" spans="1:5" ht="15.75">
      <c r="A24" s="45" t="s">
        <v>9</v>
      </c>
      <c r="B24" s="52" t="e">
        <f>[2]!GrowthInVolLiabToAssets_Y3</f>
        <v>#DIV/0!</v>
      </c>
      <c r="C24" s="52" t="e">
        <f>[2]!GrowthInVolLiabToAssets_Y2</f>
        <v>#DIV/0!</v>
      </c>
      <c r="D24" s="52" t="e">
        <f>[2]!GrowthInVolLiabToAssets_Y1</f>
        <v>#DIV/0!</v>
      </c>
      <c r="E24" s="52" t="e">
        <f>[2]!GrowthInVolLiabToAssets_Y0</f>
        <v>#DIV/0!</v>
      </c>
    </row>
    <row r="25" spans="1:5" ht="15.75">
      <c r="A25" s="45" t="s">
        <v>10</v>
      </c>
      <c r="B25" s="52" t="str">
        <f>[2]!InvestLossRatio_Y3</f>
        <v>N/A</v>
      </c>
      <c r="C25" s="52" t="str">
        <f>[2]!InvestLossRatio_Y2</f>
        <v>N/A</v>
      </c>
      <c r="D25" s="52" t="str">
        <f>[2]!InvestLossRatio_Y1</f>
        <v>N/A</v>
      </c>
      <c r="E25" s="52" t="str">
        <f>[2]!InvestLossRatio_Y0</f>
        <v>N/A</v>
      </c>
    </row>
    <row r="26" spans="1:5" ht="15.75">
      <c r="A26" s="46" t="s">
        <v>11</v>
      </c>
      <c r="B26" s="53" t="e">
        <f>[2]!EstimatedLoanMaturity_Y3</f>
        <v>#DIV/0!</v>
      </c>
      <c r="C26" s="53" t="e">
        <f>[2]!EstimatedLoanMaturity_Y2</f>
        <v>#DIV/0!</v>
      </c>
      <c r="D26" s="53" t="e">
        <f>[2]!EstimatedLoanMaturity_Y1</f>
        <v>#DIV/0!</v>
      </c>
      <c r="E26" s="53" t="e">
        <f>[2]!EstimatedLoanMaturity_Y0</f>
        <v>#DIV/0!</v>
      </c>
    </row>
    <row r="27" spans="2:5" ht="12.75">
      <c r="B27" s="47"/>
      <c r="C27" s="47"/>
      <c r="D27" s="47"/>
      <c r="E27" s="47"/>
    </row>
    <row r="28" spans="1:6" ht="15">
      <c r="A28" s="44"/>
      <c r="F28" s="47"/>
    </row>
    <row r="29" ht="12.75">
      <c r="F29" s="47"/>
    </row>
    <row r="30" ht="12.75">
      <c r="F30" s="47"/>
    </row>
    <row r="31" ht="12.75">
      <c r="F31" s="47"/>
    </row>
    <row r="32" ht="12.75">
      <c r="F32" s="47"/>
    </row>
    <row r="33" ht="12.75">
      <c r="F33" s="47"/>
    </row>
    <row r="34" ht="12.75">
      <c r="F34" s="47"/>
    </row>
    <row r="35" ht="12.75">
      <c r="F35" s="47"/>
    </row>
    <row r="36" ht="12.75">
      <c r="F36" s="47"/>
    </row>
    <row r="37" ht="12.75">
      <c r="F37" s="47"/>
    </row>
    <row r="38" ht="12.75">
      <c r="F38" s="47"/>
    </row>
    <row r="39" spans="6:7" ht="12.75">
      <c r="F39" s="47"/>
      <c r="G39" s="47"/>
    </row>
  </sheetData>
  <sheetProtection/>
  <mergeCells count="1">
    <mergeCell ref="A1:C1"/>
  </mergeCells>
  <printOptions/>
  <pageMargins left="0.75" right="0.75" top="1" bottom="1" header="0.5" footer="0.5"/>
  <pageSetup orientation="portrait" r:id="rId3"/>
  <headerFooter alignWithMargins="0">
    <oddHeader xml:space="preserve">&amp;LCharter &amp;CCU Name&amp;REff. Date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Question.xls</dc:title>
  <dc:subject/>
  <dc:creator>NCUA</dc:creator>
  <cp:keywords/>
  <dc:description/>
  <cp:lastModifiedBy>GPO</cp:lastModifiedBy>
  <cp:lastPrinted>2008-10-29T16:35:04Z</cp:lastPrinted>
  <dcterms:created xsi:type="dcterms:W3CDTF">2001-01-29T20:35:49Z</dcterms:created>
  <dcterms:modified xsi:type="dcterms:W3CDTF">2008-11-05T20:13:44Z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ies>
</file>