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7955" windowHeight="10215" activeTab="0"/>
  </bookViews>
  <sheets>
    <sheet name="3-3a" sheetId="1" r:id="rId1"/>
  </sheets>
  <definedNames>
    <definedName name="_xlnm.Print_Area" localSheetId="0">'3-3a'!$A$1:$T$24</definedName>
  </definedNames>
  <calcPr fullCalcOnLoad="1"/>
</workbook>
</file>

<file path=xl/sharedStrings.xml><?xml version="1.0" encoding="utf-8"?>
<sst xmlns="http://schemas.openxmlformats.org/spreadsheetml/2006/main" count="57" uniqueCount="22">
  <si>
    <t>Motor vehicles and parts</t>
  </si>
  <si>
    <t>Gasoline and oil</t>
  </si>
  <si>
    <t>Transportation services</t>
  </si>
  <si>
    <t>Transportation structures</t>
  </si>
  <si>
    <t xml:space="preserve">Transportation equipment </t>
  </si>
  <si>
    <t>Gross Domestic Demand</t>
  </si>
  <si>
    <r>
      <t>KEY:</t>
    </r>
    <r>
      <rPr>
        <sz val="9"/>
        <rFont val="Arial"/>
        <family val="2"/>
      </rPr>
      <t xml:space="preserve">  R = revised; U = data are not available.</t>
    </r>
  </si>
  <si>
    <r>
      <t>Table 3-3a:  U.S. Gross Domestic Demand (GDD) Attributed to Transportation-Related Final Demand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(Current $ billions)</t>
    </r>
  </si>
  <si>
    <t>Personal consumption of transportation, total</t>
  </si>
  <si>
    <t>Gross private domestic investment, total</t>
  </si>
  <si>
    <t>Government transportation-related purchases, total</t>
  </si>
  <si>
    <t>Total transportation in GDD (percent)</t>
  </si>
  <si>
    <t>U</t>
  </si>
  <si>
    <r>
      <t>a</t>
    </r>
    <r>
      <rPr>
        <sz val="9"/>
        <rFont val="Arial"/>
        <family val="2"/>
      </rPr>
      <t xml:space="preserve">  Sum of total personal consumption of transportation, total gross private domestic investment, and total government-related purchases.</t>
    </r>
  </si>
  <si>
    <r>
      <t>b</t>
    </r>
    <r>
      <rPr>
        <sz val="9"/>
        <rFont val="Arial"/>
        <family val="2"/>
      </rPr>
      <t xml:space="preserve">  Federal purchases and state and local purchases are the sum of consumption expenditures and gross investment.</t>
    </r>
  </si>
  <si>
    <r>
      <t>c</t>
    </r>
    <r>
      <rPr>
        <sz val="9"/>
        <rFont val="Arial"/>
        <family val="2"/>
      </rPr>
      <t xml:space="preserve">  Defense-related purchases are the sum of the transportation of material and travel.</t>
    </r>
  </si>
  <si>
    <r>
      <t>Total domestic transportation-related final demand</t>
    </r>
    <r>
      <rPr>
        <b/>
        <vertAlign val="superscript"/>
        <sz val="11"/>
        <rFont val="Arial Narrow"/>
        <family val="2"/>
      </rPr>
      <t>a</t>
    </r>
  </si>
  <si>
    <r>
      <t>Federal purchases</t>
    </r>
    <r>
      <rPr>
        <vertAlign val="superscript"/>
        <sz val="11"/>
        <rFont val="Arial Narrow"/>
        <family val="2"/>
      </rPr>
      <t>b</t>
    </r>
  </si>
  <si>
    <r>
      <t>State and local purchases</t>
    </r>
    <r>
      <rPr>
        <vertAlign val="superscript"/>
        <sz val="11"/>
        <rFont val="Arial Narrow"/>
        <family val="2"/>
      </rPr>
      <t>b</t>
    </r>
  </si>
  <si>
    <r>
      <t>Defense-related purchases</t>
    </r>
    <r>
      <rPr>
        <vertAlign val="superscript"/>
        <sz val="11"/>
        <rFont val="Arial Narrow"/>
        <family val="2"/>
      </rPr>
      <t>c</t>
    </r>
  </si>
  <si>
    <t>SOURCE</t>
  </si>
  <si>
    <t>U.S. Department of Commerce, Bureau of Economic Analysis, National Income and Product Accounts Tables, tables 1.4.5, 2.3.5, 3.11.5, 3.15.5, 5.4.5B, and 5.5.5, Internet site http://www.bea.doc.gov/ as of Dec. 17, 2007.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</si>
</sst>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_W"/>
    <numFmt numFmtId="166" formatCode="#,##0.0_W_)"/>
    <numFmt numFmtId="167" formatCode="#,##0.0"/>
    <numFmt numFmtId="168" formatCode="0.0%"/>
    <numFmt numFmtId="169" formatCode="&quot;$&quot;#,##0\ ;\(&quot;$&quot;#,##0\)"/>
    <numFmt numFmtId="170" formatCode="0.0"/>
    <numFmt numFmtId="171" formatCode="&quot;(R)&quot;\ #,##0.0;&quot;(R) -&quot;#,##0.0;&quot;(R) &quot;\ 0.0"/>
    <numFmt numFmtId="172" formatCode="&quot;(R)&quot;\ #,##0.00;&quot;(R) -&quot;#,##0.00;&quot;(R) &quot;\ 0.00"/>
    <numFmt numFmtId="173" formatCode="&quot;(R) &quot;#,##0.0;&quot;(R) &quot;\-#,##0.0;&quot;(R) &quot;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27" applyFont="1" applyFill="1" applyBorder="1" applyAlignment="1">
      <alignment horizontal="left"/>
      <protection/>
    </xf>
    <xf numFmtId="0" fontId="16" fillId="0" borderId="0" xfId="27" applyFont="1" applyFill="1" applyBorder="1" applyAlignment="1">
      <alignment horizontal="left"/>
      <protection/>
    </xf>
    <xf numFmtId="167" fontId="16" fillId="0" borderId="0" xfId="21" applyNumberFormat="1" applyFont="1" applyFill="1" applyBorder="1" applyAlignment="1">
      <alignment horizontal="right"/>
      <protection/>
    </xf>
    <xf numFmtId="167" fontId="14" fillId="0" borderId="0" xfId="21" applyNumberFormat="1" applyFont="1" applyFill="1" applyBorder="1" applyAlignment="1">
      <alignment horizontal="right"/>
      <protection/>
    </xf>
    <xf numFmtId="0" fontId="20" fillId="0" borderId="0" xfId="27" applyFont="1" applyFill="1" applyBorder="1" applyAlignment="1">
      <alignment horizontal="left"/>
      <protection/>
    </xf>
    <xf numFmtId="165" fontId="19" fillId="0" borderId="0" xfId="21" applyNumberFormat="1" applyFont="1" applyFill="1" applyBorder="1" applyAlignment="1">
      <alignment horizontal="left"/>
      <protection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Alignment="1">
      <alignment/>
    </xf>
    <xf numFmtId="165" fontId="19" fillId="0" borderId="0" xfId="21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27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27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4" fillId="0" borderId="0" xfId="27" applyFont="1" applyFill="1" applyBorder="1" applyAlignment="1" quotePrefix="1">
      <alignment horizontal="left"/>
      <protection/>
    </xf>
    <xf numFmtId="1" fontId="14" fillId="0" borderId="5" xfId="31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167" fontId="16" fillId="0" borderId="6" xfId="21" applyNumberFormat="1" applyFont="1" applyFill="1" applyBorder="1" applyAlignment="1">
      <alignment horizontal="right"/>
      <protection/>
    </xf>
    <xf numFmtId="171" fontId="14" fillId="0" borderId="0" xfId="21" applyNumberFormat="1" applyFont="1" applyFill="1" applyBorder="1" applyAlignment="1">
      <alignment horizontal="right"/>
      <protection/>
    </xf>
    <xf numFmtId="171" fontId="16" fillId="0" borderId="0" xfId="33" applyNumberFormat="1" applyFont="1" applyFill="1" applyBorder="1" applyAlignment="1">
      <alignment horizontal="right"/>
    </xf>
    <xf numFmtId="167" fontId="16" fillId="0" borderId="0" xfId="33" applyNumberFormat="1" applyFont="1" applyFill="1" applyBorder="1" applyAlignment="1">
      <alignment horizontal="right"/>
    </xf>
    <xf numFmtId="0" fontId="14" fillId="0" borderId="0" xfId="27" applyFont="1" applyFill="1" applyBorder="1" applyAlignment="1">
      <alignment horizontal="right"/>
      <protection/>
    </xf>
    <xf numFmtId="0" fontId="16" fillId="0" borderId="0" xfId="27" applyFont="1" applyFill="1" applyBorder="1" applyAlignment="1">
      <alignment horizontal="right"/>
      <protection/>
    </xf>
    <xf numFmtId="0" fontId="16" fillId="0" borderId="0" xfId="27" applyFont="1" applyFill="1" applyBorder="1" applyAlignment="1">
      <alignment horizontal="right" vertical="top"/>
      <protection/>
    </xf>
    <xf numFmtId="0" fontId="16" fillId="0" borderId="6" xfId="27" applyFont="1" applyFill="1" applyBorder="1" applyAlignment="1">
      <alignment horizontal="right" vertical="top"/>
      <protection/>
    </xf>
    <xf numFmtId="170" fontId="16" fillId="0" borderId="0" xfId="27" applyNumberFormat="1" applyFont="1" applyFill="1" applyBorder="1" applyAlignment="1">
      <alignment horizontal="right" vertical="top"/>
      <protection/>
    </xf>
    <xf numFmtId="170" fontId="16" fillId="0" borderId="0" xfId="27" applyNumberFormat="1" applyFont="1" applyFill="1" applyBorder="1" applyAlignment="1">
      <alignment horizontal="right"/>
      <protection/>
    </xf>
    <xf numFmtId="167" fontId="14" fillId="0" borderId="0" xfId="0" applyNumberFormat="1" applyFont="1" applyFill="1" applyAlignment="1">
      <alignment horizontal="right"/>
    </xf>
    <xf numFmtId="0" fontId="16" fillId="0" borderId="0" xfId="27" applyFont="1" applyFill="1" applyBorder="1" applyAlignment="1">
      <alignment horizontal="left" indent="1"/>
      <protection/>
    </xf>
    <xf numFmtId="0" fontId="16" fillId="0" borderId="0" xfId="27" applyFont="1" applyFill="1" applyBorder="1" applyAlignment="1">
      <alignment horizontal="left" vertical="top" indent="1"/>
      <protection/>
    </xf>
    <xf numFmtId="0" fontId="16" fillId="0" borderId="6" xfId="27" applyFont="1" applyFill="1" applyBorder="1" applyAlignment="1">
      <alignment horizontal="left" vertical="top" indent="1"/>
      <protection/>
    </xf>
    <xf numFmtId="173" fontId="14" fillId="0" borderId="0" xfId="21" applyNumberFormat="1" applyFont="1" applyFill="1" applyBorder="1" applyAlignment="1">
      <alignment horizontal="right"/>
      <protection/>
    </xf>
    <xf numFmtId="173" fontId="16" fillId="0" borderId="0" xfId="21" applyNumberFormat="1" applyFont="1" applyFill="1" applyBorder="1" applyAlignment="1">
      <alignment horizontal="right"/>
      <protection/>
    </xf>
    <xf numFmtId="0" fontId="14" fillId="0" borderId="0" xfId="21" applyNumberFormat="1" applyFont="1" applyFill="1" applyBorder="1" applyAlignment="1">
      <alignment horizontal="right"/>
      <protection/>
    </xf>
    <xf numFmtId="0" fontId="16" fillId="0" borderId="0" xfId="21" applyNumberFormat="1" applyFont="1" applyFill="1" applyBorder="1" applyAlignment="1">
      <alignment horizontal="right"/>
      <protection/>
    </xf>
    <xf numFmtId="0" fontId="16" fillId="0" borderId="6" xfId="21" applyNumberFormat="1" applyFont="1" applyFill="1" applyBorder="1" applyAlignment="1">
      <alignment horizontal="right"/>
      <protection/>
    </xf>
    <xf numFmtId="0" fontId="14" fillId="0" borderId="5" xfId="31" applyNumberFormat="1" applyFont="1" applyFill="1" applyBorder="1" applyAlignment="1">
      <alignment horizontal="center"/>
      <protection/>
    </xf>
    <xf numFmtId="173" fontId="16" fillId="0" borderId="6" xfId="21" applyNumberFormat="1" applyFont="1" applyFill="1" applyBorder="1" applyAlignment="1">
      <alignment horizontal="right"/>
      <protection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20" fillId="0" borderId="0" xfId="27" applyFont="1" applyFill="1" applyBorder="1" applyAlignment="1">
      <alignment wrapText="1"/>
      <protection/>
    </xf>
    <xf numFmtId="49" fontId="18" fillId="0" borderId="0" xfId="0" applyNumberFormat="1" applyFont="1" applyFill="1" applyAlignment="1">
      <alignment wrapText="1"/>
    </xf>
    <xf numFmtId="0" fontId="8" fillId="0" borderId="6" xfId="46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8" fillId="0" borderId="7" xfId="27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0" fillId="0" borderId="0" xfId="0" applyFont="1" applyFill="1" applyAlignment="1">
      <alignment wrapText="1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5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42.421875" style="5" customWidth="1"/>
    <col min="2" max="17" width="7.7109375" style="5" customWidth="1"/>
    <col min="18" max="19" width="10.7109375" style="5" bestFit="1" customWidth="1"/>
    <col min="20" max="20" width="7.7109375" style="5" customWidth="1"/>
    <col min="21" max="16384" width="9.140625" style="5" customWidth="1"/>
  </cols>
  <sheetData>
    <row r="1" spans="1:20" s="1" customFormat="1" ht="16.5" thickBot="1">
      <c r="A1" s="52" t="s">
        <v>7</v>
      </c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26" customFormat="1" ht="16.5">
      <c r="A2" s="25"/>
      <c r="B2" s="25">
        <v>1980</v>
      </c>
      <c r="C2" s="46">
        <v>1985</v>
      </c>
      <c r="D2" s="46">
        <v>1990</v>
      </c>
      <c r="E2" s="46">
        <v>1991</v>
      </c>
      <c r="F2" s="46">
        <v>1992</v>
      </c>
      <c r="G2" s="46">
        <v>1993</v>
      </c>
      <c r="H2" s="46">
        <v>1994</v>
      </c>
      <c r="I2" s="46">
        <v>1995</v>
      </c>
      <c r="J2" s="46">
        <v>1996</v>
      </c>
      <c r="K2" s="46">
        <v>1997</v>
      </c>
      <c r="L2" s="46">
        <v>1998</v>
      </c>
      <c r="M2" s="46">
        <v>1999</v>
      </c>
      <c r="N2" s="46">
        <v>2000</v>
      </c>
      <c r="O2" s="46">
        <v>2001</v>
      </c>
      <c r="P2" s="46">
        <v>2002</v>
      </c>
      <c r="Q2" s="46">
        <v>2003</v>
      </c>
      <c r="R2" s="46">
        <v>2004</v>
      </c>
      <c r="S2" s="46">
        <v>2005</v>
      </c>
      <c r="T2" s="46">
        <v>2006</v>
      </c>
    </row>
    <row r="3" spans="1:20" s="1" customFormat="1" ht="16.5">
      <c r="A3" s="24" t="s">
        <v>5</v>
      </c>
      <c r="B3" s="37">
        <v>2802.6</v>
      </c>
      <c r="C3" s="10">
        <v>4335.5</v>
      </c>
      <c r="D3" s="10">
        <v>5881.1</v>
      </c>
      <c r="E3" s="10">
        <v>6023.4</v>
      </c>
      <c r="F3" s="10">
        <v>6371</v>
      </c>
      <c r="G3" s="10">
        <v>6722.4</v>
      </c>
      <c r="H3" s="10">
        <v>7165.8</v>
      </c>
      <c r="I3" s="10">
        <v>7489</v>
      </c>
      <c r="J3" s="10">
        <v>7913.1</v>
      </c>
      <c r="K3" s="10">
        <v>8405.9</v>
      </c>
      <c r="L3" s="10">
        <v>8906.9</v>
      </c>
      <c r="M3" s="10">
        <v>9528.9</v>
      </c>
      <c r="N3" s="10">
        <v>10196.4</v>
      </c>
      <c r="O3" s="10">
        <v>10495</v>
      </c>
      <c r="P3" s="10">
        <v>10894</v>
      </c>
      <c r="Q3" s="10">
        <v>11460.2</v>
      </c>
      <c r="R3" s="41">
        <v>12301.3</v>
      </c>
      <c r="S3" s="41">
        <v>12433.9</v>
      </c>
      <c r="T3" s="10">
        <v>13194.7</v>
      </c>
    </row>
    <row r="4" spans="1:20" s="1" customFormat="1" ht="18">
      <c r="A4" s="7" t="s">
        <v>16</v>
      </c>
      <c r="B4" s="31" t="s">
        <v>12</v>
      </c>
      <c r="C4" s="28" t="s">
        <v>12</v>
      </c>
      <c r="D4" s="28" t="s">
        <v>12</v>
      </c>
      <c r="E4" s="28" t="s">
        <v>12</v>
      </c>
      <c r="F4" s="28" t="s">
        <v>12</v>
      </c>
      <c r="G4" s="28" t="s">
        <v>12</v>
      </c>
      <c r="H4" s="28" t="s">
        <v>12</v>
      </c>
      <c r="I4" s="28" t="s">
        <v>12</v>
      </c>
      <c r="J4" s="28" t="s">
        <v>12</v>
      </c>
      <c r="K4" s="10">
        <f aca="true" t="shared" si="0" ref="K4:Q4">SUM(K13,K10,K6)</f>
        <v>973.7</v>
      </c>
      <c r="L4" s="10">
        <f t="shared" si="0"/>
        <v>1022.9</v>
      </c>
      <c r="M4" s="10">
        <f t="shared" si="0"/>
        <v>1124.6</v>
      </c>
      <c r="N4" s="10">
        <f t="shared" si="0"/>
        <v>1198.5</v>
      </c>
      <c r="O4" s="10">
        <f t="shared" si="0"/>
        <v>1212.1</v>
      </c>
      <c r="P4" s="10">
        <f t="shared" si="0"/>
        <v>1218.5</v>
      </c>
      <c r="Q4" s="10">
        <f t="shared" si="0"/>
        <v>1263.4</v>
      </c>
      <c r="R4" s="41">
        <f>SUM(R13,R10,R6)</f>
        <v>1348.8000000000002</v>
      </c>
      <c r="S4" s="41">
        <f>SUM(S13,S10,S6)</f>
        <v>1454.2</v>
      </c>
      <c r="T4" s="10">
        <f>SUM(T13,T10,T6)</f>
        <v>1528.6000000000001</v>
      </c>
    </row>
    <row r="5" spans="1:20" s="1" customFormat="1" ht="16.5">
      <c r="A5" s="8" t="s">
        <v>11</v>
      </c>
      <c r="B5" s="32" t="s">
        <v>12</v>
      </c>
      <c r="C5" s="30" t="s">
        <v>12</v>
      </c>
      <c r="D5" s="30" t="s">
        <v>12</v>
      </c>
      <c r="E5" s="29" t="s">
        <v>12</v>
      </c>
      <c r="F5" s="30" t="s">
        <v>12</v>
      </c>
      <c r="G5" s="30" t="s">
        <v>12</v>
      </c>
      <c r="H5" s="30" t="s">
        <v>12</v>
      </c>
      <c r="I5" s="29" t="s">
        <v>12</v>
      </c>
      <c r="J5" s="30" t="s">
        <v>12</v>
      </c>
      <c r="K5" s="30">
        <f aca="true" t="shared" si="1" ref="K5:Q5">(K4/K3)*100</f>
        <v>11.583530615401088</v>
      </c>
      <c r="L5" s="30">
        <f t="shared" si="1"/>
        <v>11.48435482603375</v>
      </c>
      <c r="M5" s="30">
        <f t="shared" si="1"/>
        <v>11.801991835363998</v>
      </c>
      <c r="N5" s="30">
        <f t="shared" si="1"/>
        <v>11.754148523008121</v>
      </c>
      <c r="O5" s="30">
        <f t="shared" si="1"/>
        <v>11.549309194854692</v>
      </c>
      <c r="P5" s="30">
        <f t="shared" si="1"/>
        <v>11.185055994125207</v>
      </c>
      <c r="Q5" s="30">
        <f t="shared" si="1"/>
        <v>11.024240414652448</v>
      </c>
      <c r="R5" s="42">
        <f>(R4/R3)*100</f>
        <v>10.964694788355704</v>
      </c>
      <c r="S5" s="42">
        <f>(S4/S3)*100</f>
        <v>11.695445515888018</v>
      </c>
      <c r="T5" s="30">
        <f>(T4/T3)*100</f>
        <v>11.584954565090529</v>
      </c>
    </row>
    <row r="6" spans="1:20" s="1" customFormat="1" ht="16.5">
      <c r="A6" s="7" t="s">
        <v>8</v>
      </c>
      <c r="B6" s="10">
        <f aca="true" t="shared" si="2" ref="B6:L6">SUM(B7:B9)</f>
        <v>238.89999999999998</v>
      </c>
      <c r="C6" s="10">
        <f t="shared" si="2"/>
        <v>377.6</v>
      </c>
      <c r="D6" s="10">
        <f t="shared" si="2"/>
        <v>471.7</v>
      </c>
      <c r="E6" s="10">
        <f t="shared" si="2"/>
        <v>447.3</v>
      </c>
      <c r="F6" s="10">
        <f t="shared" si="2"/>
        <v>483.09999999999997</v>
      </c>
      <c r="G6" s="10">
        <f t="shared" si="2"/>
        <v>520.8</v>
      </c>
      <c r="H6" s="10">
        <f t="shared" si="2"/>
        <v>567.3</v>
      </c>
      <c r="I6" s="10">
        <f t="shared" si="2"/>
        <v>594.5999999999999</v>
      </c>
      <c r="J6" s="10">
        <f t="shared" si="2"/>
        <v>641.8</v>
      </c>
      <c r="K6" s="10">
        <f t="shared" si="2"/>
        <v>685.2</v>
      </c>
      <c r="L6" s="10">
        <f t="shared" si="2"/>
        <v>718</v>
      </c>
      <c r="M6" s="10">
        <f aca="true" t="shared" si="3" ref="M6:R6">SUM(M7:M9)</f>
        <v>785.1</v>
      </c>
      <c r="N6" s="10">
        <f t="shared" si="3"/>
        <v>853.5</v>
      </c>
      <c r="O6" s="10">
        <f t="shared" si="3"/>
        <v>872.3</v>
      </c>
      <c r="P6" s="43">
        <f t="shared" si="3"/>
        <v>882.1999999999999</v>
      </c>
      <c r="Q6" s="43">
        <f t="shared" si="3"/>
        <v>921.7</v>
      </c>
      <c r="R6" s="41">
        <f t="shared" si="3"/>
        <v>976.4000000000001</v>
      </c>
      <c r="S6" s="41">
        <f>SUM(S7:S9)</f>
        <v>1049.8</v>
      </c>
      <c r="T6" s="10">
        <f>SUM(T7:T9)</f>
        <v>1093.4</v>
      </c>
    </row>
    <row r="7" spans="1:20" s="1" customFormat="1" ht="16.5">
      <c r="A7" s="38" t="s">
        <v>0</v>
      </c>
      <c r="B7" s="36">
        <v>87</v>
      </c>
      <c r="C7" s="9">
        <v>175.9</v>
      </c>
      <c r="D7" s="9">
        <v>212.8</v>
      </c>
      <c r="E7" s="9">
        <v>193.5</v>
      </c>
      <c r="F7" s="9">
        <v>213</v>
      </c>
      <c r="G7" s="9">
        <v>234</v>
      </c>
      <c r="H7" s="9">
        <v>260.5</v>
      </c>
      <c r="I7" s="9">
        <v>266.7</v>
      </c>
      <c r="J7" s="9">
        <v>284.9</v>
      </c>
      <c r="K7" s="9">
        <v>305.1</v>
      </c>
      <c r="L7" s="9">
        <v>336.1</v>
      </c>
      <c r="M7" s="9">
        <v>370.8</v>
      </c>
      <c r="N7" s="9">
        <v>386.5</v>
      </c>
      <c r="O7" s="9">
        <v>407.9</v>
      </c>
      <c r="P7" s="44">
        <v>429.3</v>
      </c>
      <c r="Q7" s="44">
        <v>431.7</v>
      </c>
      <c r="R7" s="42">
        <v>436.8</v>
      </c>
      <c r="S7" s="42">
        <v>444.9</v>
      </c>
      <c r="T7" s="9">
        <v>434.2</v>
      </c>
    </row>
    <row r="8" spans="1:20" s="1" customFormat="1" ht="16.5">
      <c r="A8" s="38" t="s">
        <v>1</v>
      </c>
      <c r="B8" s="32">
        <v>86.7</v>
      </c>
      <c r="C8" s="9">
        <v>97.2</v>
      </c>
      <c r="D8" s="9">
        <v>111.2</v>
      </c>
      <c r="E8" s="9">
        <v>108.5</v>
      </c>
      <c r="F8" s="9">
        <v>112.4</v>
      </c>
      <c r="G8" s="9">
        <v>114.1</v>
      </c>
      <c r="H8" s="9">
        <v>116.2</v>
      </c>
      <c r="I8" s="9">
        <v>120.2</v>
      </c>
      <c r="J8" s="9">
        <v>130.4</v>
      </c>
      <c r="K8" s="9">
        <v>134.4</v>
      </c>
      <c r="L8" s="9">
        <v>122.4</v>
      </c>
      <c r="M8" s="9">
        <v>137.9</v>
      </c>
      <c r="N8" s="9">
        <v>175.7</v>
      </c>
      <c r="O8" s="9">
        <v>171.6</v>
      </c>
      <c r="P8" s="44">
        <v>164.5</v>
      </c>
      <c r="Q8" s="44">
        <v>192.7</v>
      </c>
      <c r="R8" s="42">
        <v>231.4</v>
      </c>
      <c r="S8" s="42">
        <v>280.7</v>
      </c>
      <c r="T8" s="9">
        <v>318.6</v>
      </c>
    </row>
    <row r="9" spans="1:20" s="3" customFormat="1" ht="16.5">
      <c r="A9" s="38" t="s">
        <v>2</v>
      </c>
      <c r="B9" s="32">
        <v>65.2</v>
      </c>
      <c r="C9" s="9">
        <v>104.5</v>
      </c>
      <c r="D9" s="9">
        <v>147.7</v>
      </c>
      <c r="E9" s="9">
        <v>145.3</v>
      </c>
      <c r="F9" s="9">
        <v>157.7</v>
      </c>
      <c r="G9" s="9">
        <v>172.7</v>
      </c>
      <c r="H9" s="9">
        <v>190.6</v>
      </c>
      <c r="I9" s="9">
        <v>207.7</v>
      </c>
      <c r="J9" s="9">
        <v>226.5</v>
      </c>
      <c r="K9" s="9">
        <v>245.7</v>
      </c>
      <c r="L9" s="9">
        <v>259.5</v>
      </c>
      <c r="M9" s="9">
        <v>276.4</v>
      </c>
      <c r="N9" s="9">
        <v>291.3</v>
      </c>
      <c r="O9" s="9">
        <v>292.8</v>
      </c>
      <c r="P9" s="44">
        <v>288.4</v>
      </c>
      <c r="Q9" s="44">
        <v>297.3</v>
      </c>
      <c r="R9" s="42">
        <v>308.2</v>
      </c>
      <c r="S9" s="42">
        <v>324.2</v>
      </c>
      <c r="T9" s="9">
        <v>340.6</v>
      </c>
    </row>
    <row r="10" spans="1:20" s="1" customFormat="1" ht="16.5">
      <c r="A10" s="7" t="s">
        <v>9</v>
      </c>
      <c r="B10" s="31" t="s">
        <v>12</v>
      </c>
      <c r="C10" s="10" t="s">
        <v>12</v>
      </c>
      <c r="D10" s="1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10" t="s">
        <v>12</v>
      </c>
      <c r="J10" s="10" t="s">
        <v>12</v>
      </c>
      <c r="K10" s="10">
        <f aca="true" t="shared" si="4" ref="K10:Q10">SUM(K11:K12)</f>
        <v>141.6</v>
      </c>
      <c r="L10" s="10">
        <f t="shared" si="4"/>
        <v>151.1</v>
      </c>
      <c r="M10" s="10">
        <f t="shared" si="4"/>
        <v>173.9</v>
      </c>
      <c r="N10" s="10">
        <f t="shared" si="4"/>
        <v>167.4</v>
      </c>
      <c r="O10" s="10">
        <f t="shared" si="4"/>
        <v>148.6</v>
      </c>
      <c r="P10" s="43">
        <f t="shared" si="4"/>
        <v>132.8</v>
      </c>
      <c r="Q10" s="43">
        <f t="shared" si="4"/>
        <v>124.39999999999999</v>
      </c>
      <c r="R10" s="41">
        <f>SUM(R11,R12)</f>
        <v>149.6</v>
      </c>
      <c r="S10" s="41">
        <f>SUM(S11,S12)</f>
        <v>166.5</v>
      </c>
      <c r="T10" s="10">
        <f>SUM(T11,T12)</f>
        <v>179.70000000000002</v>
      </c>
    </row>
    <row r="11" spans="1:20" s="1" customFormat="1" ht="16.5">
      <c r="A11" s="38" t="s">
        <v>3</v>
      </c>
      <c r="B11" s="32" t="s">
        <v>12</v>
      </c>
      <c r="C11" s="9" t="s">
        <v>12</v>
      </c>
      <c r="D11" s="9" t="s">
        <v>12</v>
      </c>
      <c r="E11" s="9" t="s">
        <v>12</v>
      </c>
      <c r="F11" s="9" t="s">
        <v>12</v>
      </c>
      <c r="G11" s="9" t="s">
        <v>12</v>
      </c>
      <c r="H11" s="9" t="s">
        <v>12</v>
      </c>
      <c r="I11" s="9" t="s">
        <v>12</v>
      </c>
      <c r="J11" s="9" t="s">
        <v>12</v>
      </c>
      <c r="K11" s="9">
        <v>6.1</v>
      </c>
      <c r="L11" s="9">
        <v>7.1</v>
      </c>
      <c r="M11" s="9">
        <v>6.3</v>
      </c>
      <c r="N11" s="9">
        <v>6.6</v>
      </c>
      <c r="O11" s="9">
        <v>6.9</v>
      </c>
      <c r="P11" s="44">
        <v>6.5</v>
      </c>
      <c r="Q11" s="44">
        <v>6.1</v>
      </c>
      <c r="R11" s="42">
        <v>6.7</v>
      </c>
      <c r="S11" s="42">
        <v>7</v>
      </c>
      <c r="T11" s="9">
        <v>7.8</v>
      </c>
    </row>
    <row r="12" spans="1:20" s="3" customFormat="1" ht="16.5">
      <c r="A12" s="38" t="s">
        <v>4</v>
      </c>
      <c r="B12" s="32">
        <v>48.4</v>
      </c>
      <c r="C12" s="9">
        <v>69</v>
      </c>
      <c r="D12" s="9">
        <v>70</v>
      </c>
      <c r="E12" s="9">
        <v>71.5</v>
      </c>
      <c r="F12" s="9">
        <v>74.7</v>
      </c>
      <c r="G12" s="9">
        <v>89.4</v>
      </c>
      <c r="H12" s="9">
        <v>107.7</v>
      </c>
      <c r="I12" s="9">
        <v>116.1</v>
      </c>
      <c r="J12" s="9">
        <v>123.2</v>
      </c>
      <c r="K12" s="9">
        <v>135.5</v>
      </c>
      <c r="L12" s="9">
        <v>144</v>
      </c>
      <c r="M12" s="9">
        <v>167.6</v>
      </c>
      <c r="N12" s="9">
        <v>160.8</v>
      </c>
      <c r="O12" s="9">
        <v>141.7</v>
      </c>
      <c r="P12" s="44">
        <v>126.3</v>
      </c>
      <c r="Q12" s="44">
        <v>118.3</v>
      </c>
      <c r="R12" s="42">
        <v>142.9</v>
      </c>
      <c r="S12" s="42">
        <v>159.5</v>
      </c>
      <c r="T12" s="9">
        <v>171.9</v>
      </c>
    </row>
    <row r="13" spans="1:20" s="1" customFormat="1" ht="16.5">
      <c r="A13" s="7" t="s">
        <v>10</v>
      </c>
      <c r="B13" s="10">
        <f>SUM(B14:B16)</f>
        <v>59.800000000000004</v>
      </c>
      <c r="C13" s="10">
        <f>SUM(C14:C16)</f>
        <v>83.4</v>
      </c>
      <c r="D13" s="10">
        <f aca="true" t="shared" si="5" ref="D13:L13">SUM(D14:D16)</f>
        <v>111.3</v>
      </c>
      <c r="E13" s="10">
        <f t="shared" si="5"/>
        <v>122.9</v>
      </c>
      <c r="F13" s="10">
        <f t="shared" si="5"/>
        <v>121.7</v>
      </c>
      <c r="G13" s="10">
        <f t="shared" si="5"/>
        <v>124.8</v>
      </c>
      <c r="H13" s="10">
        <f t="shared" si="5"/>
        <v>131.6</v>
      </c>
      <c r="I13" s="10">
        <f t="shared" si="5"/>
        <v>133.8</v>
      </c>
      <c r="J13" s="10">
        <f t="shared" si="5"/>
        <v>139.2</v>
      </c>
      <c r="K13" s="10">
        <f t="shared" si="5"/>
        <v>146.89999999999998</v>
      </c>
      <c r="L13" s="10">
        <f t="shared" si="5"/>
        <v>153.8</v>
      </c>
      <c r="M13" s="10">
        <f aca="true" t="shared" si="6" ref="M13:R13">SUM(M14:M16)</f>
        <v>165.6</v>
      </c>
      <c r="N13" s="10">
        <f t="shared" si="6"/>
        <v>177.6</v>
      </c>
      <c r="O13" s="10">
        <f t="shared" si="6"/>
        <v>191.20000000000002</v>
      </c>
      <c r="P13" s="43">
        <f t="shared" si="6"/>
        <v>203.5</v>
      </c>
      <c r="Q13" s="43">
        <f t="shared" si="6"/>
        <v>217.29999999999998</v>
      </c>
      <c r="R13" s="41">
        <f t="shared" si="6"/>
        <v>222.79999999999998</v>
      </c>
      <c r="S13" s="42">
        <f>SUM(S14:S16)</f>
        <v>237.90000000000003</v>
      </c>
      <c r="T13" s="10">
        <f>SUM(T14:T16)</f>
        <v>255.50000000000003</v>
      </c>
    </row>
    <row r="14" spans="1:20" s="1" customFormat="1" ht="18">
      <c r="A14" s="39" t="s">
        <v>17</v>
      </c>
      <c r="B14" s="35">
        <v>7</v>
      </c>
      <c r="C14" s="9">
        <v>10</v>
      </c>
      <c r="D14" s="9">
        <v>12.9</v>
      </c>
      <c r="E14" s="9">
        <v>14.5</v>
      </c>
      <c r="F14" s="9">
        <v>15.3</v>
      </c>
      <c r="G14" s="9">
        <v>15.4</v>
      </c>
      <c r="H14" s="9">
        <v>17.1</v>
      </c>
      <c r="I14" s="9">
        <v>16.1</v>
      </c>
      <c r="J14" s="9">
        <v>16.9</v>
      </c>
      <c r="K14" s="9">
        <v>17.6</v>
      </c>
      <c r="L14" s="9">
        <v>18.5</v>
      </c>
      <c r="M14" s="9">
        <v>18.7</v>
      </c>
      <c r="N14" s="9">
        <v>19.2</v>
      </c>
      <c r="O14" s="9">
        <v>21.1</v>
      </c>
      <c r="P14" s="44">
        <v>26.4</v>
      </c>
      <c r="Q14" s="44">
        <v>29.6</v>
      </c>
      <c r="R14" s="42">
        <v>29.1</v>
      </c>
      <c r="S14" s="44">
        <v>30.3</v>
      </c>
      <c r="T14" s="44">
        <v>31.8</v>
      </c>
    </row>
    <row r="15" spans="1:20" s="1" customFormat="1" ht="18">
      <c r="A15" s="39" t="s">
        <v>18</v>
      </c>
      <c r="B15" s="33">
        <v>48.6</v>
      </c>
      <c r="C15" s="9">
        <v>67.2</v>
      </c>
      <c r="D15" s="9">
        <v>89.6</v>
      </c>
      <c r="E15" s="9">
        <v>92.7</v>
      </c>
      <c r="F15" s="9">
        <v>95</v>
      </c>
      <c r="G15" s="9">
        <v>100.1</v>
      </c>
      <c r="H15" s="9">
        <v>106.1</v>
      </c>
      <c r="I15" s="9">
        <v>109.3</v>
      </c>
      <c r="J15" s="9">
        <v>113.7</v>
      </c>
      <c r="K15" s="9">
        <v>121.1</v>
      </c>
      <c r="L15" s="9">
        <v>126.8</v>
      </c>
      <c r="M15" s="9">
        <v>137.9</v>
      </c>
      <c r="N15" s="9">
        <v>149.4</v>
      </c>
      <c r="O15" s="9">
        <v>160.3</v>
      </c>
      <c r="P15" s="44">
        <v>166.6</v>
      </c>
      <c r="Q15" s="44">
        <v>171.5</v>
      </c>
      <c r="R15" s="42">
        <v>177</v>
      </c>
      <c r="S15" s="42">
        <v>191.3</v>
      </c>
      <c r="T15" s="44">
        <v>208.9</v>
      </c>
    </row>
    <row r="16" spans="1:20" s="1" customFormat="1" ht="18.75" thickBot="1">
      <c r="A16" s="40" t="s">
        <v>19</v>
      </c>
      <c r="B16" s="34">
        <v>4.2</v>
      </c>
      <c r="C16" s="27">
        <v>6.2</v>
      </c>
      <c r="D16" s="27">
        <v>8.8</v>
      </c>
      <c r="E16" s="27">
        <v>15.7</v>
      </c>
      <c r="F16" s="27">
        <v>11.4</v>
      </c>
      <c r="G16" s="27">
        <v>9.3</v>
      </c>
      <c r="H16" s="27">
        <f>3.8+4.6</f>
        <v>8.399999999999999</v>
      </c>
      <c r="I16" s="27">
        <v>8.4</v>
      </c>
      <c r="J16" s="27">
        <v>8.6</v>
      </c>
      <c r="K16" s="27">
        <v>8.2</v>
      </c>
      <c r="L16" s="27">
        <v>8.5</v>
      </c>
      <c r="M16" s="27">
        <v>9</v>
      </c>
      <c r="N16" s="27">
        <v>9</v>
      </c>
      <c r="O16" s="27">
        <v>9.8</v>
      </c>
      <c r="P16" s="45">
        <v>10.5</v>
      </c>
      <c r="Q16" s="45">
        <v>16.2</v>
      </c>
      <c r="R16" s="47">
        <v>16.7</v>
      </c>
      <c r="S16" s="47">
        <v>16.3</v>
      </c>
      <c r="T16" s="27">
        <v>14.8</v>
      </c>
    </row>
    <row r="17" spans="1:13" s="2" customFormat="1" ht="12.75">
      <c r="A17" s="54" t="s">
        <v>6</v>
      </c>
      <c r="B17" s="54"/>
      <c r="C17" s="55"/>
      <c r="D17" s="55"/>
      <c r="E17" s="55"/>
      <c r="F17" s="55"/>
      <c r="G17" s="55"/>
      <c r="H17" s="22"/>
      <c r="I17" s="22"/>
      <c r="J17" s="22"/>
      <c r="K17" s="22"/>
      <c r="L17" s="22"/>
      <c r="M17" s="22"/>
    </row>
    <row r="18" spans="1:17" s="1" customFormat="1" ht="12.75">
      <c r="A18" s="56"/>
      <c r="B18" s="56"/>
      <c r="C18" s="56"/>
      <c r="D18" s="56"/>
      <c r="E18" s="56"/>
      <c r="F18" s="49"/>
      <c r="G18" s="49"/>
      <c r="O18" s="4"/>
      <c r="P18" s="4"/>
      <c r="Q18" s="4"/>
    </row>
    <row r="19" spans="1:13" s="1" customFormat="1" ht="25.5" customHeight="1">
      <c r="A19" s="50" t="s">
        <v>13</v>
      </c>
      <c r="B19" s="50"/>
      <c r="C19" s="50"/>
      <c r="D19" s="50"/>
      <c r="E19" s="50"/>
      <c r="F19" s="49"/>
      <c r="G19" s="49"/>
      <c r="H19" s="11"/>
      <c r="I19" s="11"/>
      <c r="J19" s="11"/>
      <c r="K19" s="11"/>
      <c r="L19" s="11"/>
      <c r="M19" s="11"/>
    </row>
    <row r="20" spans="1:13" s="1" customFormat="1" ht="13.5">
      <c r="A20" s="50" t="s">
        <v>14</v>
      </c>
      <c r="B20" s="50"/>
      <c r="C20" s="50"/>
      <c r="D20" s="50"/>
      <c r="E20" s="50"/>
      <c r="F20" s="49"/>
      <c r="G20" s="49"/>
      <c r="H20" s="11"/>
      <c r="I20" s="11"/>
      <c r="J20" s="11"/>
      <c r="K20" s="11"/>
      <c r="L20" s="11"/>
      <c r="M20" s="11"/>
    </row>
    <row r="21" spans="1:13" s="1" customFormat="1" ht="13.5">
      <c r="A21" s="50" t="s">
        <v>15</v>
      </c>
      <c r="B21" s="50"/>
      <c r="C21" s="50"/>
      <c r="D21" s="50"/>
      <c r="E21" s="50"/>
      <c r="F21" s="49"/>
      <c r="G21" s="49"/>
      <c r="H21" s="11"/>
      <c r="J21" s="11"/>
      <c r="K21" s="11"/>
      <c r="L21" s="11"/>
      <c r="M21" s="11"/>
    </row>
    <row r="22" spans="1:13" s="1" customFormat="1" ht="13.5">
      <c r="A22" s="50"/>
      <c r="B22" s="50"/>
      <c r="C22" s="49"/>
      <c r="D22" s="49"/>
      <c r="E22" s="49"/>
      <c r="F22" s="49"/>
      <c r="G22" s="49"/>
      <c r="I22" s="12"/>
      <c r="J22" s="12"/>
      <c r="K22" s="12"/>
      <c r="L22" s="12"/>
      <c r="M22" s="14"/>
    </row>
    <row r="23" spans="1:13" s="1" customFormat="1" ht="12.75" customHeight="1">
      <c r="A23" s="51" t="s">
        <v>20</v>
      </c>
      <c r="B23" s="51"/>
      <c r="C23" s="51"/>
      <c r="D23" s="51"/>
      <c r="E23" s="51"/>
      <c r="F23" s="49"/>
      <c r="G23" s="49"/>
      <c r="H23" s="23"/>
      <c r="I23" s="23"/>
      <c r="J23" s="23"/>
      <c r="K23" s="23"/>
      <c r="L23" s="23"/>
      <c r="M23" s="23"/>
    </row>
    <row r="24" spans="1:13" s="1" customFormat="1" ht="27" customHeight="1">
      <c r="A24" s="48" t="s">
        <v>21</v>
      </c>
      <c r="B24" s="48"/>
      <c r="C24" s="48"/>
      <c r="D24" s="48"/>
      <c r="E24" s="48"/>
      <c r="F24" s="49"/>
      <c r="G24" s="49"/>
      <c r="H24" s="23"/>
      <c r="I24" s="23"/>
      <c r="J24" s="23"/>
      <c r="K24" s="23"/>
      <c r="L24" s="23"/>
      <c r="M24" s="23"/>
    </row>
    <row r="25" spans="1:13" s="1" customFormat="1" ht="12.75">
      <c r="A25" s="15"/>
      <c r="B25" s="15"/>
      <c r="C25" s="16"/>
      <c r="D25" s="16"/>
      <c r="E25" s="16"/>
      <c r="F25" s="16"/>
      <c r="G25" s="16"/>
      <c r="H25" s="16"/>
      <c r="I25" s="13"/>
      <c r="J25" s="13"/>
      <c r="K25" s="13"/>
      <c r="L25" s="13"/>
      <c r="M25" s="13"/>
    </row>
    <row r="26" spans="1:13" s="2" customFormat="1" ht="12.75" customHeight="1">
      <c r="A26" s="15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s="1" customFormat="1" ht="12.75">
      <c r="A27" s="18"/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s="1" customFormat="1" ht="12.75">
      <c r="A28" s="18"/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s="1" customFormat="1" ht="12.75">
      <c r="A29" s="18"/>
      <c r="B29" s="18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s="1" customFormat="1" ht="13.5" customHeight="1">
      <c r="A30" s="18"/>
      <c r="B30" s="18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s="1" customFormat="1" ht="15.75" customHeight="1">
      <c r="A31" s="19"/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s="3" customFormat="1" ht="12.75">
      <c r="A32" s="19"/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s="1" customFormat="1" ht="15.75" customHeight="1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7"/>
    </row>
    <row r="34" spans="1:13" s="3" customFormat="1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s="1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s="1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s="1" customFormat="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s="3" customFormat="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s="3" customFormat="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s="3" customFormat="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s="3" customFormat="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s="3" customFormat="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s="3" customFormat="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s="3" customFormat="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s="3" customFormat="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s="3" customFormat="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s="3" customFormat="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s="3" customFormat="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s="3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s="3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s="3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3" customFormat="1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s="3" customFormat="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s="3" customFormat="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s="6" customFormat="1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s="6" customFormat="1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s="6" customFormat="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s="6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s="6" customFormat="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s="6" customFormat="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s="6" customFormat="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s="6" customFormat="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s="6" customFormat="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s="6" customFormat="1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s="6" customFormat="1" ht="12.75">
      <c r="A65" s="21"/>
      <c r="B65" s="21"/>
      <c r="C65" s="21"/>
      <c r="D65" s="21"/>
      <c r="E65" s="21"/>
      <c r="F65" s="21"/>
      <c r="G65" s="21"/>
      <c r="H65" s="21"/>
      <c r="I65" s="20"/>
      <c r="J65" s="20"/>
      <c r="K65" s="20"/>
      <c r="L65" s="20"/>
      <c r="M65" s="20"/>
    </row>
    <row r="66" spans="1:13" s="6" customFormat="1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s="6" customFormat="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s="6" customFormat="1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s="6" customFormat="1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s="6" customFormat="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s="6" customFormat="1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s="6" customFormat="1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s="6" customFormat="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s="6" customFormat="1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s="6" customFormat="1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s="6" customFormat="1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s="6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s="6" customFormat="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s="6" customFormat="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s="6" customFormat="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s="6" customFormat="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s="6" customFormat="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s="6" customFormat="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s="6" customFormat="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s="6" customFormat="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s="6" customFormat="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9:13" ht="12.75">
      <c r="I155" s="21"/>
      <c r="J155" s="21"/>
      <c r="K155" s="21"/>
      <c r="L155" s="21"/>
      <c r="M155" s="21"/>
    </row>
  </sheetData>
  <mergeCells count="9">
    <mergeCell ref="A1:T1"/>
    <mergeCell ref="A17:G17"/>
    <mergeCell ref="A18:G18"/>
    <mergeCell ref="A19:G19"/>
    <mergeCell ref="A24:G24"/>
    <mergeCell ref="A20:G20"/>
    <mergeCell ref="A21:G21"/>
    <mergeCell ref="A22:G22"/>
    <mergeCell ref="A23:G23"/>
  </mergeCells>
  <printOptions/>
  <pageMargins left="0.62" right="0.52" top="0.5" bottom="0.5" header="0.5" footer="0.5"/>
  <pageSetup firstPageNumber="1" useFirstPageNumber="1" fitToHeight="1" fitToWidth="1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dominique.megret</cp:lastModifiedBy>
  <cp:lastPrinted>2007-12-27T15:14:10Z</cp:lastPrinted>
  <dcterms:created xsi:type="dcterms:W3CDTF">1980-01-01T04:00:00Z</dcterms:created>
  <dcterms:modified xsi:type="dcterms:W3CDTF">2007-12-27T16:25:49Z</dcterms:modified>
  <cp:category/>
  <cp:version/>
  <cp:contentType/>
  <cp:contentStatus/>
</cp:coreProperties>
</file>