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070" windowHeight="10005" activeTab="0"/>
  </bookViews>
  <sheets>
    <sheet name="3-2b" sheetId="1" r:id="rId1"/>
  </sheets>
  <definedNames>
    <definedName name="_xlnm.Print_Area" localSheetId="0">'3-2b'!$A$1:$S$39</definedName>
  </definedNames>
  <calcPr fullCalcOnLoad="1"/>
</workbook>
</file>

<file path=xl/sharedStrings.xml><?xml version="1.0" encoding="utf-8"?>
<sst xmlns="http://schemas.openxmlformats.org/spreadsheetml/2006/main" count="72" uniqueCount="33">
  <si>
    <t>Motor vehicles and parts</t>
  </si>
  <si>
    <t>Gasoline and oil</t>
  </si>
  <si>
    <t>Transportation equipment</t>
  </si>
  <si>
    <t>Passenger fares</t>
  </si>
  <si>
    <t>Other transportation</t>
  </si>
  <si>
    <t>Civilian aircraft, engines, and parts</t>
  </si>
  <si>
    <t>Automotive vehicles, engines, and parts</t>
  </si>
  <si>
    <t>Gross Domestic Product</t>
  </si>
  <si>
    <t>Transportation structures</t>
  </si>
  <si>
    <t>Personal consumption of transportation, total</t>
  </si>
  <si>
    <t>Gross private domestic investment, total</t>
  </si>
  <si>
    <t>Government transportation-related purchases, total</t>
  </si>
  <si>
    <t>Total transportation in GDP (percent)</t>
  </si>
  <si>
    <t>Exports ( + ), total</t>
  </si>
  <si>
    <t>Imports ( - ), total</t>
  </si>
  <si>
    <t>Chained 2000 $ value = (Quantity index for year n x 2000 current $ value)/100.</t>
  </si>
  <si>
    <t>Table 3-2b:  U.S. Gross Domestic Product (GDP) Attributed to Transportation-Related Final Demand (Chained 2000 $ billions)</t>
  </si>
  <si>
    <t>At the time of this publication the Bureau of Economic Analysis (BEA) had only published chained 2000 dollar estimates from 1990 onward. Current dollar estimates for earlier years can be found in Table 3-2a.</t>
  </si>
  <si>
    <t>State and local purchases</t>
  </si>
  <si>
    <t>Federal purchases</t>
  </si>
  <si>
    <t>SOURCE</t>
  </si>
  <si>
    <t>U</t>
  </si>
  <si>
    <r>
      <t>a</t>
    </r>
    <r>
      <rPr>
        <sz val="9"/>
        <rFont val="Arial"/>
        <family val="2"/>
      </rPr>
      <t xml:space="preserve">  Sum of total personal consumption of transportation, total gross private domestic investment, net exports of transportation-related goods and services and total government transportation-related purchases.</t>
    </r>
  </si>
  <si>
    <r>
      <t>b</t>
    </r>
    <r>
      <rPr>
        <sz val="9"/>
        <rFont val="Arial"/>
        <family val="2"/>
      </rPr>
      <t xml:space="preserve">  Sum of exports and imports.</t>
    </r>
  </si>
  <si>
    <r>
      <t xml:space="preserve">c </t>
    </r>
    <r>
      <rPr>
        <sz val="9"/>
        <rFont val="Arial"/>
        <family val="2"/>
      </rPr>
      <t xml:space="preserve"> Defense-related purchases are the sum of transportation of material and travel.</t>
    </r>
  </si>
  <si>
    <r>
      <t>Total transportation-related final demand</t>
    </r>
    <r>
      <rPr>
        <b/>
        <vertAlign val="superscript"/>
        <sz val="11"/>
        <rFont val="Arial Narrow"/>
        <family val="2"/>
      </rPr>
      <t>a</t>
    </r>
  </si>
  <si>
    <r>
      <t>Net exports of transportation-related goods and services</t>
    </r>
    <r>
      <rPr>
        <b/>
        <vertAlign val="superscript"/>
        <sz val="11"/>
        <rFont val="Arial Narrow"/>
        <family val="2"/>
      </rPr>
      <t>b</t>
    </r>
  </si>
  <si>
    <r>
      <t>Defense-related purchases</t>
    </r>
    <r>
      <rPr>
        <vertAlign val="superscript"/>
        <sz val="11"/>
        <rFont val="Arial Narrow"/>
        <family val="2"/>
      </rPr>
      <t>c</t>
    </r>
  </si>
  <si>
    <t>Transportion services</t>
  </si>
  <si>
    <t>NOTES</t>
  </si>
  <si>
    <t xml:space="preserve">      </t>
  </si>
  <si>
    <r>
      <t xml:space="preserve">KEY: </t>
    </r>
    <r>
      <rPr>
        <sz val="9"/>
        <rFont val="Arial"/>
        <family val="2"/>
      </rPr>
      <t xml:space="preserve"> R = revised; U = data are not available.</t>
    </r>
  </si>
  <si>
    <t>U.S. Department of Commerce, Bureau of Economic Analysis, National Income and Product Accounts Tables, tables 1.1.6, 2.3.6, 3.11.6, 3.15.6, 4.2.6, 5.4.6B, and 5.5.6, Internet site http://www.bea.doc.gov/bea/ as of Mar. 11, 2008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</si>
</sst>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W_)"/>
    <numFmt numFmtId="166" formatCode="#,##0.0"/>
    <numFmt numFmtId="167" formatCode="0.0%"/>
    <numFmt numFmtId="168" formatCode="&quot;$&quot;#,##0\ ;\(&quot;$&quot;#,##0\)"/>
    <numFmt numFmtId="169" formatCode="&quot;(R)&quot;\ #,##0.0;&quot;(R) -&quot;#,##0.0;&quot;(R) &quot;\ 0.0"/>
    <numFmt numFmtId="170" formatCode="&quot;(R)&quot;\ #,##0.00;&quot;(R) -&quot;#,##0.00;&quot;(R) &quot;\ 0.00"/>
    <numFmt numFmtId="171" formatCode="&quot;(R)&quot;\ #,##0;&quot;(R) -&quot;#,##0;&quot;(R) &quot;\ 0"/>
    <numFmt numFmtId="172" formatCode="0.0"/>
    <numFmt numFmtId="173" formatCode="_(* #,##0.0_);_(* \(#,##0.0\);_(* &quot;-&quot;??_);_(@_)"/>
    <numFmt numFmtId="174" formatCode="[$-409]dddd\,\ mmmm\ dd\,\ yyyy"/>
    <numFmt numFmtId="175" formatCode="&quot;(R) &quot;#,##0.0;&quot;(R) &quot;\-#,##0.0;&quot;(R) &quot;0.0"/>
    <numFmt numFmtId="176" formatCode="&quot;(R) &quot;#,##0;&quot;(R) &quot;\-#,##0;&quot;(R) &quot;0"/>
    <numFmt numFmtId="177" formatCode="#,##0.00000000000000000000"/>
    <numFmt numFmtId="178" formatCode="&quot;(R) &quot;#,##0.00000000000000000000;&quot;(R) &quot;\-#,##0.00000000000000000000;&quot;(R) &quot;0.00000000000000000000"/>
  </numFmts>
  <fonts count="26">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sz val="8"/>
      <name val="Arial"/>
      <family val="2"/>
    </font>
    <font>
      <i/>
      <sz val="8"/>
      <name val="Arial"/>
      <family val="2"/>
    </font>
    <font>
      <sz val="12"/>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b/>
      <sz val="9"/>
      <name val="Arial Narrow"/>
      <family val="2"/>
    </font>
    <font>
      <i/>
      <sz val="9"/>
      <name val="Arial"/>
      <family val="2"/>
    </font>
    <font>
      <vertAlign val="superscrip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4" fontId="4" fillId="0" borderId="1" applyNumberFormat="0">
      <alignment horizontal="right"/>
      <protection/>
    </xf>
    <xf numFmtId="0" fontId="0" fillId="0" borderId="0" applyFon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6" fillId="0" borderId="0">
      <alignment horizontal="right"/>
      <protection/>
    </xf>
    <xf numFmtId="0" fontId="11" fillId="0" borderId="0">
      <alignment horizontal="right"/>
      <protection/>
    </xf>
    <xf numFmtId="0" fontId="6" fillId="0" borderId="0">
      <alignment horizontal="left"/>
      <protection/>
    </xf>
    <xf numFmtId="49" fontId="11"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68">
    <xf numFmtId="0" fontId="0" fillId="0" borderId="0" xfId="0" applyAlignment="1">
      <alignment/>
    </xf>
    <xf numFmtId="165" fontId="0" fillId="0" borderId="0" xfId="0" applyNumberFormat="1" applyFont="1" applyFill="1" applyAlignment="1">
      <alignment/>
    </xf>
    <xf numFmtId="0" fontId="0" fillId="0" borderId="0" xfId="0" applyFont="1" applyFill="1" applyAlignment="1">
      <alignment/>
    </xf>
    <xf numFmtId="0" fontId="15" fillId="0" borderId="0" xfId="0" applyFont="1" applyFill="1" applyAlignment="1">
      <alignment horizontal="left"/>
    </xf>
    <xf numFmtId="0" fontId="16" fillId="0" borderId="0" xfId="0" applyFont="1" applyFill="1" applyAlignment="1">
      <alignment/>
    </xf>
    <xf numFmtId="0" fontId="17" fillId="0" borderId="0" xfId="26" applyFont="1" applyFill="1" applyBorder="1" applyAlignment="1">
      <alignment horizontal="left"/>
      <protection/>
    </xf>
    <xf numFmtId="1" fontId="19" fillId="0" borderId="0" xfId="0" applyNumberFormat="1" applyFont="1" applyFill="1" applyAlignment="1">
      <alignment/>
    </xf>
    <xf numFmtId="166" fontId="19" fillId="0" borderId="0" xfId="21" applyNumberFormat="1" applyFont="1" applyFill="1" applyBorder="1" applyAlignment="1">
      <alignment horizontal="right"/>
      <protection/>
    </xf>
    <xf numFmtId="0" fontId="19" fillId="0" borderId="0" xfId="0" applyFont="1" applyFill="1" applyAlignment="1">
      <alignment/>
    </xf>
    <xf numFmtId="0" fontId="17" fillId="0" borderId="0" xfId="0" applyFont="1" applyFill="1" applyAlignment="1">
      <alignment/>
    </xf>
    <xf numFmtId="0" fontId="17" fillId="0" borderId="0" xfId="26" applyFont="1" applyFill="1" applyBorder="1" applyAlignment="1">
      <alignment horizontal="left" vertical="top"/>
      <protection/>
    </xf>
    <xf numFmtId="49" fontId="14" fillId="0" borderId="0" xfId="0" applyNumberFormat="1" applyFont="1" applyFill="1" applyAlignment="1">
      <alignment horizontal="left"/>
    </xf>
    <xf numFmtId="0" fontId="22" fillId="0" borderId="0" xfId="26" applyFont="1" applyFill="1" applyBorder="1" applyAlignment="1">
      <alignment horizontal="left"/>
      <protection/>
    </xf>
    <xf numFmtId="0" fontId="22" fillId="0" borderId="0" xfId="0" applyFont="1" applyFill="1" applyAlignment="1">
      <alignment/>
    </xf>
    <xf numFmtId="167" fontId="23" fillId="0" borderId="0" xfId="21" applyNumberFormat="1" applyFont="1" applyFill="1" applyBorder="1" applyAlignment="1">
      <alignment horizontal="right"/>
      <protection/>
    </xf>
    <xf numFmtId="0" fontId="23" fillId="0" borderId="0" xfId="0" applyFont="1" applyFill="1" applyAlignment="1">
      <alignment/>
    </xf>
    <xf numFmtId="0" fontId="21" fillId="0" borderId="0" xfId="0" applyFont="1" applyFill="1" applyAlignment="1">
      <alignment/>
    </xf>
    <xf numFmtId="0" fontId="22" fillId="0" borderId="0" xfId="0" applyFont="1" applyFill="1" applyAlignment="1">
      <alignment horizontal="left"/>
    </xf>
    <xf numFmtId="165" fontId="22" fillId="0" borderId="0" xfId="34" applyNumberFormat="1" applyFont="1" applyFill="1" applyAlignment="1">
      <alignment horizontal="left"/>
      <protection/>
    </xf>
    <xf numFmtId="0" fontId="24" fillId="0" borderId="0" xfId="0" applyFont="1" applyFill="1" applyAlignment="1">
      <alignment horizontal="left"/>
    </xf>
    <xf numFmtId="49" fontId="22" fillId="0" borderId="0" xfId="0" applyNumberFormat="1" applyFont="1" applyFill="1" applyAlignment="1">
      <alignment horizontal="left"/>
    </xf>
    <xf numFmtId="1" fontId="17" fillId="0" borderId="5" xfId="30" applyNumberFormat="1" applyFont="1" applyFill="1" applyBorder="1" applyAlignment="1">
      <alignment horizontal="center" wrapText="1"/>
      <protection/>
    </xf>
    <xf numFmtId="0" fontId="19" fillId="0" borderId="0" xfId="0" applyFont="1" applyFill="1" applyBorder="1" applyAlignment="1">
      <alignment/>
    </xf>
    <xf numFmtId="1" fontId="19" fillId="0" borderId="0" xfId="0" applyNumberFormat="1" applyFont="1" applyFill="1" applyAlignment="1">
      <alignment horizontal="center"/>
    </xf>
    <xf numFmtId="0" fontId="17" fillId="0" borderId="5" xfId="30" applyNumberFormat="1" applyFont="1" applyFill="1" applyBorder="1" applyAlignment="1">
      <alignment horizontal="center"/>
      <protection/>
    </xf>
    <xf numFmtId="166" fontId="17" fillId="0" borderId="0" xfId="21" applyNumberFormat="1" applyFont="1" applyFill="1" applyBorder="1" applyAlignment="1">
      <alignment horizontal="right"/>
      <protection/>
    </xf>
    <xf numFmtId="166" fontId="19" fillId="0" borderId="6" xfId="21" applyNumberFormat="1" applyFont="1" applyFill="1" applyBorder="1" applyAlignment="1">
      <alignment horizontal="right"/>
      <protection/>
    </xf>
    <xf numFmtId="166" fontId="17" fillId="0" borderId="0" xfId="21" applyNumberFormat="1" applyFont="1" applyFill="1" applyBorder="1" applyAlignment="1">
      <alignment horizontal="right" vertical="top"/>
      <protection/>
    </xf>
    <xf numFmtId="166" fontId="19" fillId="0" borderId="0" xfId="21" applyNumberFormat="1" applyFont="1" applyFill="1" applyBorder="1" applyAlignment="1">
      <alignment horizontal="right" vertical="top"/>
      <protection/>
    </xf>
    <xf numFmtId="172" fontId="19" fillId="0" borderId="0" xfId="21" applyNumberFormat="1" applyFont="1" applyFill="1" applyBorder="1" applyAlignment="1">
      <alignment horizontal="right"/>
      <protection/>
    </xf>
    <xf numFmtId="0" fontId="17" fillId="0" borderId="0" xfId="21" applyNumberFormat="1" applyFont="1" applyFill="1" applyBorder="1" applyAlignment="1">
      <alignment horizontal="right"/>
      <protection/>
    </xf>
    <xf numFmtId="0" fontId="19" fillId="0" borderId="0" xfId="21" applyNumberFormat="1" applyFont="1" applyFill="1" applyBorder="1" applyAlignment="1">
      <alignment horizontal="right"/>
      <protection/>
    </xf>
    <xf numFmtId="0" fontId="19" fillId="0" borderId="0" xfId="0" applyNumberFormat="1" applyFont="1" applyFill="1" applyAlignment="1">
      <alignment/>
    </xf>
    <xf numFmtId="0" fontId="19" fillId="0" borderId="6" xfId="21" applyNumberFormat="1" applyFont="1" applyFill="1" applyBorder="1" applyAlignment="1">
      <alignment horizontal="right"/>
      <protection/>
    </xf>
    <xf numFmtId="166" fontId="19" fillId="0" borderId="0" xfId="0" applyNumberFormat="1" applyFont="1" applyFill="1" applyBorder="1" applyAlignment="1">
      <alignment/>
    </xf>
    <xf numFmtId="0" fontId="19" fillId="0" borderId="0" xfId="26" applyFont="1" applyFill="1" applyBorder="1" applyAlignment="1">
      <alignment horizontal="left" indent="1"/>
      <protection/>
    </xf>
    <xf numFmtId="0" fontId="19" fillId="0" borderId="0" xfId="26" applyFont="1" applyFill="1" applyBorder="1" applyAlignment="1">
      <alignment horizontal="left" vertical="top" indent="1"/>
      <protection/>
    </xf>
    <xf numFmtId="0" fontId="19" fillId="0" borderId="6" xfId="26" applyFont="1" applyFill="1" applyBorder="1" applyAlignment="1">
      <alignment horizontal="left" vertical="top" indent="1"/>
      <protection/>
    </xf>
    <xf numFmtId="172" fontId="17" fillId="0" borderId="0" xfId="21" applyNumberFormat="1" applyFont="1" applyFill="1" applyBorder="1" applyAlignment="1">
      <alignment horizontal="right"/>
      <protection/>
    </xf>
    <xf numFmtId="0" fontId="17" fillId="0" borderId="0" xfId="0" applyNumberFormat="1" applyFont="1" applyFill="1" applyAlignment="1">
      <alignment horizontal="right"/>
    </xf>
    <xf numFmtId="0" fontId="19" fillId="0" borderId="0" xfId="0" applyNumberFormat="1" applyFont="1" applyFill="1" applyAlignment="1">
      <alignment horizontal="right"/>
    </xf>
    <xf numFmtId="0" fontId="19" fillId="0" borderId="0" xfId="0" applyNumberFormat="1" applyFont="1" applyFill="1" applyBorder="1" applyAlignment="1">
      <alignment horizontal="right"/>
    </xf>
    <xf numFmtId="175" fontId="17" fillId="0" borderId="0" xfId="0" applyNumberFormat="1" applyFont="1" applyFill="1" applyAlignment="1">
      <alignment/>
    </xf>
    <xf numFmtId="166" fontId="17" fillId="0" borderId="0" xfId="0" applyNumberFormat="1" applyFont="1" applyFill="1" applyAlignment="1">
      <alignment/>
    </xf>
    <xf numFmtId="166" fontId="17" fillId="0" borderId="0" xfId="0" applyNumberFormat="1" applyFont="1" applyFill="1" applyAlignment="1">
      <alignment horizontal="right"/>
    </xf>
    <xf numFmtId="175" fontId="19" fillId="0" borderId="0" xfId="0" applyNumberFormat="1" applyFont="1" applyFill="1" applyAlignment="1">
      <alignment/>
    </xf>
    <xf numFmtId="166" fontId="19" fillId="0" borderId="0" xfId="0" applyNumberFormat="1" applyFont="1" applyFill="1" applyAlignment="1">
      <alignment/>
    </xf>
    <xf numFmtId="175" fontId="19" fillId="0" borderId="6" xfId="0" applyNumberFormat="1" applyFont="1" applyFill="1" applyBorder="1" applyAlignment="1">
      <alignment/>
    </xf>
    <xf numFmtId="166" fontId="19" fillId="0" borderId="6" xfId="0" applyNumberFormat="1" applyFont="1" applyFill="1" applyBorder="1" applyAlignment="1">
      <alignment/>
    </xf>
    <xf numFmtId="0" fontId="22" fillId="0" borderId="0" xfId="0" applyNumberFormat="1" applyFont="1" applyFill="1" applyAlignment="1">
      <alignment wrapText="1"/>
    </xf>
    <xf numFmtId="0" fontId="0" fillId="0" borderId="0" xfId="0" applyFont="1" applyFill="1" applyAlignment="1">
      <alignment wrapText="1"/>
    </xf>
    <xf numFmtId="0" fontId="0" fillId="0" borderId="0" xfId="0" applyFill="1" applyAlignment="1">
      <alignment wrapText="1"/>
    </xf>
    <xf numFmtId="0" fontId="22" fillId="0" borderId="0" xfId="26" applyFont="1" applyFill="1" applyBorder="1" applyAlignment="1">
      <alignment wrapText="1"/>
      <protection/>
    </xf>
    <xf numFmtId="0" fontId="22" fillId="0" borderId="0" xfId="0" applyFont="1" applyFill="1" applyAlignment="1">
      <alignment wrapText="1"/>
    </xf>
    <xf numFmtId="0" fontId="22" fillId="0" borderId="0" xfId="0" applyFont="1" applyFill="1" applyAlignment="1">
      <alignment wrapText="1"/>
    </xf>
    <xf numFmtId="0" fontId="21" fillId="0" borderId="0" xfId="0" applyFont="1" applyFill="1" applyAlignment="1">
      <alignment wrapText="1"/>
    </xf>
    <xf numFmtId="0" fontId="25" fillId="0" borderId="0" xfId="26" applyFont="1" applyFill="1" applyBorder="1" applyAlignment="1">
      <alignment wrapText="1"/>
      <protection/>
    </xf>
    <xf numFmtId="0" fontId="21" fillId="0" borderId="0" xfId="26" applyFont="1" applyFill="1" applyBorder="1" applyAlignment="1">
      <alignment wrapText="1"/>
      <protection/>
    </xf>
    <xf numFmtId="0" fontId="8" fillId="0" borderId="6" xfId="43" applyFont="1" applyFill="1" applyBorder="1" applyAlignment="1">
      <alignment wrapText="1"/>
      <protection/>
    </xf>
    <xf numFmtId="0" fontId="0" fillId="0" borderId="6" xfId="0" applyFont="1" applyFill="1" applyBorder="1" applyAlignment="1">
      <alignment wrapText="1"/>
    </xf>
    <xf numFmtId="0" fontId="0" fillId="0" borderId="6" xfId="0" applyFill="1" applyBorder="1" applyAlignment="1">
      <alignment wrapText="1"/>
    </xf>
    <xf numFmtId="0" fontId="21" fillId="0" borderId="7" xfId="26" applyFont="1" applyFill="1" applyBorder="1" applyAlignment="1">
      <alignment wrapText="1"/>
      <protection/>
    </xf>
    <xf numFmtId="0" fontId="22" fillId="0" borderId="7" xfId="0" applyFont="1" applyFill="1" applyBorder="1" applyAlignment="1">
      <alignment wrapText="1"/>
    </xf>
    <xf numFmtId="0" fontId="0" fillId="0" borderId="7" xfId="0" applyFont="1" applyFill="1" applyBorder="1" applyAlignment="1">
      <alignment wrapText="1"/>
    </xf>
    <xf numFmtId="0" fontId="0" fillId="0" borderId="7" xfId="0" applyFill="1" applyBorder="1" applyAlignment="1">
      <alignment wrapText="1"/>
    </xf>
    <xf numFmtId="0" fontId="23" fillId="0" borderId="0" xfId="26" applyFont="1" applyFill="1" applyBorder="1" applyAlignment="1">
      <alignment wrapText="1"/>
      <protection/>
    </xf>
    <xf numFmtId="0" fontId="25" fillId="0" borderId="0" xfId="26" applyNumberFormat="1" applyFont="1" applyFill="1" applyBorder="1" applyAlignment="1">
      <alignment wrapText="1"/>
      <protection/>
    </xf>
    <xf numFmtId="175" fontId="17" fillId="0" borderId="0" xfId="0" applyNumberFormat="1" applyFont="1" applyFill="1" applyAlignment="1">
      <alignment horizontal="right"/>
    </xf>
  </cellXfs>
  <cellStyles count="36">
    <cellStyle name="Normal" xfId="0"/>
    <cellStyle name="Comma" xfId="15"/>
    <cellStyle name="Comma [0]" xfId="16"/>
    <cellStyle name="Comma0" xfId="17"/>
    <cellStyle name="Currency" xfId="18"/>
    <cellStyle name="Currency [0]" xfId="19"/>
    <cellStyle name="Currency0" xfId="20"/>
    <cellStyle name="Data" xfId="21"/>
    <cellStyle name="Date" xfId="22"/>
    <cellStyle name="Fixed" xfId="23"/>
    <cellStyle name="Heading 1" xfId="24"/>
    <cellStyle name="Heading 2" xfId="25"/>
    <cellStyle name="Hed Side" xfId="26"/>
    <cellStyle name="Hed Side bold" xfId="27"/>
    <cellStyle name="Hed Side Regular" xfId="28"/>
    <cellStyle name="Hed Side_1-43A" xfId="29"/>
    <cellStyle name="Hed Top" xfId="30"/>
    <cellStyle name="Percent" xfId="31"/>
    <cellStyle name="Source Hed" xfId="32"/>
    <cellStyle name="Source Superscript" xfId="33"/>
    <cellStyle name="Source Text" xfId="34"/>
    <cellStyle name="Superscript" xfId="35"/>
    <cellStyle name="Table Data" xfId="36"/>
    <cellStyle name="Table Head Top" xfId="37"/>
    <cellStyle name="Table Hed Side" xfId="38"/>
    <cellStyle name="Table Title" xfId="39"/>
    <cellStyle name="Title Text" xfId="40"/>
    <cellStyle name="Title Text 1" xfId="41"/>
    <cellStyle name="Title Text 2" xfId="42"/>
    <cellStyle name="Title-1" xfId="43"/>
    <cellStyle name="Title-2" xfId="44"/>
    <cellStyle name="Title-3" xfId="45"/>
    <cellStyle name="Total"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6"/>
  <sheetViews>
    <sheetView tabSelected="1" workbookViewId="0" topLeftCell="A1">
      <selection activeCell="A1" sqref="A1:S1"/>
    </sheetView>
  </sheetViews>
  <sheetFormatPr defaultColWidth="9.140625" defaultRowHeight="12.75"/>
  <cols>
    <col min="1" max="1" width="50.8515625" style="2" customWidth="1"/>
    <col min="2" max="9" width="7.28125" style="1" customWidth="1"/>
    <col min="10" max="13" width="7.28125" style="2" customWidth="1"/>
    <col min="14" max="15" width="7.7109375" style="2" customWidth="1"/>
    <col min="16" max="16" width="11.00390625" style="2" customWidth="1"/>
    <col min="17" max="17" width="10.7109375" style="2" customWidth="1"/>
    <col min="18" max="18" width="10.8515625" style="2" customWidth="1"/>
    <col min="19" max="19" width="8.7109375" style="2" customWidth="1"/>
    <col min="20" max="252" width="8.8515625" style="2" customWidth="1"/>
    <col min="253" max="16384" width="9.140625" style="2" customWidth="1"/>
  </cols>
  <sheetData>
    <row r="1" spans="1:19" s="4" customFormat="1" ht="16.5" thickBot="1">
      <c r="A1" s="58" t="s">
        <v>16</v>
      </c>
      <c r="B1" s="59"/>
      <c r="C1" s="59"/>
      <c r="D1" s="59"/>
      <c r="E1" s="59"/>
      <c r="F1" s="59"/>
      <c r="G1" s="59"/>
      <c r="H1" s="59"/>
      <c r="I1" s="59"/>
      <c r="J1" s="59"/>
      <c r="K1" s="59"/>
      <c r="L1" s="59"/>
      <c r="M1" s="59"/>
      <c r="N1" s="60"/>
      <c r="O1" s="60"/>
      <c r="P1" s="60"/>
      <c r="Q1" s="60"/>
      <c r="R1" s="60"/>
      <c r="S1" s="60"/>
    </row>
    <row r="2" spans="1:19" s="23" customFormat="1" ht="16.5">
      <c r="A2" s="21"/>
      <c r="B2" s="24">
        <v>1990</v>
      </c>
      <c r="C2" s="24">
        <v>1991</v>
      </c>
      <c r="D2" s="24">
        <v>1992</v>
      </c>
      <c r="E2" s="24">
        <v>1993</v>
      </c>
      <c r="F2" s="24">
        <v>1994</v>
      </c>
      <c r="G2" s="24">
        <v>1995</v>
      </c>
      <c r="H2" s="24">
        <v>1996</v>
      </c>
      <c r="I2" s="24">
        <v>1997</v>
      </c>
      <c r="J2" s="24">
        <v>1998</v>
      </c>
      <c r="K2" s="24">
        <v>1999</v>
      </c>
      <c r="L2" s="24">
        <v>2000</v>
      </c>
      <c r="M2" s="24">
        <v>2001</v>
      </c>
      <c r="N2" s="24">
        <v>2002</v>
      </c>
      <c r="O2" s="24">
        <v>2003</v>
      </c>
      <c r="P2" s="24">
        <v>2004</v>
      </c>
      <c r="Q2" s="24">
        <v>2005</v>
      </c>
      <c r="R2" s="24">
        <v>2006</v>
      </c>
      <c r="S2" s="24">
        <v>2007</v>
      </c>
    </row>
    <row r="3" spans="1:19" s="9" customFormat="1" ht="16.5">
      <c r="A3" s="5" t="s">
        <v>7</v>
      </c>
      <c r="B3" s="25">
        <v>7112.5</v>
      </c>
      <c r="C3" s="25">
        <v>7100.5</v>
      </c>
      <c r="D3" s="25">
        <v>7336.6</v>
      </c>
      <c r="E3" s="25">
        <v>7532.7</v>
      </c>
      <c r="F3" s="25">
        <v>7835.5</v>
      </c>
      <c r="G3" s="25">
        <v>8031.7</v>
      </c>
      <c r="H3" s="25">
        <v>8328.9</v>
      </c>
      <c r="I3" s="25">
        <v>8703.5</v>
      </c>
      <c r="J3" s="25">
        <v>9066.9</v>
      </c>
      <c r="K3" s="27">
        <v>9470.3</v>
      </c>
      <c r="L3" s="27">
        <v>9817</v>
      </c>
      <c r="M3" s="25">
        <v>9890.7</v>
      </c>
      <c r="N3" s="25">
        <v>10048.8</v>
      </c>
      <c r="O3" s="25">
        <v>10301</v>
      </c>
      <c r="P3" s="42">
        <v>10675.8</v>
      </c>
      <c r="Q3" s="42">
        <v>11003.4</v>
      </c>
      <c r="R3" s="42">
        <v>11319.4</v>
      </c>
      <c r="S3" s="43">
        <v>11567.2</v>
      </c>
    </row>
    <row r="4" spans="1:19" s="9" customFormat="1" ht="17.25" customHeight="1">
      <c r="A4" s="10" t="s">
        <v>25</v>
      </c>
      <c r="B4" s="25" t="s">
        <v>21</v>
      </c>
      <c r="C4" s="25" t="s">
        <v>21</v>
      </c>
      <c r="D4" s="25" t="s">
        <v>21</v>
      </c>
      <c r="E4" s="25" t="s">
        <v>21</v>
      </c>
      <c r="F4" s="25" t="s">
        <v>21</v>
      </c>
      <c r="G4" s="25" t="s">
        <v>21</v>
      </c>
      <c r="H4" s="25" t="s">
        <v>21</v>
      </c>
      <c r="I4" s="25">
        <f aca="true" t="shared" si="0" ref="I4:O4">SUM(I6,I10,I23:I24)</f>
        <v>991.1000000000001</v>
      </c>
      <c r="J4" s="25">
        <f t="shared" si="0"/>
        <v>1048.3</v>
      </c>
      <c r="K4" s="25">
        <f t="shared" si="0"/>
        <v>1095.9</v>
      </c>
      <c r="L4" s="25">
        <f t="shared" si="0"/>
        <v>1089.5</v>
      </c>
      <c r="M4" s="25">
        <f t="shared" si="0"/>
        <v>1098.7</v>
      </c>
      <c r="N4" s="25">
        <f>SUM(N6,N10,N23,N24)</f>
        <v>1100.6999999999998</v>
      </c>
      <c r="O4" s="25">
        <f t="shared" si="0"/>
        <v>1098.8</v>
      </c>
      <c r="P4" s="42">
        <f>SUM(P6,P10,P23:P24)</f>
        <v>1120.1999999999998</v>
      </c>
      <c r="Q4" s="42">
        <f>SUM(Q6,Q10,Q23:Q24)</f>
        <v>1137</v>
      </c>
      <c r="R4" s="42">
        <f>SUM(R6,R10,R23:R24)</f>
        <v>1136.7</v>
      </c>
      <c r="S4" s="44" t="s">
        <v>21</v>
      </c>
    </row>
    <row r="5" spans="1:19" s="9" customFormat="1" ht="16.5">
      <c r="A5" s="5" t="s">
        <v>12</v>
      </c>
      <c r="B5" s="25" t="s">
        <v>21</v>
      </c>
      <c r="C5" s="25" t="s">
        <v>21</v>
      </c>
      <c r="D5" s="25" t="s">
        <v>21</v>
      </c>
      <c r="E5" s="25" t="s">
        <v>21</v>
      </c>
      <c r="F5" s="25" t="s">
        <v>21</v>
      </c>
      <c r="G5" s="25" t="s">
        <v>21</v>
      </c>
      <c r="H5" s="25" t="s">
        <v>21</v>
      </c>
      <c r="I5" s="25">
        <f aca="true" t="shared" si="1" ref="I5:Q5">(I4/I3)*100</f>
        <v>11.387372895961397</v>
      </c>
      <c r="J5" s="25">
        <f t="shared" si="1"/>
        <v>11.561834805721912</v>
      </c>
      <c r="K5" s="25">
        <f t="shared" si="1"/>
        <v>11.571967097135257</v>
      </c>
      <c r="L5" s="25">
        <f t="shared" si="1"/>
        <v>11.098095141081798</v>
      </c>
      <c r="M5" s="25">
        <f t="shared" si="1"/>
        <v>11.108414975684228</v>
      </c>
      <c r="N5" s="38">
        <f t="shared" si="1"/>
        <v>10.953546692142345</v>
      </c>
      <c r="O5" s="25">
        <f t="shared" si="1"/>
        <v>10.66692554120959</v>
      </c>
      <c r="P5" s="42">
        <f t="shared" si="1"/>
        <v>10.492890462541448</v>
      </c>
      <c r="Q5" s="42">
        <f t="shared" si="1"/>
        <v>10.333169747532581</v>
      </c>
      <c r="R5" s="42">
        <f>(R4/R3)*100</f>
        <v>10.042051698853296</v>
      </c>
      <c r="S5" s="44" t="s">
        <v>21</v>
      </c>
    </row>
    <row r="6" spans="1:19" s="6" customFormat="1" ht="16.5">
      <c r="A6" s="5" t="s">
        <v>9</v>
      </c>
      <c r="B6" s="25">
        <f>SUM(B7:B9)</f>
        <v>593.6</v>
      </c>
      <c r="C6" s="25">
        <f aca="true" t="shared" si="2" ref="C6:M6">SUM(C7:C9)</f>
        <v>553.2</v>
      </c>
      <c r="D6" s="25">
        <f t="shared" si="2"/>
        <v>585.0999999999999</v>
      </c>
      <c r="E6" s="25">
        <f t="shared" si="2"/>
        <v>611.4</v>
      </c>
      <c r="F6" s="25">
        <f t="shared" si="2"/>
        <v>646.3</v>
      </c>
      <c r="G6" s="25">
        <f t="shared" si="2"/>
        <v>658.6</v>
      </c>
      <c r="H6" s="25">
        <f t="shared" si="2"/>
        <v>690.8</v>
      </c>
      <c r="I6" s="25">
        <f t="shared" si="2"/>
        <v>730.7</v>
      </c>
      <c r="J6" s="25">
        <f t="shared" si="2"/>
        <v>781.3</v>
      </c>
      <c r="K6" s="25">
        <f t="shared" si="2"/>
        <v>832.1</v>
      </c>
      <c r="L6" s="25">
        <f t="shared" si="2"/>
        <v>853.5</v>
      </c>
      <c r="M6" s="25">
        <f t="shared" si="2"/>
        <v>872.1</v>
      </c>
      <c r="N6" s="30">
        <f aca="true" t="shared" si="3" ref="N6:S6">SUM(N7:N9)</f>
        <v>891.0999999999999</v>
      </c>
      <c r="O6" s="25">
        <f t="shared" si="3"/>
        <v>905.9</v>
      </c>
      <c r="P6" s="42">
        <f t="shared" si="3"/>
        <v>922.1</v>
      </c>
      <c r="Q6" s="42">
        <f t="shared" si="3"/>
        <v>925.2</v>
      </c>
      <c r="R6" s="42">
        <f t="shared" si="3"/>
        <v>915.3</v>
      </c>
      <c r="S6" s="43">
        <f t="shared" si="3"/>
        <v>930.1999999999999</v>
      </c>
    </row>
    <row r="7" spans="1:19" s="8" customFormat="1" ht="16.5">
      <c r="A7" s="35" t="s">
        <v>0</v>
      </c>
      <c r="B7" s="7">
        <v>256.1</v>
      </c>
      <c r="C7" s="7">
        <v>226.6</v>
      </c>
      <c r="D7" s="7">
        <v>244.9</v>
      </c>
      <c r="E7" s="7">
        <v>259.2</v>
      </c>
      <c r="F7" s="7">
        <v>276.2</v>
      </c>
      <c r="G7" s="7">
        <v>272.3</v>
      </c>
      <c r="H7" s="7">
        <v>285.4</v>
      </c>
      <c r="I7" s="7">
        <v>304.7</v>
      </c>
      <c r="J7" s="7">
        <v>339</v>
      </c>
      <c r="K7" s="28">
        <v>372.4</v>
      </c>
      <c r="L7" s="28">
        <v>386.5</v>
      </c>
      <c r="M7" s="7">
        <v>405.8</v>
      </c>
      <c r="N7" s="7">
        <v>429</v>
      </c>
      <c r="O7" s="7">
        <v>442.1</v>
      </c>
      <c r="P7" s="45">
        <v>450.8</v>
      </c>
      <c r="Q7" s="45">
        <v>451.3</v>
      </c>
      <c r="R7" s="45">
        <v>437.3</v>
      </c>
      <c r="S7" s="46">
        <v>446.9</v>
      </c>
    </row>
    <row r="8" spans="1:19" s="8" customFormat="1" ht="16.5">
      <c r="A8" s="35" t="s">
        <v>1</v>
      </c>
      <c r="B8" s="7">
        <v>141.8</v>
      </c>
      <c r="C8" s="7">
        <v>140.3</v>
      </c>
      <c r="D8" s="7">
        <v>146</v>
      </c>
      <c r="E8" s="7">
        <v>149.7</v>
      </c>
      <c r="F8" s="7">
        <v>151.7</v>
      </c>
      <c r="G8" s="7">
        <v>154.5</v>
      </c>
      <c r="H8" s="7">
        <v>157.9</v>
      </c>
      <c r="I8" s="7">
        <v>162.8</v>
      </c>
      <c r="J8" s="7">
        <v>170.3</v>
      </c>
      <c r="K8" s="28">
        <v>176.3</v>
      </c>
      <c r="L8" s="28">
        <v>175.7</v>
      </c>
      <c r="M8" s="7">
        <v>178.3</v>
      </c>
      <c r="N8" s="31">
        <v>181.9</v>
      </c>
      <c r="O8" s="7">
        <v>183.2</v>
      </c>
      <c r="P8" s="45">
        <v>186.7</v>
      </c>
      <c r="Q8" s="45">
        <v>186.1</v>
      </c>
      <c r="R8" s="45">
        <v>186.8</v>
      </c>
      <c r="S8" s="46">
        <v>183.2</v>
      </c>
    </row>
    <row r="9" spans="1:19" s="22" customFormat="1" ht="16.5">
      <c r="A9" s="35" t="s">
        <v>28</v>
      </c>
      <c r="B9" s="7">
        <v>195.7</v>
      </c>
      <c r="C9" s="7">
        <v>186.3</v>
      </c>
      <c r="D9" s="7">
        <v>194.2</v>
      </c>
      <c r="E9" s="7">
        <v>202.5</v>
      </c>
      <c r="F9" s="7">
        <v>218.4</v>
      </c>
      <c r="G9" s="7">
        <v>231.8</v>
      </c>
      <c r="H9" s="7">
        <v>247.5</v>
      </c>
      <c r="I9" s="7">
        <v>263.2</v>
      </c>
      <c r="J9" s="7">
        <v>272</v>
      </c>
      <c r="K9" s="28">
        <v>283.4</v>
      </c>
      <c r="L9" s="28">
        <v>291.3</v>
      </c>
      <c r="M9" s="7">
        <v>288</v>
      </c>
      <c r="N9" s="31">
        <v>280.2</v>
      </c>
      <c r="O9" s="7">
        <v>280.6</v>
      </c>
      <c r="P9" s="45">
        <v>284.6</v>
      </c>
      <c r="Q9" s="45">
        <v>287.8</v>
      </c>
      <c r="R9" s="45">
        <v>291.2</v>
      </c>
      <c r="S9" s="46">
        <v>300.1</v>
      </c>
    </row>
    <row r="10" spans="1:19" s="9" customFormat="1" ht="16.5">
      <c r="A10" s="5" t="s">
        <v>10</v>
      </c>
      <c r="B10" s="25" t="s">
        <v>21</v>
      </c>
      <c r="C10" s="25" t="s">
        <v>21</v>
      </c>
      <c r="D10" s="25" t="s">
        <v>21</v>
      </c>
      <c r="E10" s="25" t="s">
        <v>21</v>
      </c>
      <c r="F10" s="25" t="s">
        <v>21</v>
      </c>
      <c r="G10" s="25" t="s">
        <v>21</v>
      </c>
      <c r="H10" s="25" t="s">
        <v>21</v>
      </c>
      <c r="I10" s="25">
        <f aca="true" t="shared" si="4" ref="I10:O10">SUM(I11:I12)</f>
        <v>142.5</v>
      </c>
      <c r="J10" s="25">
        <f t="shared" si="4"/>
        <v>152.9</v>
      </c>
      <c r="K10" s="25">
        <f t="shared" si="4"/>
        <v>174.2</v>
      </c>
      <c r="L10" s="25">
        <f t="shared" si="4"/>
        <v>167.4</v>
      </c>
      <c r="M10" s="25">
        <f t="shared" si="4"/>
        <v>149.4</v>
      </c>
      <c r="N10" s="30">
        <f>SUM(N11:N12)</f>
        <v>132.1</v>
      </c>
      <c r="O10" s="30">
        <f t="shared" si="4"/>
        <v>119.39999999999999</v>
      </c>
      <c r="P10" s="42">
        <f>SUM(P11,P12)</f>
        <v>136.5</v>
      </c>
      <c r="Q10" s="42">
        <f>SUM(Q11,Q12)</f>
        <v>151.1</v>
      </c>
      <c r="R10" s="67">
        <f>SUM(R11,R12)</f>
        <v>161.7</v>
      </c>
      <c r="S10" s="39" t="s">
        <v>21</v>
      </c>
    </row>
    <row r="11" spans="1:19" s="8" customFormat="1" ht="16.5">
      <c r="A11" s="36" t="s">
        <v>8</v>
      </c>
      <c r="B11" s="7" t="s">
        <v>21</v>
      </c>
      <c r="C11" s="7" t="s">
        <v>21</v>
      </c>
      <c r="D11" s="7" t="s">
        <v>21</v>
      </c>
      <c r="E11" s="7" t="s">
        <v>21</v>
      </c>
      <c r="F11" s="7" t="s">
        <v>21</v>
      </c>
      <c r="G11" s="29" t="s">
        <v>21</v>
      </c>
      <c r="H11" s="7" t="s">
        <v>21</v>
      </c>
      <c r="I11" s="7">
        <v>6.6</v>
      </c>
      <c r="J11" s="7">
        <v>7.5</v>
      </c>
      <c r="K11" s="7">
        <v>6.5</v>
      </c>
      <c r="L11" s="7">
        <v>6.6</v>
      </c>
      <c r="M11" s="7">
        <v>6.6</v>
      </c>
      <c r="N11" s="31">
        <v>6.1</v>
      </c>
      <c r="O11" s="31">
        <v>5.6</v>
      </c>
      <c r="P11" s="45">
        <v>5.9</v>
      </c>
      <c r="Q11" s="45">
        <v>6</v>
      </c>
      <c r="R11" s="45">
        <v>6.5</v>
      </c>
      <c r="S11" s="40" t="s">
        <v>21</v>
      </c>
    </row>
    <row r="12" spans="1:19" s="22" customFormat="1" ht="16.5">
      <c r="A12" s="35" t="s">
        <v>2</v>
      </c>
      <c r="B12" s="7">
        <v>81</v>
      </c>
      <c r="C12" s="7">
        <v>78.8</v>
      </c>
      <c r="D12" s="7">
        <v>80.2</v>
      </c>
      <c r="E12" s="7">
        <v>95.1</v>
      </c>
      <c r="F12" s="7">
        <v>111.4</v>
      </c>
      <c r="G12" s="7">
        <v>120.6</v>
      </c>
      <c r="H12" s="7">
        <v>125.4</v>
      </c>
      <c r="I12" s="7">
        <v>135.9</v>
      </c>
      <c r="J12" s="7">
        <v>145.4</v>
      </c>
      <c r="K12" s="28">
        <v>167.7</v>
      </c>
      <c r="L12" s="28">
        <v>160.8</v>
      </c>
      <c r="M12" s="7">
        <v>142.8</v>
      </c>
      <c r="N12" s="7">
        <v>126</v>
      </c>
      <c r="O12" s="31">
        <v>113.8</v>
      </c>
      <c r="P12" s="45">
        <v>130.6</v>
      </c>
      <c r="Q12" s="45">
        <v>145.1</v>
      </c>
      <c r="R12" s="45">
        <v>155.2</v>
      </c>
      <c r="S12" s="41" t="s">
        <v>21</v>
      </c>
    </row>
    <row r="13" spans="1:19" s="9" customFormat="1" ht="16.5">
      <c r="A13" s="5" t="s">
        <v>13</v>
      </c>
      <c r="B13" s="25">
        <f>SUM(B14:B17)</f>
        <v>131.5</v>
      </c>
      <c r="C13" s="25">
        <f aca="true" t="shared" si="5" ref="C13:P13">SUM(C14:C17)</f>
        <v>135.6</v>
      </c>
      <c r="D13" s="25">
        <f t="shared" si="5"/>
        <v>141.2</v>
      </c>
      <c r="E13" s="25">
        <f t="shared" si="5"/>
        <v>137.9</v>
      </c>
      <c r="F13" s="25">
        <f t="shared" si="5"/>
        <v>143.1</v>
      </c>
      <c r="G13" s="25">
        <f t="shared" si="5"/>
        <v>142.10000000000002</v>
      </c>
      <c r="H13" s="25">
        <f t="shared" si="5"/>
        <v>149.4</v>
      </c>
      <c r="I13" s="25">
        <f t="shared" si="5"/>
        <v>170.7</v>
      </c>
      <c r="J13" s="25">
        <f t="shared" si="5"/>
        <v>181.20000000000002</v>
      </c>
      <c r="K13" s="25">
        <f t="shared" si="5"/>
        <v>181</v>
      </c>
      <c r="L13" s="25">
        <f t="shared" si="5"/>
        <v>179</v>
      </c>
      <c r="M13" s="25">
        <f t="shared" si="5"/>
        <v>171.6</v>
      </c>
      <c r="N13" s="30">
        <f t="shared" si="5"/>
        <v>170.70000000000002</v>
      </c>
      <c r="O13" s="30">
        <f t="shared" si="5"/>
        <v>164.6</v>
      </c>
      <c r="P13" s="42">
        <f t="shared" si="5"/>
        <v>178.8</v>
      </c>
      <c r="Q13" s="42">
        <f>SUM(Q14:Q17)</f>
        <v>193.6</v>
      </c>
      <c r="R13" s="42">
        <f>SUM(R14:R17)</f>
        <v>212.60000000000002</v>
      </c>
      <c r="S13" s="43">
        <f>SUM(S14:S17)</f>
        <v>234.9</v>
      </c>
    </row>
    <row r="14" spans="1:19" s="8" customFormat="1" ht="16.5">
      <c r="A14" s="35" t="s">
        <v>5</v>
      </c>
      <c r="B14" s="7">
        <v>45.7</v>
      </c>
      <c r="C14" s="7">
        <v>47.9</v>
      </c>
      <c r="D14" s="7">
        <v>47.9</v>
      </c>
      <c r="E14" s="7">
        <v>40.5</v>
      </c>
      <c r="F14" s="7">
        <v>37.7</v>
      </c>
      <c r="G14" s="7">
        <v>30.3</v>
      </c>
      <c r="H14" s="7">
        <v>34.3</v>
      </c>
      <c r="I14" s="7">
        <v>44.6</v>
      </c>
      <c r="J14" s="7">
        <v>57</v>
      </c>
      <c r="K14" s="7">
        <v>55.1</v>
      </c>
      <c r="L14" s="28">
        <v>48.1</v>
      </c>
      <c r="M14" s="7">
        <v>49.9</v>
      </c>
      <c r="N14" s="31">
        <v>46.5</v>
      </c>
      <c r="O14" s="31">
        <v>41.5</v>
      </c>
      <c r="P14" s="45">
        <v>43</v>
      </c>
      <c r="Q14" s="45">
        <v>50.1</v>
      </c>
      <c r="R14" s="45">
        <v>59.5</v>
      </c>
      <c r="S14" s="46">
        <v>67</v>
      </c>
    </row>
    <row r="15" spans="1:19" s="8" customFormat="1" ht="16.5">
      <c r="A15" s="35" t="s">
        <v>6</v>
      </c>
      <c r="B15" s="7">
        <v>40.3</v>
      </c>
      <c r="C15" s="7">
        <v>43.2</v>
      </c>
      <c r="D15" s="7">
        <v>49.8</v>
      </c>
      <c r="E15" s="7">
        <v>54.3</v>
      </c>
      <c r="F15" s="7">
        <v>60.1</v>
      </c>
      <c r="G15" s="7">
        <v>63.4</v>
      </c>
      <c r="H15" s="7">
        <v>65.8</v>
      </c>
      <c r="I15" s="7">
        <v>74.4</v>
      </c>
      <c r="J15" s="7">
        <v>73.4</v>
      </c>
      <c r="K15" s="28">
        <v>75.9</v>
      </c>
      <c r="L15" s="28">
        <v>80.4</v>
      </c>
      <c r="M15" s="7">
        <v>75.2</v>
      </c>
      <c r="N15" s="31">
        <v>78.3</v>
      </c>
      <c r="O15" s="31">
        <v>79.4</v>
      </c>
      <c r="P15" s="32">
        <v>87.2</v>
      </c>
      <c r="Q15" s="32">
        <v>95.2</v>
      </c>
      <c r="R15" s="45">
        <v>102.3</v>
      </c>
      <c r="S15" s="46">
        <v>114.2</v>
      </c>
    </row>
    <row r="16" spans="1:19" s="8" customFormat="1" ht="16.5">
      <c r="A16" s="35" t="s">
        <v>3</v>
      </c>
      <c r="B16" s="7">
        <v>19.8</v>
      </c>
      <c r="C16" s="7">
        <v>18.6</v>
      </c>
      <c r="D16" s="7">
        <v>19</v>
      </c>
      <c r="E16" s="7">
        <v>18.5</v>
      </c>
      <c r="F16" s="7">
        <v>18.6</v>
      </c>
      <c r="G16" s="7">
        <v>19.6</v>
      </c>
      <c r="H16" s="7">
        <v>21.2</v>
      </c>
      <c r="I16" s="7">
        <v>22.7</v>
      </c>
      <c r="J16" s="7">
        <v>22.3</v>
      </c>
      <c r="K16" s="7">
        <v>20.3</v>
      </c>
      <c r="L16" s="28">
        <v>20.7</v>
      </c>
      <c r="M16" s="7">
        <v>17.8</v>
      </c>
      <c r="N16" s="31">
        <v>16.5</v>
      </c>
      <c r="O16" s="31">
        <v>13.6</v>
      </c>
      <c r="P16" s="32">
        <v>14.8</v>
      </c>
      <c r="Q16" s="32">
        <v>15.2</v>
      </c>
      <c r="R16" s="45">
        <v>16</v>
      </c>
      <c r="S16" s="46">
        <v>16.8</v>
      </c>
    </row>
    <row r="17" spans="1:19" s="8" customFormat="1" ht="16.5">
      <c r="A17" s="35" t="s">
        <v>4</v>
      </c>
      <c r="B17" s="7">
        <v>25.7</v>
      </c>
      <c r="C17" s="7">
        <v>25.9</v>
      </c>
      <c r="D17" s="7">
        <v>24.5</v>
      </c>
      <c r="E17" s="7">
        <v>24.6</v>
      </c>
      <c r="F17" s="7">
        <v>26.7</v>
      </c>
      <c r="G17" s="7">
        <v>28.8</v>
      </c>
      <c r="H17" s="7">
        <v>28.1</v>
      </c>
      <c r="I17" s="7">
        <v>29</v>
      </c>
      <c r="J17" s="7">
        <v>28.5</v>
      </c>
      <c r="K17" s="7">
        <v>29.7</v>
      </c>
      <c r="L17" s="28">
        <v>29.8</v>
      </c>
      <c r="M17" s="7">
        <v>28.7</v>
      </c>
      <c r="N17" s="31">
        <v>29.4</v>
      </c>
      <c r="O17" s="31">
        <v>30.1</v>
      </c>
      <c r="P17" s="45">
        <v>33.8</v>
      </c>
      <c r="Q17" s="45">
        <v>33.1</v>
      </c>
      <c r="R17" s="45">
        <v>34.8</v>
      </c>
      <c r="S17" s="46">
        <v>36.9</v>
      </c>
    </row>
    <row r="18" spans="1:19" s="9" customFormat="1" ht="16.5">
      <c r="A18" s="5" t="s">
        <v>14</v>
      </c>
      <c r="B18" s="25">
        <f>SUM(B19:B22)</f>
        <v>165.2</v>
      </c>
      <c r="C18" s="25">
        <f aca="true" t="shared" si="6" ref="C18:P18">SUM(C19:C22)</f>
        <v>155.6</v>
      </c>
      <c r="D18" s="25">
        <f t="shared" si="6"/>
        <v>160.39999999999998</v>
      </c>
      <c r="E18" s="25">
        <f t="shared" si="6"/>
        <v>170.4</v>
      </c>
      <c r="F18" s="25">
        <f t="shared" si="6"/>
        <v>186.8</v>
      </c>
      <c r="G18" s="25">
        <f t="shared" si="6"/>
        <v>189</v>
      </c>
      <c r="H18" s="25">
        <f t="shared" si="6"/>
        <v>195.5</v>
      </c>
      <c r="I18" s="25">
        <f t="shared" si="6"/>
        <v>214</v>
      </c>
      <c r="J18" s="25">
        <f t="shared" si="6"/>
        <v>232.5</v>
      </c>
      <c r="K18" s="25">
        <f>SUM(K19:K22)</f>
        <v>264.5</v>
      </c>
      <c r="L18" s="25">
        <f t="shared" si="6"/>
        <v>288</v>
      </c>
      <c r="M18" s="25">
        <f t="shared" si="6"/>
        <v>280.09999999999997</v>
      </c>
      <c r="N18" s="30">
        <f t="shared" si="6"/>
        <v>285.2</v>
      </c>
      <c r="O18" s="30">
        <f t="shared" si="6"/>
        <v>290.70000000000005</v>
      </c>
      <c r="P18" s="42">
        <f t="shared" si="6"/>
        <v>312.3</v>
      </c>
      <c r="Q18" s="42">
        <f>SUM(Q19:Q22)</f>
        <v>324.4</v>
      </c>
      <c r="R18" s="42">
        <f>SUM(R19:R22)</f>
        <v>344</v>
      </c>
      <c r="S18" s="43">
        <f>SUM(S19:S22)</f>
        <v>349</v>
      </c>
    </row>
    <row r="19" spans="1:19" s="8" customFormat="1" ht="16.5">
      <c r="A19" s="35" t="s">
        <v>5</v>
      </c>
      <c r="B19" s="7">
        <v>15</v>
      </c>
      <c r="C19" s="7">
        <v>15.1</v>
      </c>
      <c r="D19" s="7">
        <v>15.8</v>
      </c>
      <c r="E19" s="7">
        <v>13.8</v>
      </c>
      <c r="F19" s="7">
        <v>13.4</v>
      </c>
      <c r="G19" s="7">
        <v>12.4</v>
      </c>
      <c r="H19" s="7">
        <v>14</v>
      </c>
      <c r="I19" s="7">
        <v>17.7</v>
      </c>
      <c r="J19" s="7">
        <v>22.9</v>
      </c>
      <c r="K19" s="7">
        <v>24.5</v>
      </c>
      <c r="L19" s="7">
        <v>26.4</v>
      </c>
      <c r="M19" s="7">
        <v>30.2</v>
      </c>
      <c r="N19" s="31">
        <v>24.2</v>
      </c>
      <c r="O19" s="31">
        <v>22.8</v>
      </c>
      <c r="P19" s="45">
        <v>22.3</v>
      </c>
      <c r="Q19" s="45">
        <v>22.9</v>
      </c>
      <c r="R19" s="45">
        <v>24.3</v>
      </c>
      <c r="S19" s="46">
        <v>28</v>
      </c>
    </row>
    <row r="20" spans="1:19" s="8" customFormat="1" ht="16.5">
      <c r="A20" s="35" t="s">
        <v>6</v>
      </c>
      <c r="B20" s="7">
        <v>103.3</v>
      </c>
      <c r="C20" s="7">
        <v>96.3</v>
      </c>
      <c r="D20" s="7">
        <v>101.3</v>
      </c>
      <c r="E20" s="7">
        <v>111.4</v>
      </c>
      <c r="F20" s="7">
        <v>124.5</v>
      </c>
      <c r="G20" s="7">
        <v>126.6</v>
      </c>
      <c r="H20" s="7">
        <v>130.9</v>
      </c>
      <c r="I20" s="7">
        <v>141.6</v>
      </c>
      <c r="J20" s="7">
        <v>150.8</v>
      </c>
      <c r="K20" s="28">
        <v>180.2</v>
      </c>
      <c r="L20" s="7">
        <v>195.9</v>
      </c>
      <c r="M20" s="7">
        <v>189.9</v>
      </c>
      <c r="N20" s="31">
        <v>203.3</v>
      </c>
      <c r="O20" s="31">
        <v>208.5</v>
      </c>
      <c r="P20" s="45">
        <v>222.6</v>
      </c>
      <c r="Q20" s="45">
        <v>231.2</v>
      </c>
      <c r="R20" s="45">
        <v>246.9</v>
      </c>
      <c r="S20" s="46">
        <v>246.7</v>
      </c>
    </row>
    <row r="21" spans="1:19" s="8" customFormat="1" ht="16.5">
      <c r="A21" s="35" t="s">
        <v>3</v>
      </c>
      <c r="B21" s="7">
        <v>14.9</v>
      </c>
      <c r="C21" s="7">
        <v>12.7</v>
      </c>
      <c r="D21" s="7">
        <v>13.1</v>
      </c>
      <c r="E21" s="7">
        <v>14.3</v>
      </c>
      <c r="F21" s="7">
        <v>16.2</v>
      </c>
      <c r="G21" s="7">
        <v>17.3</v>
      </c>
      <c r="H21" s="7">
        <v>18.4</v>
      </c>
      <c r="I21" s="7">
        <v>19.9</v>
      </c>
      <c r="J21" s="7">
        <v>21.7</v>
      </c>
      <c r="K21" s="7">
        <v>22.5</v>
      </c>
      <c r="L21" s="28">
        <v>24.3</v>
      </c>
      <c r="M21" s="7">
        <v>20.7</v>
      </c>
      <c r="N21" s="31">
        <v>17.4</v>
      </c>
      <c r="O21" s="31">
        <v>17.9</v>
      </c>
      <c r="P21" s="45">
        <v>21.4</v>
      </c>
      <c r="Q21" s="45">
        <v>21.8</v>
      </c>
      <c r="R21" s="45">
        <v>21.7</v>
      </c>
      <c r="S21" s="46">
        <v>21.8</v>
      </c>
    </row>
    <row r="22" spans="1:19" s="22" customFormat="1" ht="16.5">
      <c r="A22" s="35" t="s">
        <v>4</v>
      </c>
      <c r="B22" s="7">
        <v>32</v>
      </c>
      <c r="C22" s="7">
        <v>31.5</v>
      </c>
      <c r="D22" s="7">
        <v>30.2</v>
      </c>
      <c r="E22" s="7">
        <v>30.9</v>
      </c>
      <c r="F22" s="7">
        <v>32.7</v>
      </c>
      <c r="G22" s="7">
        <v>32.7</v>
      </c>
      <c r="H22" s="7">
        <v>32.2</v>
      </c>
      <c r="I22" s="7">
        <v>34.8</v>
      </c>
      <c r="J22" s="7">
        <v>37.1</v>
      </c>
      <c r="K22" s="7">
        <v>37.3</v>
      </c>
      <c r="L22" s="28">
        <v>41.4</v>
      </c>
      <c r="M22" s="7">
        <v>39.3</v>
      </c>
      <c r="N22" s="31">
        <v>40.3</v>
      </c>
      <c r="O22" s="31">
        <v>41.5</v>
      </c>
      <c r="P22" s="34">
        <v>46</v>
      </c>
      <c r="Q22" s="45">
        <v>48.5</v>
      </c>
      <c r="R22" s="45">
        <v>51.1</v>
      </c>
      <c r="S22" s="46">
        <v>52.5</v>
      </c>
    </row>
    <row r="23" spans="1:19" s="9" customFormat="1" ht="18">
      <c r="A23" s="10" t="s">
        <v>26</v>
      </c>
      <c r="B23" s="25">
        <f>B13-B18</f>
        <v>-33.69999999999999</v>
      </c>
      <c r="C23" s="25">
        <f aca="true" t="shared" si="7" ref="C23:N23">C13-C18</f>
        <v>-20</v>
      </c>
      <c r="D23" s="25">
        <f>D13-D18</f>
        <v>-19.19999999999999</v>
      </c>
      <c r="E23" s="25">
        <f t="shared" si="7"/>
        <v>-32.5</v>
      </c>
      <c r="F23" s="25">
        <f t="shared" si="7"/>
        <v>-43.70000000000002</v>
      </c>
      <c r="G23" s="25">
        <f t="shared" si="7"/>
        <v>-46.89999999999998</v>
      </c>
      <c r="H23" s="25">
        <f t="shared" si="7"/>
        <v>-46.099999999999994</v>
      </c>
      <c r="I23" s="25">
        <f t="shared" si="7"/>
        <v>-43.30000000000001</v>
      </c>
      <c r="J23" s="25">
        <f t="shared" si="7"/>
        <v>-51.29999999999998</v>
      </c>
      <c r="K23" s="25">
        <f>K13-K18</f>
        <v>-83.5</v>
      </c>
      <c r="L23" s="25">
        <f t="shared" si="7"/>
        <v>-109</v>
      </c>
      <c r="M23" s="25">
        <f>M13-M18</f>
        <v>-108.49999999999997</v>
      </c>
      <c r="N23" s="30">
        <f t="shared" si="7"/>
        <v>-114.49999999999997</v>
      </c>
      <c r="O23" s="30">
        <f>O13-O18</f>
        <v>-126.10000000000005</v>
      </c>
      <c r="P23" s="42">
        <f>P13-P18</f>
        <v>-133.5</v>
      </c>
      <c r="Q23" s="42">
        <f>Q13-Q18</f>
        <v>-130.79999999999998</v>
      </c>
      <c r="R23" s="42">
        <f>R13-R18</f>
        <v>-131.39999999999998</v>
      </c>
      <c r="S23" s="43">
        <f>S13-S18</f>
        <v>-114.1</v>
      </c>
    </row>
    <row r="24" spans="1:19" s="9" customFormat="1" ht="16.5">
      <c r="A24" s="5" t="s">
        <v>11</v>
      </c>
      <c r="B24" s="25">
        <f>SUM(B25:B27)</f>
        <v>147.89999999999998</v>
      </c>
      <c r="C24" s="25">
        <f aca="true" t="shared" si="8" ref="C24:O24">SUM(C25:C27)</f>
        <v>157.9</v>
      </c>
      <c r="D24" s="25">
        <f t="shared" si="8"/>
        <v>155.4</v>
      </c>
      <c r="E24" s="25">
        <f t="shared" si="8"/>
        <v>156.1</v>
      </c>
      <c r="F24" s="25">
        <f t="shared" si="8"/>
        <v>160.10000000000002</v>
      </c>
      <c r="G24" s="25">
        <f t="shared" si="8"/>
        <v>156.5</v>
      </c>
      <c r="H24" s="25">
        <f t="shared" si="8"/>
        <v>157.6</v>
      </c>
      <c r="I24" s="25">
        <f t="shared" si="8"/>
        <v>161.2</v>
      </c>
      <c r="J24" s="25">
        <f t="shared" si="8"/>
        <v>165.4</v>
      </c>
      <c r="K24" s="25">
        <f t="shared" si="8"/>
        <v>173.10000000000002</v>
      </c>
      <c r="L24" s="25">
        <f t="shared" si="8"/>
        <v>177.6</v>
      </c>
      <c r="M24" s="25">
        <f t="shared" si="8"/>
        <v>185.70000000000002</v>
      </c>
      <c r="N24" s="25">
        <f t="shared" si="8"/>
        <v>192</v>
      </c>
      <c r="O24" s="30">
        <f t="shared" si="8"/>
        <v>199.6</v>
      </c>
      <c r="P24" s="42">
        <f>SUM(P25:P27)</f>
        <v>195.1</v>
      </c>
      <c r="Q24" s="42">
        <f>SUM(Q25:Q27)</f>
        <v>191.5</v>
      </c>
      <c r="R24" s="42">
        <f>SUM(R25:R27)</f>
        <v>191.1</v>
      </c>
      <c r="S24" s="39" t="s">
        <v>21</v>
      </c>
    </row>
    <row r="25" spans="1:19" s="8" customFormat="1" ht="16.5">
      <c r="A25" s="36" t="s">
        <v>19</v>
      </c>
      <c r="B25" s="7">
        <v>17.1</v>
      </c>
      <c r="C25" s="7">
        <v>18.4</v>
      </c>
      <c r="D25" s="7">
        <v>19.1</v>
      </c>
      <c r="E25" s="7">
        <v>18.4</v>
      </c>
      <c r="F25" s="7">
        <v>19.8</v>
      </c>
      <c r="G25" s="7">
        <v>18</v>
      </c>
      <c r="H25" s="7">
        <v>18.5</v>
      </c>
      <c r="I25" s="7">
        <v>18.8</v>
      </c>
      <c r="J25" s="7">
        <v>19.6</v>
      </c>
      <c r="K25" s="7">
        <v>19.4</v>
      </c>
      <c r="L25" s="7">
        <v>19.2</v>
      </c>
      <c r="M25" s="7">
        <v>20.6</v>
      </c>
      <c r="N25" s="7">
        <v>25</v>
      </c>
      <c r="O25" s="28">
        <v>27.1</v>
      </c>
      <c r="P25" s="7">
        <v>25.4</v>
      </c>
      <c r="Q25" s="45">
        <v>25.4</v>
      </c>
      <c r="R25" s="46">
        <v>25.6</v>
      </c>
      <c r="S25" s="40" t="s">
        <v>21</v>
      </c>
    </row>
    <row r="26" spans="1:19" s="8" customFormat="1" ht="16.5">
      <c r="A26" s="36" t="s">
        <v>18</v>
      </c>
      <c r="B26" s="7">
        <v>119.6</v>
      </c>
      <c r="C26" s="7">
        <v>120.7</v>
      </c>
      <c r="D26" s="7">
        <v>122.4</v>
      </c>
      <c r="E26" s="7">
        <v>126.6</v>
      </c>
      <c r="F26" s="7">
        <v>130.5</v>
      </c>
      <c r="G26" s="7">
        <v>128.8</v>
      </c>
      <c r="H26" s="7">
        <v>129.4</v>
      </c>
      <c r="I26" s="7">
        <v>133.7</v>
      </c>
      <c r="J26" s="7">
        <v>137</v>
      </c>
      <c r="K26" s="7">
        <v>144.3</v>
      </c>
      <c r="L26" s="7">
        <v>149.4</v>
      </c>
      <c r="M26" s="7">
        <v>155.8</v>
      </c>
      <c r="N26" s="31">
        <v>157.3</v>
      </c>
      <c r="O26" s="31">
        <v>158.5</v>
      </c>
      <c r="P26" s="45">
        <v>155.7</v>
      </c>
      <c r="Q26" s="45">
        <v>152.9</v>
      </c>
      <c r="R26" s="46">
        <v>153.9</v>
      </c>
      <c r="S26" s="40" t="s">
        <v>21</v>
      </c>
    </row>
    <row r="27" spans="1:19" s="22" customFormat="1" ht="18" customHeight="1" thickBot="1">
      <c r="A27" s="37" t="s">
        <v>27</v>
      </c>
      <c r="B27" s="26">
        <v>11.2</v>
      </c>
      <c r="C27" s="26">
        <v>18.8</v>
      </c>
      <c r="D27" s="26">
        <v>13.9</v>
      </c>
      <c r="E27" s="26">
        <v>11.1</v>
      </c>
      <c r="F27" s="26">
        <v>9.8</v>
      </c>
      <c r="G27" s="26">
        <v>9.7</v>
      </c>
      <c r="H27" s="26">
        <v>9.7</v>
      </c>
      <c r="I27" s="26">
        <v>8.7</v>
      </c>
      <c r="J27" s="26">
        <v>8.8</v>
      </c>
      <c r="K27" s="26">
        <v>9.4</v>
      </c>
      <c r="L27" s="26">
        <v>9</v>
      </c>
      <c r="M27" s="26">
        <v>9.3</v>
      </c>
      <c r="N27" s="33">
        <v>9.7</v>
      </c>
      <c r="O27" s="26">
        <v>14</v>
      </c>
      <c r="P27" s="47">
        <v>14</v>
      </c>
      <c r="Q27" s="47">
        <v>13.2</v>
      </c>
      <c r="R27" s="47">
        <v>11.6</v>
      </c>
      <c r="S27" s="48">
        <v>12.5</v>
      </c>
    </row>
    <row r="28" spans="1:12" s="13" customFormat="1" ht="14.25" customHeight="1">
      <c r="A28" s="61" t="s">
        <v>31</v>
      </c>
      <c r="B28" s="62"/>
      <c r="C28" s="62"/>
      <c r="D28" s="62"/>
      <c r="E28" s="62"/>
      <c r="F28" s="63"/>
      <c r="G28" s="64"/>
      <c r="H28" s="64"/>
      <c r="I28" s="12"/>
      <c r="J28" s="12"/>
      <c r="K28" s="12"/>
      <c r="L28" s="12"/>
    </row>
    <row r="29" spans="1:13" s="15" customFormat="1" ht="9" customHeight="1">
      <c r="A29" s="65"/>
      <c r="B29" s="51"/>
      <c r="C29" s="51"/>
      <c r="D29" s="51"/>
      <c r="E29" s="51"/>
      <c r="F29" s="51"/>
      <c r="G29" s="51"/>
      <c r="H29" s="51"/>
      <c r="I29" s="14"/>
      <c r="J29" s="14"/>
      <c r="K29" s="14"/>
      <c r="L29" s="14"/>
      <c r="M29" s="14"/>
    </row>
    <row r="30" spans="1:12" s="13" customFormat="1" ht="24" customHeight="1">
      <c r="A30" s="66" t="s">
        <v>22</v>
      </c>
      <c r="B30" s="53"/>
      <c r="C30" s="53"/>
      <c r="D30" s="53"/>
      <c r="E30" s="53"/>
      <c r="F30" s="50"/>
      <c r="G30" s="51"/>
      <c r="H30" s="51"/>
      <c r="I30" s="12"/>
      <c r="J30" s="12"/>
      <c r="K30" s="12"/>
      <c r="L30" s="12"/>
    </row>
    <row r="31" spans="1:12" s="16" customFormat="1" ht="12" customHeight="1">
      <c r="A31" s="56" t="s">
        <v>23</v>
      </c>
      <c r="B31" s="52"/>
      <c r="C31" s="52"/>
      <c r="D31" s="52"/>
      <c r="E31" s="52"/>
      <c r="F31" s="50"/>
      <c r="G31" s="51"/>
      <c r="H31" s="51"/>
      <c r="I31" s="12"/>
      <c r="J31" s="12"/>
      <c r="K31" s="12"/>
      <c r="L31" s="12"/>
    </row>
    <row r="32" spans="1:12" s="13" customFormat="1" ht="12" customHeight="1">
      <c r="A32" s="56" t="s">
        <v>24</v>
      </c>
      <c r="B32" s="53"/>
      <c r="C32" s="53"/>
      <c r="D32" s="53"/>
      <c r="E32" s="53"/>
      <c r="F32" s="50"/>
      <c r="G32" s="51"/>
      <c r="H32" s="51"/>
      <c r="I32" s="17"/>
      <c r="J32" s="17"/>
      <c r="K32" s="17"/>
      <c r="L32" s="17"/>
    </row>
    <row r="33" spans="1:12" s="13" customFormat="1" ht="9" customHeight="1">
      <c r="A33" s="57"/>
      <c r="B33" s="51"/>
      <c r="C33" s="51"/>
      <c r="D33" s="51"/>
      <c r="E33" s="51"/>
      <c r="F33" s="51"/>
      <c r="G33" s="51"/>
      <c r="H33" s="51"/>
      <c r="I33" s="18"/>
      <c r="J33" s="18"/>
      <c r="K33" s="18"/>
      <c r="L33" s="18"/>
    </row>
    <row r="34" spans="1:12" s="13" customFormat="1" ht="12" customHeight="1">
      <c r="A34" s="57" t="s">
        <v>29</v>
      </c>
      <c r="B34" s="53"/>
      <c r="C34" s="53"/>
      <c r="D34" s="53"/>
      <c r="E34" s="53"/>
      <c r="F34" s="50"/>
      <c r="G34" s="51"/>
      <c r="H34" s="51"/>
      <c r="I34" s="18"/>
      <c r="J34" s="18"/>
      <c r="K34" s="18"/>
      <c r="L34" s="18" t="s">
        <v>30</v>
      </c>
    </row>
    <row r="35" spans="1:12" s="13" customFormat="1" ht="12" customHeight="1">
      <c r="A35" s="52" t="s">
        <v>15</v>
      </c>
      <c r="B35" s="53"/>
      <c r="C35" s="53"/>
      <c r="D35" s="53"/>
      <c r="E35" s="53"/>
      <c r="F35" s="50"/>
      <c r="G35" s="51"/>
      <c r="H35" s="51"/>
      <c r="I35" s="18"/>
      <c r="J35" s="18"/>
      <c r="K35" s="18"/>
      <c r="L35" s="18"/>
    </row>
    <row r="36" spans="1:12" s="13" customFormat="1" ht="24" customHeight="1">
      <c r="A36" s="52" t="s">
        <v>17</v>
      </c>
      <c r="B36" s="52"/>
      <c r="C36" s="52"/>
      <c r="D36" s="52"/>
      <c r="E36" s="52"/>
      <c r="F36" s="52"/>
      <c r="G36" s="51"/>
      <c r="H36" s="51"/>
      <c r="I36" s="18"/>
      <c r="J36" s="18"/>
      <c r="K36" s="18"/>
      <c r="L36" s="18"/>
    </row>
    <row r="37" spans="1:12" s="13" customFormat="1" ht="9" customHeight="1">
      <c r="A37" s="54"/>
      <c r="B37" s="51"/>
      <c r="C37" s="51"/>
      <c r="D37" s="51"/>
      <c r="E37" s="51"/>
      <c r="F37" s="51"/>
      <c r="G37" s="51"/>
      <c r="H37" s="51"/>
      <c r="I37" s="12"/>
      <c r="J37" s="12"/>
      <c r="K37" s="12"/>
      <c r="L37" s="12"/>
    </row>
    <row r="38" spans="1:12" s="13" customFormat="1" ht="12" customHeight="1">
      <c r="A38" s="55" t="s">
        <v>20</v>
      </c>
      <c r="B38" s="53"/>
      <c r="C38" s="53"/>
      <c r="D38" s="53"/>
      <c r="E38" s="53"/>
      <c r="F38" s="50"/>
      <c r="G38" s="51"/>
      <c r="H38" s="51"/>
      <c r="I38" s="12"/>
      <c r="J38" s="12"/>
      <c r="K38" s="12"/>
      <c r="L38" s="12"/>
    </row>
    <row r="39" spans="1:12" s="13" customFormat="1" ht="24.75" customHeight="1">
      <c r="A39" s="49" t="s">
        <v>32</v>
      </c>
      <c r="B39" s="49"/>
      <c r="C39" s="49"/>
      <c r="D39" s="49"/>
      <c r="E39" s="49"/>
      <c r="F39" s="50"/>
      <c r="G39" s="51"/>
      <c r="H39" s="51"/>
      <c r="I39" s="20"/>
      <c r="J39" s="20"/>
      <c r="K39" s="20"/>
      <c r="L39" s="20"/>
    </row>
    <row r="40" spans="1:11" s="13" customFormat="1" ht="12" customHeight="1">
      <c r="A40" s="20"/>
      <c r="B40" s="20"/>
      <c r="C40" s="20"/>
      <c r="D40" s="20"/>
      <c r="E40" s="20"/>
      <c r="F40" s="20"/>
      <c r="G40" s="20"/>
      <c r="H40" s="20"/>
      <c r="I40" s="20"/>
      <c r="J40" s="20"/>
      <c r="K40" s="20"/>
    </row>
    <row r="41" spans="1:12" s="13" customFormat="1" ht="12" customHeight="1">
      <c r="A41" s="2"/>
      <c r="B41" s="19"/>
      <c r="C41" s="19"/>
      <c r="D41" s="19"/>
      <c r="E41" s="19"/>
      <c r="F41" s="19"/>
      <c r="G41" s="19"/>
      <c r="H41" s="19"/>
      <c r="I41" s="19"/>
      <c r="J41" s="19"/>
      <c r="K41" s="19"/>
      <c r="L41" s="19"/>
    </row>
    <row r="42" spans="1:12" s="13" customFormat="1" ht="12" customHeight="1">
      <c r="A42" s="2"/>
      <c r="B42" s="20"/>
      <c r="C42" s="20"/>
      <c r="D42" s="20"/>
      <c r="E42" s="20"/>
      <c r="F42" s="20"/>
      <c r="G42" s="20"/>
      <c r="H42" s="20"/>
      <c r="I42" s="20"/>
      <c r="J42" s="20"/>
      <c r="K42" s="20"/>
      <c r="L42" s="20"/>
    </row>
    <row r="43" spans="1:12" s="13" customFormat="1" ht="12" customHeight="1">
      <c r="A43" s="2"/>
      <c r="B43" s="20"/>
      <c r="C43" s="20"/>
      <c r="D43" s="20"/>
      <c r="E43" s="20"/>
      <c r="F43" s="20"/>
      <c r="G43" s="20"/>
      <c r="H43" s="20"/>
      <c r="I43" s="20"/>
      <c r="J43" s="20"/>
      <c r="K43" s="20"/>
      <c r="L43" s="20"/>
    </row>
    <row r="44" spans="2:12" ht="12" customHeight="1">
      <c r="B44" s="3"/>
      <c r="C44" s="3"/>
      <c r="D44" s="3"/>
      <c r="E44" s="3"/>
      <c r="F44" s="3"/>
      <c r="G44" s="3"/>
      <c r="H44" s="3"/>
      <c r="I44" s="3"/>
      <c r="J44" s="3"/>
      <c r="K44" s="3"/>
      <c r="L44" s="3"/>
    </row>
    <row r="45" spans="2:12" ht="12" customHeight="1">
      <c r="B45" s="11"/>
      <c r="C45" s="11"/>
      <c r="D45" s="11"/>
      <c r="E45" s="11"/>
      <c r="F45" s="11"/>
      <c r="G45" s="11"/>
      <c r="H45" s="11"/>
      <c r="I45" s="11"/>
      <c r="J45" s="11"/>
      <c r="K45" s="11"/>
      <c r="L45" s="11"/>
    </row>
    <row r="46" spans="2:12" ht="12" customHeight="1">
      <c r="B46" s="11"/>
      <c r="C46" s="11"/>
      <c r="D46" s="11"/>
      <c r="E46" s="11"/>
      <c r="F46" s="11"/>
      <c r="G46" s="11"/>
      <c r="H46" s="11"/>
      <c r="I46" s="11"/>
      <c r="J46" s="11"/>
      <c r="K46" s="11"/>
      <c r="L46" s="11"/>
    </row>
  </sheetData>
  <mergeCells count="13">
    <mergeCell ref="A1:S1"/>
    <mergeCell ref="A28:H28"/>
    <mergeCell ref="A29:H29"/>
    <mergeCell ref="A30:H30"/>
    <mergeCell ref="A31:H31"/>
    <mergeCell ref="A32:H32"/>
    <mergeCell ref="A33:H33"/>
    <mergeCell ref="A34:H34"/>
    <mergeCell ref="A39:H39"/>
    <mergeCell ref="A35:H35"/>
    <mergeCell ref="A36:H36"/>
    <mergeCell ref="A37:H37"/>
    <mergeCell ref="A38:H38"/>
  </mergeCells>
  <printOptions/>
  <pageMargins left="0.3" right="0.32" top="0.75" bottom="0.72" header="0.5" footer="0.5"/>
  <pageSetup firstPageNumber="1" useFirstPageNumber="1" horizontalDpi="300" verticalDpi="300" orientation="landscape" scale="54" r:id="rId1"/>
  <ignoredErrors>
    <ignoredError sqref="N4" formula="1"/>
  </ignoredError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2008-03-24T20:47:18Z</cp:lastPrinted>
  <dcterms:created xsi:type="dcterms:W3CDTF">1980-01-01T04:00:00Z</dcterms:created>
  <dcterms:modified xsi:type="dcterms:W3CDTF">2008-04-18T15:24:57Z</dcterms:modified>
  <cp:category/>
  <cp:version/>
  <cp:contentType/>
  <cp:contentStatus/>
</cp:coreProperties>
</file>