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5360" windowHeight="8580" activeTab="0"/>
  </bookViews>
  <sheets>
    <sheet name="2-10" sheetId="1" r:id="rId1"/>
  </sheets>
  <definedNames>
    <definedName name="HTML_CodePage" hidden="1">1252</definedName>
    <definedName name="HTML_Control" hidden="1">{"'2-10'!$A$1:$M$53"}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tasks\nts2000\nts2000\HTML\Ch2_web\2-10.htm"</definedName>
    <definedName name="HTML_Title" hidden="1">"Table 2-10"</definedName>
    <definedName name="_xlnm.Print_Area" localSheetId="0">'2-10'!$A$1:$U$43</definedName>
  </definedNames>
  <calcPr fullCalcOnLoad="1"/>
</workbook>
</file>

<file path=xl/sharedStrings.xml><?xml version="1.0" encoding="utf-8"?>
<sst xmlns="http://schemas.openxmlformats.org/spreadsheetml/2006/main" count="39" uniqueCount="34">
  <si>
    <r>
      <t>c</t>
    </r>
    <r>
      <rPr>
        <sz val="9"/>
        <rFont val="Arial"/>
        <family val="2"/>
      </rPr>
      <t xml:space="preserve">  Rates are based on all accidents, including some that involve operators not reporting mileage or other traffic data to the U.S. Department of Transportation.</t>
    </r>
  </si>
  <si>
    <t>Aircraft-miles (millions)</t>
  </si>
  <si>
    <t>Aircraft departures (thousands)</t>
  </si>
  <si>
    <t>Flight hours (thousands)</t>
  </si>
  <si>
    <t>Rates per 100 thousand flight hours</t>
  </si>
  <si>
    <t>Rates per 100 million aircraft-miles</t>
  </si>
  <si>
    <t>Rates per 100 thousand aircraft departures</t>
  </si>
  <si>
    <t>Total seriously injured persons</t>
  </si>
  <si>
    <r>
      <t>Table 2-10:  U.S. Commuter Air Carrier</t>
    </r>
    <r>
      <rPr>
        <b/>
        <vertAlign val="superscript"/>
        <sz val="12"/>
        <rFont val="Arial"/>
        <family val="2"/>
      </rPr>
      <t>a</t>
    </r>
    <r>
      <rPr>
        <b/>
        <sz val="12"/>
        <rFont val="Arial"/>
        <family val="2"/>
      </rPr>
      <t xml:space="preserve"> Safety Data</t>
    </r>
  </si>
  <si>
    <r>
      <t xml:space="preserve">b  </t>
    </r>
    <r>
      <rPr>
        <sz val="9"/>
        <rFont val="Arial"/>
        <family val="2"/>
      </rPr>
      <t xml:space="preserve">Data updated by rounding to two significant digits instead of one. </t>
    </r>
  </si>
  <si>
    <r>
      <t xml:space="preserve">e </t>
    </r>
    <r>
      <rPr>
        <sz val="9"/>
        <rFont val="Arial"/>
        <family val="2"/>
      </rPr>
      <t>An attempted suicide case in 1992 is included in accidents but excluded in accident rates in this table.</t>
    </r>
  </si>
  <si>
    <r>
      <t xml:space="preserve">1980: National Transportation Safety Board, </t>
    </r>
    <r>
      <rPr>
        <i/>
        <sz val="9"/>
        <rFont val="Arial"/>
        <family val="2"/>
      </rPr>
      <t xml:space="preserve">Annual Review of Aircraft Accident Data: U.S. Air Carrier Operations, Calendar </t>
    </r>
    <r>
      <rPr>
        <sz val="9"/>
        <rFont val="Arial"/>
        <family val="2"/>
      </rPr>
      <t>Y</t>
    </r>
    <r>
      <rPr>
        <i/>
        <sz val="9"/>
        <rFont val="Arial"/>
        <family val="2"/>
      </rPr>
      <t xml:space="preserve">ear 1980, </t>
    </r>
    <r>
      <rPr>
        <sz val="9"/>
        <rFont val="Arial"/>
        <family val="2"/>
      </rPr>
      <t>NTSB/ARC-83/01 (Washington, DC: January 1983), tables 26 and 40.</t>
    </r>
  </si>
  <si>
    <r>
      <t xml:space="preserve">a  </t>
    </r>
    <r>
      <rPr>
        <sz val="9"/>
        <rFont val="Arial"/>
        <family val="2"/>
      </rPr>
      <t>Air carriers operating under 14 CFR 135, scheduled service. Includes accidents involving all-cargo air carriers when those accidents occurred during scheduled 14 CFR 135 operations. Before Mar. 20, 1997, 14 CFR 135 applied to aircraft with 30 or fewer seats.  Since Mar. 20, 1997, 14 CFR 135 includes only aircraft with fewer than 10 seats. This change makes it difficult to compare pre-1997 data with more recent years' data.</t>
    </r>
  </si>
  <si>
    <t>NOTES</t>
  </si>
  <si>
    <t>SOURCES</t>
  </si>
  <si>
    <t>Fatalities, accidents, aircraft-miles, aircraft departures, and flight hours:</t>
  </si>
  <si>
    <t>Serious injuries:</t>
  </si>
  <si>
    <r>
      <t>Fatalities</t>
    </r>
    <r>
      <rPr>
        <vertAlign val="superscript"/>
        <sz val="11"/>
        <rFont val="Arial Narrow"/>
        <family val="2"/>
      </rPr>
      <t>b</t>
    </r>
  </si>
  <si>
    <t>Seriously injured persons</t>
  </si>
  <si>
    <r>
      <t>Total accidents</t>
    </r>
    <r>
      <rPr>
        <vertAlign val="superscript"/>
        <sz val="11"/>
        <rFont val="Arial Narrow"/>
        <family val="2"/>
      </rPr>
      <t>b,c</t>
    </r>
  </si>
  <si>
    <r>
      <t>Total accidents</t>
    </r>
    <r>
      <rPr>
        <vertAlign val="superscript"/>
        <sz val="11"/>
        <rFont val="Arial Narrow"/>
        <family val="2"/>
      </rPr>
      <t>c</t>
    </r>
  </si>
  <si>
    <t>Fatalities</t>
  </si>
  <si>
    <r>
      <t>Total accidents</t>
    </r>
    <r>
      <rPr>
        <vertAlign val="superscript"/>
        <sz val="11"/>
        <rFont val="Arial Narrow"/>
        <family val="2"/>
      </rPr>
      <t>b,c</t>
    </r>
    <r>
      <rPr>
        <sz val="11"/>
        <rFont val="Arial Narrow"/>
        <family val="2"/>
      </rPr>
      <t>, fatal</t>
    </r>
  </si>
  <si>
    <r>
      <t>Total accidents</t>
    </r>
    <r>
      <rPr>
        <vertAlign val="superscript"/>
        <sz val="11"/>
        <rFont val="Arial Narrow"/>
        <family val="2"/>
      </rPr>
      <t>c</t>
    </r>
    <r>
      <rPr>
        <sz val="11"/>
        <rFont val="Arial Narrow"/>
        <family val="2"/>
      </rPr>
      <t>, fatal</t>
    </r>
  </si>
  <si>
    <t>Total accidents, fatal</t>
  </si>
  <si>
    <r>
      <t xml:space="preserve">KEY: </t>
    </r>
    <r>
      <rPr>
        <sz val="9"/>
        <rFont val="Arial"/>
        <family val="2"/>
      </rPr>
      <t>R = revised.</t>
    </r>
  </si>
  <si>
    <t xml:space="preserve">2007 data are preliminary </t>
  </si>
  <si>
    <t>1985-2007: Ibid., Internet site www.ntsb.gov/aviation/Table 8.htm as of Apr. 23, 2008.</t>
  </si>
  <si>
    <t>1990-2007:  Analysis and Data Division, personal communications, Nov. 15, 2002, June 9, 2003, Apr. 23, 2004, Apr. 4, 2005, Apr. 21, 2006,  Apr. 18, 2007 and Apr. 24, 2008.</t>
  </si>
  <si>
    <t>1980-85: Ibid., Annual Review of Aircraft Accident Data: U.S. Air Carrier Operations (Washington, DC: Annual issues).</t>
  </si>
  <si>
    <t xml:space="preserve">Miles, departures, and hours are compiled by the U.S. Department of Transportation, Federal Aviation Administration. Rates are computed by dividing the number of fatalities, serious injuries, total accidents, and fatal accidents by the number of miles, departures, or flight hours. These figures are based on information provided by airlines to the U.S. Department of Transportation, Research and Innovative Technology Administration, Bureau of Transportation Statistics, Office of Airline Information. </t>
  </si>
  <si>
    <r>
      <t xml:space="preserve">d </t>
    </r>
    <r>
      <rPr>
        <sz val="9"/>
        <rFont val="Arial"/>
        <family val="2"/>
      </rPr>
      <t xml:space="preserve"> Total fatalities for 1991 on U.S. air carriers oprating under 14 CFR 135, scheduled service do not include the 22 persons killed aboard a large-certificated aircraft  when it colllided with a commuter aircraft.</t>
    </r>
  </si>
  <si>
    <r>
      <t>Total accidents</t>
    </r>
    <r>
      <rPr>
        <b/>
        <vertAlign val="superscript"/>
        <sz val="11"/>
        <rFont val="Arial Narrow"/>
        <family val="2"/>
      </rPr>
      <t>e</t>
    </r>
  </si>
  <si>
    <r>
      <t>Total fatalities</t>
    </r>
    <r>
      <rPr>
        <b/>
        <vertAlign val="superscript"/>
        <sz val="11"/>
        <rFont val="Arial Narrow"/>
        <family val="2"/>
      </rPr>
      <t>d</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</si>
</sst>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quot;(R)&quot;\ #,##0;&quot;(R) -&quot;#,##0;&quot;(R) &quot;\ 0"/>
    <numFmt numFmtId="170" formatCode="&quot;(R)&quot;\ #,##0.0;&quot;(R) -&quot;#,##0.0;&quot;(R) &quot;\ 0.0"/>
    <numFmt numFmtId="171" formatCode="0.0000"/>
    <numFmt numFmtId="172" formatCode="&quot;(R)&quot;\ #,##0.00;&quot;(R) -&quot;#,##0.00;&quot;(R) &quot;\ 0.00"/>
    <numFmt numFmtId="173" formatCode="&quot;(R) &quot;#,##0;&quot;(R) &quot;\-#,##0;&quot;(R) &quot;0"/>
    <numFmt numFmtId="174" formatCode="&quot;(R) &quot;#,##0.00;&quot;(R) &quot;\-#,##0.00;&quot;(R) &quot;0.00"/>
    <numFmt numFmtId="175" formatCode="&quot;Yes&quot;;&quot;Yes&quot;;&quot;No&quot;"/>
    <numFmt numFmtId="176" formatCode="&quot;True&quot;;&quot;True&quot;;&quot;False&quot;"/>
    <numFmt numFmtId="177" formatCode="&quot;On&quot;;&quot;On&quot;;&quot;Off&quot;"/>
    <numFmt numFmtId="178" formatCode="[$€-2]\ #,##0.00_);[Red]\([$€-2]\ #,##0.00\)"/>
    <numFmt numFmtId="179" formatCode="0.00000"/>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10"/>
      <name val="Arial"/>
      <family val="2"/>
    </font>
    <font>
      <sz val="8"/>
      <name val="Arial"/>
      <family val="2"/>
    </font>
    <font>
      <i/>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71">
    <xf numFmtId="0" fontId="0" fillId="0" borderId="0" xfId="0" applyAlignment="1">
      <alignment/>
    </xf>
    <xf numFmtId="4" fontId="0" fillId="0" borderId="0" xfId="30" applyNumberFormat="1" applyFont="1" applyFill="1" applyBorder="1" applyAlignment="1">
      <alignment horizontal="right"/>
      <protection/>
    </xf>
    <xf numFmtId="0" fontId="0" fillId="0" borderId="0" xfId="0" applyFont="1" applyFill="1" applyAlignment="1">
      <alignment/>
    </xf>
    <xf numFmtId="0" fontId="1" fillId="0" borderId="0" xfId="0" applyFont="1" applyFill="1" applyAlignment="1">
      <alignment/>
    </xf>
    <xf numFmtId="0" fontId="14" fillId="0" borderId="0" xfId="30" applyFont="1" applyFill="1" applyAlignment="1">
      <alignment horizontal="left"/>
      <protection/>
    </xf>
    <xf numFmtId="0" fontId="0" fillId="0" borderId="0" xfId="0" applyFont="1" applyFill="1" applyAlignment="1">
      <alignment horizontal="left"/>
    </xf>
    <xf numFmtId="3" fontId="15" fillId="0" borderId="0" xfId="22" applyNumberFormat="1" applyFont="1" applyFill="1" applyBorder="1" applyAlignment="1">
      <alignment horizontal="left"/>
      <protection/>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0" fontId="15" fillId="0" borderId="0" xfId="30" applyFont="1" applyFill="1" applyAlignment="1">
      <alignment horizontal="left"/>
      <protection/>
    </xf>
    <xf numFmtId="0" fontId="17" fillId="0" borderId="0" xfId="0" applyFont="1" applyFill="1" applyAlignment="1">
      <alignment horizontal="left"/>
    </xf>
    <xf numFmtId="0" fontId="18" fillId="0" borderId="0" xfId="30" applyFont="1" applyFill="1" applyBorder="1">
      <alignment horizontal="left"/>
      <protection/>
    </xf>
    <xf numFmtId="0" fontId="18" fillId="0" borderId="0" xfId="30" applyFont="1" applyFill="1" applyBorder="1" applyAlignment="1">
      <alignment horizontal="right"/>
      <protection/>
    </xf>
    <xf numFmtId="0" fontId="20" fillId="0" borderId="0" xfId="30" applyFont="1" applyFill="1" applyBorder="1">
      <alignment horizontal="left"/>
      <protection/>
    </xf>
    <xf numFmtId="0" fontId="20" fillId="0" borderId="0" xfId="30" applyFont="1" applyFill="1" applyBorder="1" applyAlignment="1">
      <alignment horizontal="right"/>
      <protection/>
    </xf>
    <xf numFmtId="2" fontId="20" fillId="0" borderId="0" xfId="30" applyNumberFormat="1" applyFont="1" applyFill="1" applyBorder="1" applyAlignment="1">
      <alignment horizontal="right"/>
      <protection/>
    </xf>
    <xf numFmtId="3" fontId="18" fillId="0" borderId="0" xfId="30" applyNumberFormat="1" applyFont="1" applyFill="1" applyBorder="1" applyAlignment="1">
      <alignment horizontal="right"/>
      <protection/>
    </xf>
    <xf numFmtId="165" fontId="20" fillId="0" borderId="0" xfId="30" applyNumberFormat="1" applyFont="1" applyFill="1" applyBorder="1" applyAlignment="1">
      <alignment horizontal="right"/>
      <protection/>
    </xf>
    <xf numFmtId="4" fontId="20" fillId="0" borderId="0" xfId="30" applyNumberFormat="1" applyFont="1" applyFill="1" applyBorder="1" applyAlignment="1">
      <alignment horizontal="right"/>
      <protection/>
    </xf>
    <xf numFmtId="4" fontId="21" fillId="0" borderId="0" xfId="30" applyNumberFormat="1" applyFont="1" applyFill="1" applyBorder="1" applyAlignment="1">
      <alignment horizontal="right"/>
      <protection/>
    </xf>
    <xf numFmtId="0" fontId="20" fillId="0" borderId="4" xfId="30" applyFont="1" applyFill="1" applyBorder="1">
      <alignment horizontal="left"/>
      <protection/>
    </xf>
    <xf numFmtId="2" fontId="20" fillId="0" borderId="4" xfId="30" applyNumberFormat="1" applyFont="1" applyFill="1" applyBorder="1" applyAlignment="1">
      <alignment horizontal="right"/>
      <protection/>
    </xf>
    <xf numFmtId="4" fontId="21" fillId="0" borderId="0" xfId="30" applyNumberFormat="1" applyFont="1" applyFill="1" applyBorder="1" applyAlignment="1">
      <alignment horizontal="right" vertical="top"/>
      <protection/>
    </xf>
    <xf numFmtId="0" fontId="14" fillId="0" borderId="0" xfId="30" applyFont="1" applyFill="1" applyBorder="1" applyAlignment="1">
      <alignment horizontal="left"/>
      <protection/>
    </xf>
    <xf numFmtId="0" fontId="0" fillId="0" borderId="0" xfId="0" applyFont="1" applyFill="1" applyAlignment="1">
      <alignment/>
    </xf>
    <xf numFmtId="0" fontId="0" fillId="0" borderId="0" xfId="0" applyFont="1" applyFill="1" applyAlignment="1">
      <alignment horizontal="right"/>
    </xf>
    <xf numFmtId="0" fontId="20" fillId="0" borderId="0" xfId="0" applyFont="1" applyFill="1" applyBorder="1" applyAlignment="1">
      <alignment horizontal="right"/>
    </xf>
    <xf numFmtId="0" fontId="24" fillId="0" borderId="0" xfId="30" applyFont="1" applyFill="1" applyAlignment="1">
      <alignment horizontal="left" wrapText="1"/>
      <protection/>
    </xf>
    <xf numFmtId="2" fontId="20" fillId="0" borderId="0" xfId="0" applyNumberFormat="1" applyFont="1" applyFill="1" applyAlignment="1">
      <alignment horizontal="right"/>
    </xf>
    <xf numFmtId="0" fontId="0" fillId="0" borderId="0" xfId="0" applyFill="1" applyAlignment="1">
      <alignment horizontal="left" wrapText="1"/>
    </xf>
    <xf numFmtId="0" fontId="18" fillId="0" borderId="5" xfId="30" applyNumberFormat="1" applyFont="1" applyFill="1" applyBorder="1" applyAlignment="1">
      <alignment horizontal="center"/>
      <protection/>
    </xf>
    <xf numFmtId="0" fontId="0" fillId="0" borderId="0" xfId="0" applyFont="1" applyFill="1" applyAlignment="1">
      <alignment horizontal="center"/>
    </xf>
    <xf numFmtId="0" fontId="0" fillId="0" borderId="6" xfId="0" applyFill="1" applyBorder="1" applyAlignment="1">
      <alignment wrapText="1"/>
    </xf>
    <xf numFmtId="1" fontId="18" fillId="0" borderId="0" xfId="30" applyNumberFormat="1" applyFont="1" applyFill="1" applyBorder="1" applyAlignment="1">
      <alignment horizontal="right"/>
      <protection/>
    </xf>
    <xf numFmtId="4" fontId="20" fillId="0" borderId="0" xfId="0" applyNumberFormat="1" applyFont="1" applyFill="1" applyAlignment="1">
      <alignment horizontal="right"/>
    </xf>
    <xf numFmtId="0" fontId="20" fillId="0" borderId="0" xfId="0" applyFont="1" applyFill="1" applyAlignment="1">
      <alignment/>
    </xf>
    <xf numFmtId="4" fontId="20" fillId="0" borderId="4" xfId="30" applyNumberFormat="1" applyFont="1" applyFill="1" applyBorder="1" applyAlignment="1">
      <alignment horizontal="right"/>
      <protection/>
    </xf>
    <xf numFmtId="0" fontId="18" fillId="0" borderId="0" xfId="0" applyFont="1" applyFill="1" applyAlignment="1">
      <alignment/>
    </xf>
    <xf numFmtId="2" fontId="20" fillId="0" borderId="0" xfId="0" applyNumberFormat="1" applyFont="1" applyFill="1" applyAlignment="1">
      <alignment/>
    </xf>
    <xf numFmtId="3" fontId="18" fillId="0" borderId="0" xfId="0" applyNumberFormat="1" applyFont="1" applyFill="1" applyAlignment="1">
      <alignment/>
    </xf>
    <xf numFmtId="3" fontId="22" fillId="0" borderId="0" xfId="22" applyNumberFormat="1" applyFont="1" applyFill="1" applyBorder="1" applyAlignment="1">
      <alignment horizontal="left" wrapText="1"/>
      <protection/>
    </xf>
    <xf numFmtId="0" fontId="18" fillId="0" borderId="7" xfId="30" applyNumberFormat="1" applyFont="1" applyFill="1" applyBorder="1" applyAlignment="1">
      <alignment horizontal="center"/>
      <protection/>
    </xf>
    <xf numFmtId="1" fontId="18" fillId="0" borderId="7" xfId="0" applyNumberFormat="1" applyFont="1" applyFill="1" applyBorder="1" applyAlignment="1">
      <alignment horizontal="center"/>
    </xf>
    <xf numFmtId="0" fontId="18" fillId="0" borderId="7" xfId="0" applyFont="1" applyFill="1" applyBorder="1" applyAlignment="1">
      <alignment horizontal="center"/>
    </xf>
    <xf numFmtId="0" fontId="0" fillId="0" borderId="0" xfId="0" applyFill="1" applyBorder="1" applyAlignment="1">
      <alignment wrapText="1"/>
    </xf>
    <xf numFmtId="0" fontId="0" fillId="0" borderId="0" xfId="0" applyFill="1" applyAlignment="1">
      <alignment horizontal="left" wrapText="1"/>
    </xf>
    <xf numFmtId="169" fontId="18" fillId="0" borderId="0" xfId="0" applyNumberFormat="1" applyFont="1" applyFill="1" applyAlignment="1">
      <alignment/>
    </xf>
    <xf numFmtId="172" fontId="20" fillId="0" borderId="0" xfId="30" applyNumberFormat="1" applyFont="1" applyFill="1" applyBorder="1" applyAlignment="1">
      <alignment horizontal="right"/>
      <protection/>
    </xf>
    <xf numFmtId="172" fontId="20" fillId="0" borderId="0" xfId="0" applyNumberFormat="1" applyFont="1" applyFill="1" applyAlignment="1">
      <alignment/>
    </xf>
    <xf numFmtId="173" fontId="18" fillId="0" borderId="0" xfId="0" applyNumberFormat="1" applyFont="1" applyFill="1" applyAlignment="1">
      <alignment/>
    </xf>
    <xf numFmtId="169" fontId="18" fillId="0" borderId="0" xfId="30" applyNumberFormat="1" applyFont="1" applyFill="1" applyBorder="1" applyAlignment="1">
      <alignment horizontal="right"/>
      <protection/>
    </xf>
    <xf numFmtId="172" fontId="20" fillId="0" borderId="4" xfId="30" applyNumberFormat="1" applyFont="1" applyFill="1" applyBorder="1" applyAlignment="1">
      <alignment horizontal="right"/>
      <protection/>
    </xf>
    <xf numFmtId="0" fontId="13" fillId="0" borderId="4" xfId="40" applyFont="1" applyFill="1" applyBorder="1" applyAlignment="1">
      <alignment wrapText="1"/>
      <protection/>
    </xf>
    <xf numFmtId="0" fontId="0" fillId="0" borderId="4" xfId="0" applyFill="1" applyBorder="1" applyAlignment="1">
      <alignment wrapText="1"/>
    </xf>
    <xf numFmtId="49" fontId="23" fillId="0" borderId="0" xfId="0" applyNumberFormat="1" applyFont="1" applyFill="1" applyAlignment="1">
      <alignment horizontal="left" vertical="center" wrapText="1"/>
    </xf>
    <xf numFmtId="3" fontId="22" fillId="0" borderId="6" xfId="22" applyNumberFormat="1" applyFont="1" applyFill="1" applyBorder="1" applyAlignment="1">
      <alignment horizontal="left" wrapText="1"/>
      <protection/>
    </xf>
    <xf numFmtId="0" fontId="24" fillId="0" borderId="0" xfId="30" applyFont="1" applyFill="1" applyAlignment="1">
      <alignment horizontal="left" wrapText="1"/>
      <protection/>
    </xf>
    <xf numFmtId="3" fontId="22" fillId="0" borderId="0" xfId="22" applyNumberFormat="1" applyFont="1" applyFill="1" applyBorder="1" applyAlignment="1">
      <alignment horizontal="left" wrapText="1"/>
      <protection/>
    </xf>
    <xf numFmtId="0" fontId="1" fillId="0" borderId="0" xfId="0" applyFont="1" applyFill="1" applyAlignment="1">
      <alignment horizontal="left" wrapText="1"/>
    </xf>
    <xf numFmtId="0" fontId="0" fillId="0" borderId="0" xfId="0" applyFill="1" applyAlignment="1">
      <alignment/>
    </xf>
    <xf numFmtId="0" fontId="23" fillId="0" borderId="0" xfId="0" applyNumberFormat="1" applyFont="1" applyFill="1" applyAlignment="1">
      <alignment horizontal="left" wrapText="1"/>
    </xf>
    <xf numFmtId="0" fontId="0" fillId="0" borderId="0" xfId="0" applyFill="1" applyAlignment="1">
      <alignment/>
    </xf>
    <xf numFmtId="0" fontId="23" fillId="0" borderId="0" xfId="0" applyNumberFormat="1"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left" vertical="center"/>
    </xf>
    <xf numFmtId="49" fontId="22" fillId="0" borderId="0" xfId="0" applyNumberFormat="1" applyFont="1" applyFill="1" applyAlignment="1">
      <alignment horizontal="left" vertical="center" wrapText="1"/>
    </xf>
    <xf numFmtId="0" fontId="0" fillId="0" borderId="0" xfId="0" applyFill="1" applyAlignment="1">
      <alignment horizontal="left" vertical="center" wrapText="1"/>
    </xf>
    <xf numFmtId="0" fontId="22" fillId="0" borderId="0" xfId="0" applyFont="1" applyFill="1" applyAlignment="1">
      <alignment horizontal="left" wrapText="1"/>
    </xf>
    <xf numFmtId="0" fontId="23" fillId="0" borderId="0" xfId="30" applyFont="1" applyFill="1" applyBorder="1" applyAlignment="1">
      <alignment horizontal="left" wrapText="1"/>
      <protection/>
    </xf>
    <xf numFmtId="0" fontId="0" fillId="0" borderId="0" xfId="0" applyFont="1" applyFill="1" applyAlignment="1">
      <alignment horizontal="left" wrapText="1"/>
    </xf>
    <xf numFmtId="0" fontId="24" fillId="0" borderId="0" xfId="30" applyNumberFormat="1" applyFont="1" applyFill="1" applyBorder="1" applyAlignment="1">
      <alignment horizontal="left" wrapText="1"/>
      <protection/>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3"/>
  <sheetViews>
    <sheetView tabSelected="1" zoomScaleSheetLayoutView="100" workbookViewId="0" topLeftCell="A1">
      <selection activeCell="A1" sqref="A1:U1"/>
    </sheetView>
  </sheetViews>
  <sheetFormatPr defaultColWidth="9.140625" defaultRowHeight="12.75"/>
  <cols>
    <col min="1" max="1" width="37.7109375" style="2" customWidth="1"/>
    <col min="2" max="13" width="7.7109375" style="2" customWidth="1"/>
    <col min="14" max="14" width="8.00390625" style="2" customWidth="1"/>
    <col min="15" max="15" width="7.7109375" style="2" customWidth="1"/>
    <col min="16" max="16" width="8.140625" style="2" customWidth="1"/>
    <col min="17" max="18" width="7.7109375" style="2" customWidth="1"/>
    <col min="19" max="19" width="8.28125" style="2" customWidth="1"/>
    <col min="20" max="21" width="8.7109375" style="2" customWidth="1"/>
    <col min="22" max="16384" width="9.140625" style="2" customWidth="1"/>
  </cols>
  <sheetData>
    <row r="1" spans="1:21" ht="18.75" customHeight="1" thickBot="1">
      <c r="A1" s="52" t="s">
        <v>8</v>
      </c>
      <c r="B1" s="53"/>
      <c r="C1" s="53"/>
      <c r="D1" s="53"/>
      <c r="E1" s="53"/>
      <c r="F1" s="53"/>
      <c r="G1" s="53"/>
      <c r="H1" s="53"/>
      <c r="I1" s="53"/>
      <c r="J1" s="53"/>
      <c r="K1" s="53"/>
      <c r="L1" s="53"/>
      <c r="M1" s="53"/>
      <c r="N1" s="53"/>
      <c r="O1" s="53"/>
      <c r="P1" s="53"/>
      <c r="Q1" s="53"/>
      <c r="R1" s="53"/>
      <c r="S1" s="53"/>
      <c r="T1" s="53"/>
      <c r="U1" s="53"/>
    </row>
    <row r="2" spans="1:21" s="31" customFormat="1" ht="16.5">
      <c r="A2" s="30"/>
      <c r="B2" s="30">
        <v>1980</v>
      </c>
      <c r="C2" s="30">
        <v>1985</v>
      </c>
      <c r="D2" s="30">
        <v>1990</v>
      </c>
      <c r="E2" s="30">
        <v>1991</v>
      </c>
      <c r="F2" s="30">
        <v>1992</v>
      </c>
      <c r="G2" s="30">
        <v>1993</v>
      </c>
      <c r="H2" s="30">
        <v>1994</v>
      </c>
      <c r="I2" s="30">
        <v>1995</v>
      </c>
      <c r="J2" s="30">
        <v>1996</v>
      </c>
      <c r="K2" s="30">
        <v>1997</v>
      </c>
      <c r="L2" s="30">
        <v>1998</v>
      </c>
      <c r="M2" s="30">
        <v>1999</v>
      </c>
      <c r="N2" s="30">
        <v>2000</v>
      </c>
      <c r="O2" s="41">
        <v>2001</v>
      </c>
      <c r="P2" s="41">
        <v>2002</v>
      </c>
      <c r="Q2" s="41">
        <v>2003</v>
      </c>
      <c r="R2" s="41">
        <v>2004</v>
      </c>
      <c r="S2" s="42">
        <v>2005</v>
      </c>
      <c r="T2" s="43">
        <v>2006</v>
      </c>
      <c r="U2" s="43">
        <v>2007</v>
      </c>
    </row>
    <row r="3" spans="1:21" s="3" customFormat="1" ht="18">
      <c r="A3" s="11" t="s">
        <v>33</v>
      </c>
      <c r="B3" s="12">
        <v>37</v>
      </c>
      <c r="C3" s="12">
        <v>37</v>
      </c>
      <c r="D3" s="12">
        <v>6</v>
      </c>
      <c r="E3" s="12">
        <v>77</v>
      </c>
      <c r="F3" s="12">
        <v>21</v>
      </c>
      <c r="G3" s="12">
        <v>24</v>
      </c>
      <c r="H3" s="12">
        <v>25</v>
      </c>
      <c r="I3" s="12">
        <v>9</v>
      </c>
      <c r="J3" s="12">
        <v>14</v>
      </c>
      <c r="K3" s="12">
        <v>46</v>
      </c>
      <c r="L3" s="12">
        <v>0</v>
      </c>
      <c r="M3" s="12">
        <v>12</v>
      </c>
      <c r="N3" s="12">
        <v>5</v>
      </c>
      <c r="O3" s="12">
        <v>13</v>
      </c>
      <c r="P3" s="12">
        <v>0</v>
      </c>
      <c r="Q3" s="12">
        <v>2</v>
      </c>
      <c r="R3" s="12">
        <v>0</v>
      </c>
      <c r="S3" s="37">
        <v>0</v>
      </c>
      <c r="T3" s="37">
        <v>2</v>
      </c>
      <c r="U3" s="3">
        <v>0</v>
      </c>
    </row>
    <row r="4" spans="1:21" s="3" customFormat="1" ht="16.5">
      <c r="A4" s="11" t="s">
        <v>7</v>
      </c>
      <c r="B4" s="12">
        <v>14</v>
      </c>
      <c r="C4" s="12">
        <v>14</v>
      </c>
      <c r="D4" s="12">
        <v>11</v>
      </c>
      <c r="E4" s="12">
        <v>31</v>
      </c>
      <c r="F4" s="12">
        <v>7</v>
      </c>
      <c r="G4" s="12">
        <v>2</v>
      </c>
      <c r="H4" s="12">
        <v>6</v>
      </c>
      <c r="I4" s="12">
        <v>17</v>
      </c>
      <c r="J4" s="12">
        <v>2</v>
      </c>
      <c r="K4" s="12">
        <v>1</v>
      </c>
      <c r="L4" s="12">
        <v>2</v>
      </c>
      <c r="M4" s="12">
        <v>2</v>
      </c>
      <c r="N4" s="12">
        <v>7</v>
      </c>
      <c r="O4" s="12">
        <v>4</v>
      </c>
      <c r="P4" s="12">
        <v>0</v>
      </c>
      <c r="Q4" s="12">
        <v>1</v>
      </c>
      <c r="R4" s="16">
        <v>0</v>
      </c>
      <c r="S4" s="37">
        <v>0</v>
      </c>
      <c r="T4" s="37">
        <v>1</v>
      </c>
      <c r="U4" s="3">
        <v>0</v>
      </c>
    </row>
    <row r="5" spans="1:21" s="3" customFormat="1" ht="18">
      <c r="A5" s="11" t="s">
        <v>32</v>
      </c>
      <c r="B5" s="12">
        <v>38</v>
      </c>
      <c r="C5" s="12">
        <v>18</v>
      </c>
      <c r="D5" s="12">
        <v>15</v>
      </c>
      <c r="E5" s="12">
        <v>23</v>
      </c>
      <c r="F5" s="12">
        <v>23</v>
      </c>
      <c r="G5" s="12">
        <v>16</v>
      </c>
      <c r="H5" s="12">
        <v>10</v>
      </c>
      <c r="I5" s="12">
        <v>12</v>
      </c>
      <c r="J5" s="12">
        <v>11</v>
      </c>
      <c r="K5" s="12">
        <v>16</v>
      </c>
      <c r="L5" s="12">
        <v>8</v>
      </c>
      <c r="M5" s="12">
        <v>13</v>
      </c>
      <c r="N5" s="12">
        <v>12</v>
      </c>
      <c r="O5" s="12">
        <v>7</v>
      </c>
      <c r="P5" s="16">
        <v>7</v>
      </c>
      <c r="Q5" s="12">
        <v>2</v>
      </c>
      <c r="R5" s="16">
        <v>4</v>
      </c>
      <c r="S5" s="37">
        <v>6</v>
      </c>
      <c r="T5" s="37">
        <v>3</v>
      </c>
      <c r="U5" s="3">
        <v>3</v>
      </c>
    </row>
    <row r="6" spans="1:21" ht="16.5">
      <c r="A6" s="13" t="s">
        <v>24</v>
      </c>
      <c r="B6" s="14">
        <v>8</v>
      </c>
      <c r="C6" s="14">
        <v>7</v>
      </c>
      <c r="D6" s="14">
        <v>3</v>
      </c>
      <c r="E6" s="14">
        <v>8</v>
      </c>
      <c r="F6" s="14">
        <v>7</v>
      </c>
      <c r="G6" s="14">
        <v>4</v>
      </c>
      <c r="H6" s="14">
        <v>3</v>
      </c>
      <c r="I6" s="14">
        <v>2</v>
      </c>
      <c r="J6" s="14">
        <v>1</v>
      </c>
      <c r="K6" s="14">
        <v>5</v>
      </c>
      <c r="L6" s="14">
        <v>0</v>
      </c>
      <c r="M6" s="14">
        <v>5</v>
      </c>
      <c r="N6" s="14">
        <v>1</v>
      </c>
      <c r="O6" s="14">
        <v>2</v>
      </c>
      <c r="P6" s="14">
        <v>0</v>
      </c>
      <c r="Q6" s="14">
        <v>1</v>
      </c>
      <c r="R6" s="14">
        <v>0</v>
      </c>
      <c r="S6" s="35">
        <v>0</v>
      </c>
      <c r="T6" s="35">
        <v>1</v>
      </c>
      <c r="U6" s="2">
        <v>0</v>
      </c>
    </row>
    <row r="7" spans="1:21" s="3" customFormat="1" ht="16.5">
      <c r="A7" s="11" t="s">
        <v>1</v>
      </c>
      <c r="B7" s="12">
        <v>192</v>
      </c>
      <c r="C7" s="33">
        <v>300.817</v>
      </c>
      <c r="D7" s="33">
        <v>450.133</v>
      </c>
      <c r="E7" s="33">
        <v>433.9</v>
      </c>
      <c r="F7" s="33">
        <v>507.985</v>
      </c>
      <c r="G7" s="33">
        <v>554.549</v>
      </c>
      <c r="H7" s="33">
        <v>594.134</v>
      </c>
      <c r="I7" s="33">
        <v>550.377</v>
      </c>
      <c r="J7" s="33">
        <v>590.727</v>
      </c>
      <c r="K7" s="33">
        <v>246.029</v>
      </c>
      <c r="L7" s="33">
        <v>50.773</v>
      </c>
      <c r="M7" s="33">
        <v>52.403</v>
      </c>
      <c r="N7" s="16">
        <v>44.943</v>
      </c>
      <c r="O7" s="33">
        <v>43.099</v>
      </c>
      <c r="P7" s="16">
        <v>41.633</v>
      </c>
      <c r="Q7" s="16">
        <v>47.404</v>
      </c>
      <c r="R7" s="16">
        <v>46.809</v>
      </c>
      <c r="S7" s="39">
        <v>45.721</v>
      </c>
      <c r="T7" s="46">
        <v>46.503</v>
      </c>
      <c r="U7" s="39">
        <v>46.6</v>
      </c>
    </row>
    <row r="8" spans="1:20" ht="16.5">
      <c r="A8" s="11" t="s">
        <v>5</v>
      </c>
      <c r="B8" s="14"/>
      <c r="C8" s="14"/>
      <c r="D8" s="14"/>
      <c r="E8" s="14"/>
      <c r="F8" s="14"/>
      <c r="G8" s="14"/>
      <c r="H8" s="14"/>
      <c r="I8" s="14"/>
      <c r="J8" s="14"/>
      <c r="K8" s="14"/>
      <c r="L8" s="14"/>
      <c r="M8" s="14"/>
      <c r="N8" s="14"/>
      <c r="O8" s="12"/>
      <c r="P8" s="12"/>
      <c r="Q8" s="12"/>
      <c r="R8" s="12"/>
      <c r="S8" s="35"/>
      <c r="T8" s="35"/>
    </row>
    <row r="9" spans="1:21" ht="18">
      <c r="A9" s="13" t="s">
        <v>17</v>
      </c>
      <c r="B9" s="15">
        <f>B3/(B7/100)</f>
        <v>19.270833333333336</v>
      </c>
      <c r="C9" s="15">
        <f>C3/(C7/100)</f>
        <v>12.299836777841676</v>
      </c>
      <c r="D9" s="15">
        <f>D3/(D7/100)</f>
        <v>1.3329393756956278</v>
      </c>
      <c r="E9" s="15">
        <f>77/(E7/100)</f>
        <v>17.746024429592072</v>
      </c>
      <c r="F9" s="15">
        <f aca="true" t="shared" si="0" ref="F9:Q9">F3/(F7/100)</f>
        <v>4.133980334064982</v>
      </c>
      <c r="G9" s="15">
        <f t="shared" si="0"/>
        <v>4.327841182654733</v>
      </c>
      <c r="H9" s="15">
        <f t="shared" si="0"/>
        <v>4.207804973288853</v>
      </c>
      <c r="I9" s="15">
        <f t="shared" si="0"/>
        <v>1.635242751786503</v>
      </c>
      <c r="J9" s="15">
        <f t="shared" si="0"/>
        <v>2.3699610818533774</v>
      </c>
      <c r="K9" s="15">
        <f t="shared" si="0"/>
        <v>18.696982876002423</v>
      </c>
      <c r="L9" s="15">
        <f t="shared" si="0"/>
        <v>0</v>
      </c>
      <c r="M9" s="18">
        <f t="shared" si="0"/>
        <v>22.89945232143198</v>
      </c>
      <c r="N9" s="18">
        <f t="shared" si="0"/>
        <v>11.125203034955389</v>
      </c>
      <c r="O9" s="15">
        <f t="shared" si="0"/>
        <v>30.16311283324439</v>
      </c>
      <c r="P9" s="15">
        <f t="shared" si="0"/>
        <v>0</v>
      </c>
      <c r="Q9" s="18">
        <f t="shared" si="0"/>
        <v>4.219053244451945</v>
      </c>
      <c r="R9" s="15">
        <f>R3/(R7/100)</f>
        <v>0</v>
      </c>
      <c r="S9" s="15">
        <f>S3/(S7/100)</f>
        <v>0</v>
      </c>
      <c r="T9" s="47">
        <f>T3/(T7/100)</f>
        <v>4.300797797991527</v>
      </c>
      <c r="U9" s="15">
        <f>U3/(U7/100)</f>
        <v>0</v>
      </c>
    </row>
    <row r="10" spans="1:21" ht="16.5">
      <c r="A10" s="13" t="s">
        <v>18</v>
      </c>
      <c r="B10" s="15">
        <f>B4/(B7/100)</f>
        <v>7.291666666666667</v>
      </c>
      <c r="C10" s="15">
        <v>4.65</v>
      </c>
      <c r="D10" s="15">
        <f aca="true" t="shared" si="1" ref="D10:J10">D4/(D7/100)</f>
        <v>2.4437221887753178</v>
      </c>
      <c r="E10" s="15">
        <f t="shared" si="1"/>
        <v>7.144503341783822</v>
      </c>
      <c r="F10" s="15">
        <f t="shared" si="1"/>
        <v>1.3779934446883273</v>
      </c>
      <c r="G10" s="15">
        <f t="shared" si="1"/>
        <v>0.3606534318878945</v>
      </c>
      <c r="H10" s="28">
        <f t="shared" si="1"/>
        <v>1.0098731935893248</v>
      </c>
      <c r="I10" s="28">
        <f t="shared" si="1"/>
        <v>3.0887918644856165</v>
      </c>
      <c r="J10" s="15">
        <f t="shared" si="1"/>
        <v>0.33856586883619677</v>
      </c>
      <c r="K10" s="15">
        <f aca="true" t="shared" si="2" ref="K10:Q10">K4/(K7/100)</f>
        <v>0.40645614947831354</v>
      </c>
      <c r="L10" s="18">
        <f t="shared" si="2"/>
        <v>3.939101490949914</v>
      </c>
      <c r="M10" s="34">
        <f t="shared" si="2"/>
        <v>3.81657538690533</v>
      </c>
      <c r="N10" s="18">
        <f t="shared" si="2"/>
        <v>15.575284248937542</v>
      </c>
      <c r="O10" s="15">
        <f t="shared" si="2"/>
        <v>9.280957794844428</v>
      </c>
      <c r="P10" s="15">
        <f t="shared" si="2"/>
        <v>0</v>
      </c>
      <c r="Q10" s="18">
        <f t="shared" si="2"/>
        <v>2.1095266222259723</v>
      </c>
      <c r="R10" s="18">
        <f>R4/(R7/100)</f>
        <v>0</v>
      </c>
      <c r="S10" s="15">
        <f>S4/(S7/100)</f>
        <v>0</v>
      </c>
      <c r="T10" s="47">
        <f>T4/(T7/100)</f>
        <v>2.1503988989957636</v>
      </c>
      <c r="U10" s="15">
        <f>U4/(U7/100)</f>
        <v>0</v>
      </c>
    </row>
    <row r="11" spans="1:21" ht="18">
      <c r="A11" s="13" t="s">
        <v>19</v>
      </c>
      <c r="B11" s="15">
        <f>B5/(B7/100)</f>
        <v>19.791666666666668</v>
      </c>
      <c r="C11" s="15">
        <f>C5/(C7/100)</f>
        <v>5.983704378409464</v>
      </c>
      <c r="D11" s="15">
        <f>D5/(D7/100)</f>
        <v>3.3323484392390696</v>
      </c>
      <c r="E11" s="15">
        <f>E5/(E7/100)</f>
        <v>5.300760543904126</v>
      </c>
      <c r="F11" s="15">
        <f>22/(F7/100)</f>
        <v>4.330836540449028</v>
      </c>
      <c r="G11" s="15">
        <f aca="true" t="shared" si="3" ref="G11:Q11">G5/(G7/100)</f>
        <v>2.885227455103156</v>
      </c>
      <c r="H11" s="15">
        <f t="shared" si="3"/>
        <v>1.6831219893155416</v>
      </c>
      <c r="I11" s="15">
        <f t="shared" si="3"/>
        <v>2.1803236690486707</v>
      </c>
      <c r="J11" s="15">
        <f t="shared" si="3"/>
        <v>1.8621122785990822</v>
      </c>
      <c r="K11" s="15">
        <f t="shared" si="3"/>
        <v>6.503298391653017</v>
      </c>
      <c r="L11" s="18">
        <f t="shared" si="3"/>
        <v>15.756405963799656</v>
      </c>
      <c r="M11" s="34">
        <f t="shared" si="3"/>
        <v>24.807740014884644</v>
      </c>
      <c r="N11" s="15">
        <f t="shared" si="3"/>
        <v>26.700487283892933</v>
      </c>
      <c r="O11" s="15">
        <f t="shared" si="3"/>
        <v>16.24167614097775</v>
      </c>
      <c r="P11" s="18">
        <f t="shared" si="3"/>
        <v>16.8135853769846</v>
      </c>
      <c r="Q11" s="18">
        <f t="shared" si="3"/>
        <v>4.219053244451945</v>
      </c>
      <c r="R11" s="18">
        <f>R5/(R7/100)</f>
        <v>8.545365207545558</v>
      </c>
      <c r="S11" s="18">
        <f>S5/(S7/100)</f>
        <v>13.123072548719408</v>
      </c>
      <c r="T11" s="47">
        <f>T5/(T7/100)</f>
        <v>6.451196696987291</v>
      </c>
      <c r="U11" s="15">
        <f>U5/(U7/100)</f>
        <v>6.437768240343347</v>
      </c>
    </row>
    <row r="12" spans="1:21" ht="18">
      <c r="A12" s="13" t="s">
        <v>22</v>
      </c>
      <c r="B12" s="15">
        <f>B6/(B7/100)</f>
        <v>4.166666666666667</v>
      </c>
      <c r="C12" s="15">
        <v>2.33</v>
      </c>
      <c r="D12" s="15">
        <f aca="true" t="shared" si="4" ref="D12:J12">D6/(D7/100)</f>
        <v>0.6664696878478139</v>
      </c>
      <c r="E12" s="15">
        <f t="shared" si="4"/>
        <v>1.843742797879696</v>
      </c>
      <c r="F12" s="15">
        <f t="shared" si="4"/>
        <v>1.3779934446883273</v>
      </c>
      <c r="G12" s="15">
        <f t="shared" si="4"/>
        <v>0.721306863775789</v>
      </c>
      <c r="H12" s="15">
        <f t="shared" si="4"/>
        <v>0.5049365967946624</v>
      </c>
      <c r="I12" s="15">
        <f t="shared" si="4"/>
        <v>0.3633872781747784</v>
      </c>
      <c r="J12" s="15">
        <f t="shared" si="4"/>
        <v>0.16928293441809839</v>
      </c>
      <c r="K12" s="15">
        <f aca="true" t="shared" si="5" ref="K12:Q12">K6/(K7/100)</f>
        <v>2.0322807473915674</v>
      </c>
      <c r="L12" s="15">
        <f t="shared" si="5"/>
        <v>0</v>
      </c>
      <c r="M12" s="18">
        <f t="shared" si="5"/>
        <v>9.541438467263324</v>
      </c>
      <c r="N12" s="18">
        <f t="shared" si="5"/>
        <v>2.2250406069910778</v>
      </c>
      <c r="O12" s="15">
        <f t="shared" si="5"/>
        <v>4.640478897422214</v>
      </c>
      <c r="P12" s="15">
        <f t="shared" si="5"/>
        <v>0</v>
      </c>
      <c r="Q12" s="18">
        <f t="shared" si="5"/>
        <v>2.1095266222259723</v>
      </c>
      <c r="R12" s="15">
        <f>R6/(R7/100)</f>
        <v>0</v>
      </c>
      <c r="S12" s="15">
        <f>S6/(S7/100)</f>
        <v>0</v>
      </c>
      <c r="T12" s="47">
        <f>T6/(T7/100)</f>
        <v>2.1503988989957636</v>
      </c>
      <c r="U12" s="15">
        <f>U6/(U7/100)</f>
        <v>0</v>
      </c>
    </row>
    <row r="13" spans="1:21" s="3" customFormat="1" ht="16.5">
      <c r="A13" s="11" t="s">
        <v>2</v>
      </c>
      <c r="B13" s="16">
        <v>1777</v>
      </c>
      <c r="C13" s="16">
        <v>2561.463</v>
      </c>
      <c r="D13" s="16">
        <v>3160.089</v>
      </c>
      <c r="E13" s="16">
        <v>2820.44</v>
      </c>
      <c r="F13" s="16">
        <v>3114.932</v>
      </c>
      <c r="G13" s="16">
        <v>3601.902</v>
      </c>
      <c r="H13" s="16">
        <v>3581.189</v>
      </c>
      <c r="I13" s="16">
        <v>3220.262</v>
      </c>
      <c r="J13" s="16">
        <v>3515.04</v>
      </c>
      <c r="K13" s="16">
        <v>1394.096</v>
      </c>
      <c r="L13" s="16">
        <v>707.071</v>
      </c>
      <c r="M13" s="16">
        <v>672.278</v>
      </c>
      <c r="N13" s="16">
        <v>603.659</v>
      </c>
      <c r="O13" s="16">
        <v>558.052</v>
      </c>
      <c r="P13" s="16">
        <v>513.452</v>
      </c>
      <c r="Q13" s="16">
        <v>572.26</v>
      </c>
      <c r="R13" s="16">
        <v>538.077</v>
      </c>
      <c r="S13" s="16">
        <v>527.267</v>
      </c>
      <c r="T13" s="46">
        <v>568.464</v>
      </c>
      <c r="U13" s="16">
        <v>570</v>
      </c>
    </row>
    <row r="14" spans="1:20" ht="16.5">
      <c r="A14" s="11" t="s">
        <v>6</v>
      </c>
      <c r="B14" s="26"/>
      <c r="C14" s="26"/>
      <c r="D14" s="26"/>
      <c r="E14" s="26"/>
      <c r="F14" s="26"/>
      <c r="G14" s="26"/>
      <c r="H14" s="26"/>
      <c r="I14" s="26"/>
      <c r="J14" s="26"/>
      <c r="K14" s="26"/>
      <c r="L14" s="17"/>
      <c r="M14" s="17"/>
      <c r="N14" s="17"/>
      <c r="O14" s="25"/>
      <c r="P14" s="25"/>
      <c r="Q14" s="25"/>
      <c r="R14" s="25"/>
      <c r="S14" s="35"/>
      <c r="T14" s="35"/>
    </row>
    <row r="15" spans="1:21" ht="18">
      <c r="A15" s="13" t="s">
        <v>17</v>
      </c>
      <c r="B15" s="15">
        <f>B3/(B13/100)</f>
        <v>2.0821609454136185</v>
      </c>
      <c r="C15" s="15">
        <f>C3/(C13/100)</f>
        <v>1.444486998250609</v>
      </c>
      <c r="D15" s="15">
        <f>D3/(D13/100)</f>
        <v>0.1898680701714414</v>
      </c>
      <c r="E15" s="15">
        <f>77/(E13/100)</f>
        <v>2.73007048545617</v>
      </c>
      <c r="F15" s="15">
        <f>F3/(F13/100)</f>
        <v>0.6741720204486005</v>
      </c>
      <c r="G15" s="15">
        <f>G3/(G13/100)</f>
        <v>0.6663146304369192</v>
      </c>
      <c r="H15" s="15">
        <f aca="true" t="shared" si="6" ref="H15:Q15">H3/(H13/100)</f>
        <v>0.6980921699469087</v>
      </c>
      <c r="I15" s="15">
        <f t="shared" si="6"/>
        <v>0.2794803652622053</v>
      </c>
      <c r="J15" s="15">
        <f t="shared" si="6"/>
        <v>0.3982884974281943</v>
      </c>
      <c r="K15" s="15">
        <f t="shared" si="6"/>
        <v>3.2996292938219463</v>
      </c>
      <c r="L15" s="15">
        <f t="shared" si="6"/>
        <v>0</v>
      </c>
      <c r="M15" s="18">
        <f t="shared" si="6"/>
        <v>1.7849758582015178</v>
      </c>
      <c r="N15" s="18">
        <f t="shared" si="6"/>
        <v>0.828282192429832</v>
      </c>
      <c r="O15" s="18">
        <f t="shared" si="6"/>
        <v>2.329532014937676</v>
      </c>
      <c r="P15" s="15">
        <f t="shared" si="6"/>
        <v>0</v>
      </c>
      <c r="Q15" s="18">
        <f t="shared" si="6"/>
        <v>0.3494914898822214</v>
      </c>
      <c r="R15" s="18">
        <f>R3/(R13/100)</f>
        <v>0</v>
      </c>
      <c r="S15" s="38">
        <f>S3/(S13/100)</f>
        <v>0</v>
      </c>
      <c r="T15" s="48">
        <f>T3/(T13/100)</f>
        <v>0.3518252694981564</v>
      </c>
      <c r="U15" s="38">
        <f>U3/(U13/100)</f>
        <v>0</v>
      </c>
    </row>
    <row r="16" spans="1:21" ht="16.5">
      <c r="A16" s="13" t="s">
        <v>18</v>
      </c>
      <c r="B16" s="15">
        <f>B4/(B13/100)</f>
        <v>0.7878446820483962</v>
      </c>
      <c r="C16" s="15">
        <v>0.55</v>
      </c>
      <c r="D16" s="15">
        <f>D4/(D13/100)</f>
        <v>0.34809146198097585</v>
      </c>
      <c r="E16" s="15">
        <f>E4/(E13/100)</f>
        <v>1.0991192863524841</v>
      </c>
      <c r="F16" s="15">
        <f>F4/(F13/100)</f>
        <v>0.22472400681620017</v>
      </c>
      <c r="G16" s="15">
        <f>G4/(G13/100)</f>
        <v>0.0555262192030766</v>
      </c>
      <c r="H16" s="15">
        <f aca="true" t="shared" si="7" ref="H16:Q16">H4/(H13/100)</f>
        <v>0.1675421207872581</v>
      </c>
      <c r="I16" s="15">
        <f t="shared" si="7"/>
        <v>0.5279073566063879</v>
      </c>
      <c r="J16" s="15">
        <f t="shared" si="7"/>
        <v>0.05689835677545633</v>
      </c>
      <c r="K16" s="15">
        <f t="shared" si="7"/>
        <v>0.07173107160482492</v>
      </c>
      <c r="L16" s="15">
        <f t="shared" si="7"/>
        <v>0.28285702567351795</v>
      </c>
      <c r="M16" s="15">
        <f t="shared" si="7"/>
        <v>0.2974959763669196</v>
      </c>
      <c r="N16" s="18">
        <f t="shared" si="7"/>
        <v>1.159595069401765</v>
      </c>
      <c r="O16" s="18">
        <f t="shared" si="7"/>
        <v>0.7167790815192849</v>
      </c>
      <c r="P16" s="15">
        <f t="shared" si="7"/>
        <v>0</v>
      </c>
      <c r="Q16" s="18">
        <f t="shared" si="7"/>
        <v>0.1747457449411107</v>
      </c>
      <c r="R16" s="18">
        <f>R4/(R13/100)</f>
        <v>0</v>
      </c>
      <c r="S16" s="38">
        <f>S4/(S13/100)</f>
        <v>0</v>
      </c>
      <c r="T16" s="48">
        <f>T4/(T13/100)</f>
        <v>0.1759126347490782</v>
      </c>
      <c r="U16" s="15">
        <f>U4/(U13/100)</f>
        <v>0</v>
      </c>
    </row>
    <row r="17" spans="1:21" ht="18">
      <c r="A17" s="13" t="s">
        <v>20</v>
      </c>
      <c r="B17" s="15">
        <f>B5/(B13/100)</f>
        <v>2.1384355655599325</v>
      </c>
      <c r="C17" s="15">
        <f>C5/(C13/100)</f>
        <v>0.7027234045543503</v>
      </c>
      <c r="D17" s="15">
        <f>D5/(D13/100)</f>
        <v>0.47467017542860346</v>
      </c>
      <c r="E17" s="15">
        <f>E5/(E13/100)</f>
        <v>0.815475599551843</v>
      </c>
      <c r="F17" s="15">
        <f>22/(F13/100)</f>
        <v>0.7062754499937719</v>
      </c>
      <c r="G17" s="15">
        <f aca="true" t="shared" si="8" ref="G17:Q17">G5/(G13/100)</f>
        <v>0.4442097536246128</v>
      </c>
      <c r="H17" s="15">
        <f t="shared" si="8"/>
        <v>0.2792368679787635</v>
      </c>
      <c r="I17" s="15">
        <f t="shared" si="8"/>
        <v>0.3726404870162738</v>
      </c>
      <c r="J17" s="15">
        <f t="shared" si="8"/>
        <v>0.3129409622650098</v>
      </c>
      <c r="K17" s="15">
        <f t="shared" si="8"/>
        <v>1.1476971456771987</v>
      </c>
      <c r="L17" s="15">
        <f t="shared" si="8"/>
        <v>1.1314281026940718</v>
      </c>
      <c r="M17" s="15">
        <f t="shared" si="8"/>
        <v>1.9337238463849775</v>
      </c>
      <c r="N17" s="18">
        <f t="shared" si="8"/>
        <v>1.987877261831597</v>
      </c>
      <c r="O17" s="18">
        <f t="shared" si="8"/>
        <v>1.2543633926587487</v>
      </c>
      <c r="P17" s="18">
        <f t="shared" si="8"/>
        <v>1.3633212062666034</v>
      </c>
      <c r="Q17" s="18">
        <f t="shared" si="8"/>
        <v>0.3494914898822214</v>
      </c>
      <c r="R17" s="18">
        <f>R5/(R13/100)</f>
        <v>0.7433880281075014</v>
      </c>
      <c r="S17" s="18">
        <f>S5/(S13/100)</f>
        <v>1.1379433949023927</v>
      </c>
      <c r="T17" s="47">
        <f>T5/(T13/100)</f>
        <v>0.5277379042472345</v>
      </c>
      <c r="U17" s="18">
        <f>U5/(U13/100)</f>
        <v>0.5263157894736842</v>
      </c>
    </row>
    <row r="18" spans="1:21" ht="18">
      <c r="A18" s="13" t="s">
        <v>23</v>
      </c>
      <c r="B18" s="15">
        <f aca="true" t="shared" si="9" ref="B18:G18">B6/(B13/100)</f>
        <v>0.4501969611705121</v>
      </c>
      <c r="C18" s="15">
        <f t="shared" si="9"/>
        <v>0.27328132399335847</v>
      </c>
      <c r="D18" s="15">
        <f t="shared" si="9"/>
        <v>0.0949340350857207</v>
      </c>
      <c r="E18" s="15">
        <f t="shared" si="9"/>
        <v>0.28364368680064106</v>
      </c>
      <c r="F18" s="15">
        <f t="shared" si="9"/>
        <v>0.22472400681620017</v>
      </c>
      <c r="G18" s="15">
        <f t="shared" si="9"/>
        <v>0.1110524384061532</v>
      </c>
      <c r="H18" s="15">
        <f aca="true" t="shared" si="10" ref="H18:Q18">H6/(H13/100)</f>
        <v>0.08377106039362905</v>
      </c>
      <c r="I18" s="15">
        <f t="shared" si="10"/>
        <v>0.06210674783604563</v>
      </c>
      <c r="J18" s="15">
        <f t="shared" si="10"/>
        <v>0.028449178387728164</v>
      </c>
      <c r="K18" s="15">
        <f t="shared" si="10"/>
        <v>0.35865535802412457</v>
      </c>
      <c r="L18" s="15">
        <f t="shared" si="10"/>
        <v>0</v>
      </c>
      <c r="M18" s="15">
        <f t="shared" si="10"/>
        <v>0.7437399409172991</v>
      </c>
      <c r="N18" s="18">
        <f t="shared" si="10"/>
        <v>0.1656564384859664</v>
      </c>
      <c r="O18" s="18">
        <f t="shared" si="10"/>
        <v>0.35838954075964247</v>
      </c>
      <c r="P18" s="15">
        <f t="shared" si="10"/>
        <v>0</v>
      </c>
      <c r="Q18" s="18">
        <f t="shared" si="10"/>
        <v>0.1747457449411107</v>
      </c>
      <c r="R18" s="18">
        <f>R6/(R13/100)</f>
        <v>0</v>
      </c>
      <c r="S18" s="38">
        <f>S6/(S13/100)</f>
        <v>0</v>
      </c>
      <c r="T18" s="48">
        <f>T6/(T13/100)</f>
        <v>0.1759126347490782</v>
      </c>
      <c r="U18" s="38">
        <f>U6/(U13/100)</f>
        <v>0</v>
      </c>
    </row>
    <row r="19" spans="1:21" s="3" customFormat="1" ht="16.5">
      <c r="A19" s="11" t="s">
        <v>3</v>
      </c>
      <c r="B19" s="16">
        <v>1176</v>
      </c>
      <c r="C19" s="16">
        <v>1737.106</v>
      </c>
      <c r="D19" s="16">
        <v>2341.76</v>
      </c>
      <c r="E19" s="16">
        <v>2291.581</v>
      </c>
      <c r="F19" s="16">
        <v>2335.349</v>
      </c>
      <c r="G19" s="16">
        <v>2638.347</v>
      </c>
      <c r="H19" s="16">
        <v>2784.129</v>
      </c>
      <c r="I19" s="16">
        <v>2627.866</v>
      </c>
      <c r="J19" s="16">
        <v>2756.755</v>
      </c>
      <c r="K19" s="16">
        <v>982.764</v>
      </c>
      <c r="L19" s="16">
        <v>353.67</v>
      </c>
      <c r="M19" s="16">
        <v>342.731</v>
      </c>
      <c r="N19" s="16">
        <v>369.535</v>
      </c>
      <c r="O19" s="16">
        <v>300.432</v>
      </c>
      <c r="P19" s="16">
        <v>273.559</v>
      </c>
      <c r="Q19" s="16">
        <v>319.206</v>
      </c>
      <c r="R19" s="16">
        <v>302.218</v>
      </c>
      <c r="S19" s="49">
        <v>299.775</v>
      </c>
      <c r="T19" s="50">
        <v>301.495</v>
      </c>
      <c r="U19" s="3">
        <v>302</v>
      </c>
    </row>
    <row r="20" spans="1:20" ht="16.5">
      <c r="A20" s="11" t="s">
        <v>4</v>
      </c>
      <c r="B20" s="14"/>
      <c r="C20" s="14"/>
      <c r="D20" s="14"/>
      <c r="E20" s="14"/>
      <c r="F20" s="14"/>
      <c r="G20" s="14"/>
      <c r="H20" s="14"/>
      <c r="I20" s="14"/>
      <c r="J20" s="14"/>
      <c r="K20" s="14"/>
      <c r="L20" s="14"/>
      <c r="M20" s="14"/>
      <c r="N20" s="14"/>
      <c r="O20" s="25"/>
      <c r="P20" s="25"/>
      <c r="Q20" s="25"/>
      <c r="R20" s="25"/>
      <c r="S20" s="35"/>
      <c r="T20" s="35"/>
    </row>
    <row r="21" spans="1:21" ht="16.5">
      <c r="A21" s="13" t="s">
        <v>21</v>
      </c>
      <c r="B21" s="15">
        <f>B3/(B19/100)</f>
        <v>3.1462585034013606</v>
      </c>
      <c r="C21" s="15">
        <f>C3/(C19/100)</f>
        <v>2.1299794025235075</v>
      </c>
      <c r="D21" s="15">
        <f>D3/(D19/100)</f>
        <v>0.2562175457775348</v>
      </c>
      <c r="E21" s="15">
        <f>77/(E19/100)</f>
        <v>3.3601256076045316</v>
      </c>
      <c r="F21" s="15">
        <f aca="true" t="shared" si="11" ref="F21:K21">F3/(F19/100)</f>
        <v>0.8992231996159888</v>
      </c>
      <c r="G21" s="15">
        <f t="shared" si="11"/>
        <v>0.9096604805963733</v>
      </c>
      <c r="H21" s="15">
        <f t="shared" si="11"/>
        <v>0.897946898293865</v>
      </c>
      <c r="I21" s="15">
        <f t="shared" si="11"/>
        <v>0.3424832164197109</v>
      </c>
      <c r="J21" s="15">
        <f t="shared" si="11"/>
        <v>0.5078434608806368</v>
      </c>
      <c r="K21" s="15">
        <f t="shared" si="11"/>
        <v>4.680676133842916</v>
      </c>
      <c r="L21" s="15">
        <f aca="true" t="shared" si="12" ref="L21:Q21">L3/(L19/100)</f>
        <v>0</v>
      </c>
      <c r="M21" s="15">
        <f t="shared" si="12"/>
        <v>3.501288182277063</v>
      </c>
      <c r="N21" s="15">
        <f t="shared" si="12"/>
        <v>1.3530518083537417</v>
      </c>
      <c r="O21" s="15">
        <f t="shared" si="12"/>
        <v>4.327102306012675</v>
      </c>
      <c r="P21" s="15">
        <f t="shared" si="12"/>
        <v>0</v>
      </c>
      <c r="Q21" s="18">
        <f t="shared" si="12"/>
        <v>0.6265546386972676</v>
      </c>
      <c r="R21" s="18">
        <f>R3/(R19/100)</f>
        <v>0</v>
      </c>
      <c r="S21" s="47">
        <f>S3/(S19/100)</f>
        <v>0</v>
      </c>
      <c r="T21" s="47">
        <f>T3/(T19/100)</f>
        <v>0.6633609180915105</v>
      </c>
      <c r="U21" s="18">
        <f>U3/(U19/100)</f>
        <v>0</v>
      </c>
    </row>
    <row r="22" spans="1:21" ht="16.5">
      <c r="A22" s="13" t="s">
        <v>18</v>
      </c>
      <c r="B22" s="15">
        <f>B4/(B19/100)</f>
        <v>1.1904761904761905</v>
      </c>
      <c r="C22" s="15">
        <v>0.81</v>
      </c>
      <c r="D22" s="15">
        <f>D4/(D19/100)</f>
        <v>0.4697321672588138</v>
      </c>
      <c r="E22" s="15">
        <f>E4/(E19/100)</f>
        <v>1.3527778420226035</v>
      </c>
      <c r="F22" s="15">
        <f>F4/(F19/100)</f>
        <v>0.29974106653866295</v>
      </c>
      <c r="G22" s="15">
        <v>0.08</v>
      </c>
      <c r="H22" s="15">
        <v>0.22</v>
      </c>
      <c r="I22" s="15">
        <v>0.65</v>
      </c>
      <c r="J22" s="15">
        <f aca="true" t="shared" si="13" ref="J22:P22">J4/(J19/100)</f>
        <v>0.07254906584009098</v>
      </c>
      <c r="K22" s="15">
        <f t="shared" si="13"/>
        <v>0.10175382899658514</v>
      </c>
      <c r="L22" s="15">
        <f t="shared" si="13"/>
        <v>0.5654989114145955</v>
      </c>
      <c r="M22" s="15">
        <f t="shared" si="13"/>
        <v>0.5835480303795105</v>
      </c>
      <c r="N22" s="15">
        <f t="shared" si="13"/>
        <v>1.8942725316952385</v>
      </c>
      <c r="O22" s="15">
        <f t="shared" si="13"/>
        <v>1.331416094157746</v>
      </c>
      <c r="P22" s="15">
        <f t="shared" si="13"/>
        <v>0</v>
      </c>
      <c r="Q22" s="18">
        <f>Q4/(Q19/100)</f>
        <v>0.3132773193486338</v>
      </c>
      <c r="R22" s="18">
        <f>R4/(R19/100)</f>
        <v>0</v>
      </c>
      <c r="S22" s="47">
        <f>S4/(S19/100)</f>
        <v>0</v>
      </c>
      <c r="T22" s="47">
        <f>T4/(T19/100)</f>
        <v>0.33168045904575527</v>
      </c>
      <c r="U22" s="18">
        <f>U4/(U19/100)</f>
        <v>0</v>
      </c>
    </row>
    <row r="23" spans="1:21" ht="18">
      <c r="A23" s="13" t="s">
        <v>20</v>
      </c>
      <c r="B23" s="15">
        <f>B5/(B19/100)</f>
        <v>3.231292517006803</v>
      </c>
      <c r="C23" s="15">
        <f>C5/(C19/100)</f>
        <v>1.0362061958222468</v>
      </c>
      <c r="D23" s="15">
        <f>D5/(D19/100)</f>
        <v>0.640543864443837</v>
      </c>
      <c r="E23" s="15">
        <f>E5/(E19/100)</f>
        <v>1.003673882790964</v>
      </c>
      <c r="F23" s="15">
        <f>22/(F19/100)</f>
        <v>0.942043351978655</v>
      </c>
      <c r="G23" s="15">
        <f aca="true" t="shared" si="14" ref="G23:Q23">G5/(G19/100)</f>
        <v>0.6064403203975822</v>
      </c>
      <c r="H23" s="15">
        <f t="shared" si="14"/>
        <v>0.359178759317546</v>
      </c>
      <c r="I23" s="15">
        <f t="shared" si="14"/>
        <v>0.45664428855961453</v>
      </c>
      <c r="J23" s="15">
        <f t="shared" si="14"/>
        <v>0.39901986212050033</v>
      </c>
      <c r="K23" s="15">
        <f t="shared" si="14"/>
        <v>1.6280612639453622</v>
      </c>
      <c r="L23" s="15">
        <f t="shared" si="14"/>
        <v>2.261995645658382</v>
      </c>
      <c r="M23" s="15">
        <f t="shared" si="14"/>
        <v>3.793062197466818</v>
      </c>
      <c r="N23" s="15">
        <f t="shared" si="14"/>
        <v>3.24732434004898</v>
      </c>
      <c r="O23" s="15">
        <f t="shared" si="14"/>
        <v>2.3299781647760556</v>
      </c>
      <c r="P23" s="18">
        <f t="shared" si="14"/>
        <v>2.558862987509093</v>
      </c>
      <c r="Q23" s="18">
        <f t="shared" si="14"/>
        <v>0.6265546386972676</v>
      </c>
      <c r="R23" s="18">
        <f>R5/(R19/100)</f>
        <v>1.3235479025074615</v>
      </c>
      <c r="S23" s="47">
        <f>S5/(S19/100)</f>
        <v>2.0015011258443836</v>
      </c>
      <c r="T23" s="47">
        <f>T5/(T19/100)</f>
        <v>0.9950413771372659</v>
      </c>
      <c r="U23" s="18">
        <f>U5/(U19/100)</f>
        <v>0.9933774834437086</v>
      </c>
    </row>
    <row r="24" spans="1:21" ht="18.75" thickBot="1">
      <c r="A24" s="20" t="s">
        <v>23</v>
      </c>
      <c r="B24" s="21">
        <f>B6/(B19/100)</f>
        <v>0.6802721088435374</v>
      </c>
      <c r="C24" s="21">
        <f>C6/(C19/100)</f>
        <v>0.402969076153096</v>
      </c>
      <c r="D24" s="15">
        <v>0.13</v>
      </c>
      <c r="E24" s="21">
        <f aca="true" t="shared" si="15" ref="E24:K24">E6/(E19/100)</f>
        <v>0.3491039592316396</v>
      </c>
      <c r="F24" s="21">
        <f t="shared" si="15"/>
        <v>0.29974106653866295</v>
      </c>
      <c r="G24" s="21">
        <f t="shared" si="15"/>
        <v>0.15161008009939556</v>
      </c>
      <c r="H24" s="21">
        <f t="shared" si="15"/>
        <v>0.10775362779526379</v>
      </c>
      <c r="I24" s="21">
        <f t="shared" si="15"/>
        <v>0.07610738142660242</v>
      </c>
      <c r="J24" s="21">
        <f t="shared" si="15"/>
        <v>0.03627453292004549</v>
      </c>
      <c r="K24" s="21">
        <f t="shared" si="15"/>
        <v>0.5087691449829257</v>
      </c>
      <c r="L24" s="21">
        <f aca="true" t="shared" si="16" ref="L24:U24">L6/(L19/100)</f>
        <v>0</v>
      </c>
      <c r="M24" s="21">
        <f t="shared" si="16"/>
        <v>1.4588700759487763</v>
      </c>
      <c r="N24" s="21">
        <f t="shared" si="16"/>
        <v>0.27061036167074837</v>
      </c>
      <c r="O24" s="21">
        <f t="shared" si="16"/>
        <v>0.665708047078873</v>
      </c>
      <c r="P24" s="21">
        <f t="shared" si="16"/>
        <v>0</v>
      </c>
      <c r="Q24" s="36">
        <f t="shared" si="16"/>
        <v>0.3132773193486338</v>
      </c>
      <c r="R24" s="36">
        <f t="shared" si="16"/>
        <v>0</v>
      </c>
      <c r="S24" s="51">
        <f t="shared" si="16"/>
        <v>0</v>
      </c>
      <c r="T24" s="51">
        <f t="shared" si="16"/>
        <v>0.33168045904575527</v>
      </c>
      <c r="U24" s="36">
        <f t="shared" si="16"/>
        <v>0</v>
      </c>
    </row>
    <row r="25" spans="1:14" ht="16.5" customHeight="1">
      <c r="A25" s="55" t="s">
        <v>25</v>
      </c>
      <c r="B25" s="55"/>
      <c r="C25" s="55"/>
      <c r="D25" s="32"/>
      <c r="E25" s="32"/>
      <c r="F25" s="32"/>
      <c r="G25" s="6"/>
      <c r="H25" s="6"/>
      <c r="I25" s="6"/>
      <c r="J25" s="6"/>
      <c r="K25" s="6"/>
      <c r="L25" s="6"/>
      <c r="M25" s="22"/>
      <c r="N25" s="18"/>
    </row>
    <row r="26" spans="1:14" ht="16.5" customHeight="1">
      <c r="A26" s="40"/>
      <c r="B26" s="40"/>
      <c r="C26" s="40"/>
      <c r="D26" s="44"/>
      <c r="E26" s="44"/>
      <c r="F26" s="44"/>
      <c r="G26" s="6"/>
      <c r="H26" s="6"/>
      <c r="I26" s="6"/>
      <c r="J26" s="6"/>
      <c r="K26" s="6"/>
      <c r="L26" s="6"/>
      <c r="M26" s="22"/>
      <c r="N26" s="18"/>
    </row>
    <row r="27" spans="1:14" ht="12" customHeight="1">
      <c r="A27" s="68" t="s">
        <v>26</v>
      </c>
      <c r="B27" s="69"/>
      <c r="C27" s="69"/>
      <c r="D27" s="69"/>
      <c r="E27" s="69"/>
      <c r="F27" s="69"/>
      <c r="G27" s="18"/>
      <c r="H27" s="18"/>
      <c r="I27" s="19"/>
      <c r="J27" s="19"/>
      <c r="K27" s="18"/>
      <c r="L27" s="18"/>
      <c r="M27" s="22"/>
      <c r="N27" s="18"/>
    </row>
    <row r="28" spans="1:12" ht="49.5" customHeight="1">
      <c r="A28" s="70" t="s">
        <v>12</v>
      </c>
      <c r="B28" s="70"/>
      <c r="C28" s="70"/>
      <c r="D28" s="70"/>
      <c r="E28" s="70"/>
      <c r="F28" s="70"/>
      <c r="G28" s="63"/>
      <c r="H28" s="63"/>
      <c r="I28" s="63"/>
      <c r="J28" s="23"/>
      <c r="K28" s="23"/>
      <c r="L28" s="23"/>
    </row>
    <row r="29" spans="1:14" ht="12.75" customHeight="1">
      <c r="A29" s="56" t="s">
        <v>9</v>
      </c>
      <c r="B29" s="45"/>
      <c r="C29" s="45"/>
      <c r="D29" s="45"/>
      <c r="E29" s="45"/>
      <c r="F29" s="45"/>
      <c r="G29" s="63"/>
      <c r="H29" s="63"/>
      <c r="I29" s="63"/>
      <c r="J29" s="9"/>
      <c r="K29" s="9"/>
      <c r="L29" s="9"/>
      <c r="M29" s="1"/>
      <c r="N29" s="1"/>
    </row>
    <row r="30" spans="1:12" ht="27.75" customHeight="1">
      <c r="A30" s="56" t="s">
        <v>0</v>
      </c>
      <c r="B30" s="56"/>
      <c r="C30" s="56"/>
      <c r="D30" s="56"/>
      <c r="E30" s="56"/>
      <c r="F30" s="56"/>
      <c r="G30" s="56"/>
      <c r="H30" s="56"/>
      <c r="I30" s="56"/>
      <c r="J30" s="4"/>
      <c r="K30" s="4"/>
      <c r="L30" s="4"/>
    </row>
    <row r="31" spans="1:12" ht="26.25" customHeight="1">
      <c r="A31" s="56" t="s">
        <v>31</v>
      </c>
      <c r="B31" s="45"/>
      <c r="C31" s="45"/>
      <c r="D31" s="45"/>
      <c r="E31" s="45"/>
      <c r="F31" s="45"/>
      <c r="G31" s="63"/>
      <c r="H31" s="63"/>
      <c r="I31" s="63"/>
      <c r="J31" s="4"/>
      <c r="K31" s="4"/>
      <c r="L31" s="4"/>
    </row>
    <row r="32" spans="1:12" ht="17.25" customHeight="1">
      <c r="A32" s="56" t="s">
        <v>10</v>
      </c>
      <c r="B32" s="45"/>
      <c r="C32" s="45"/>
      <c r="D32" s="45"/>
      <c r="E32" s="45"/>
      <c r="F32" s="45"/>
      <c r="G32" s="63"/>
      <c r="H32" s="63"/>
      <c r="I32" s="63"/>
      <c r="J32" s="4"/>
      <c r="K32" s="4"/>
      <c r="L32" s="4"/>
    </row>
    <row r="33" spans="1:12" ht="11.25" customHeight="1">
      <c r="A33" s="27"/>
      <c r="B33" s="29"/>
      <c r="C33" s="29"/>
      <c r="D33" s="29"/>
      <c r="E33" s="29"/>
      <c r="F33" s="29"/>
      <c r="G33" s="4"/>
      <c r="H33" s="4"/>
      <c r="I33" s="4"/>
      <c r="J33" s="4"/>
      <c r="K33" s="4"/>
      <c r="L33" s="4"/>
    </row>
    <row r="34" spans="1:12" ht="12.75">
      <c r="A34" s="57" t="s">
        <v>13</v>
      </c>
      <c r="B34" s="58"/>
      <c r="C34" s="58"/>
      <c r="D34" s="58"/>
      <c r="E34" s="58"/>
      <c r="F34" s="58"/>
      <c r="G34" s="59"/>
      <c r="H34" s="59"/>
      <c r="I34" s="59"/>
      <c r="J34" s="24"/>
      <c r="K34" s="24"/>
      <c r="L34" s="24"/>
    </row>
    <row r="35" spans="1:12" ht="59.25" customHeight="1">
      <c r="A35" s="60" t="s">
        <v>30</v>
      </c>
      <c r="B35" s="61"/>
      <c r="C35" s="61"/>
      <c r="D35" s="61"/>
      <c r="E35" s="61"/>
      <c r="F35" s="61"/>
      <c r="G35" s="61"/>
      <c r="H35" s="61"/>
      <c r="I35" s="61"/>
      <c r="J35" s="9"/>
      <c r="K35" s="9"/>
      <c r="L35" s="9"/>
    </row>
    <row r="36" spans="1:12" ht="12.75">
      <c r="A36" s="67" t="s">
        <v>14</v>
      </c>
      <c r="B36" s="45"/>
      <c r="C36" s="45"/>
      <c r="D36" s="45"/>
      <c r="E36" s="45"/>
      <c r="F36" s="45"/>
      <c r="G36" s="5"/>
      <c r="H36" s="5"/>
      <c r="I36" s="5"/>
      <c r="J36" s="5"/>
      <c r="K36" s="5"/>
      <c r="L36" s="5"/>
    </row>
    <row r="37" spans="1:12" ht="12.75">
      <c r="A37" s="67" t="s">
        <v>15</v>
      </c>
      <c r="B37" s="45"/>
      <c r="C37" s="45"/>
      <c r="D37" s="45"/>
      <c r="E37" s="45"/>
      <c r="F37" s="45"/>
      <c r="G37" s="5"/>
      <c r="H37" s="5"/>
      <c r="I37" s="5"/>
      <c r="J37" s="5"/>
      <c r="K37" s="5"/>
      <c r="L37" s="5"/>
    </row>
    <row r="38" spans="1:12" ht="33" customHeight="1">
      <c r="A38" s="62" t="s">
        <v>11</v>
      </c>
      <c r="B38" s="62"/>
      <c r="C38" s="62"/>
      <c r="D38" s="62"/>
      <c r="E38" s="62"/>
      <c r="F38" s="62"/>
      <c r="G38" s="63"/>
      <c r="H38" s="63"/>
      <c r="I38" s="63"/>
      <c r="J38" s="5"/>
      <c r="K38" s="5"/>
      <c r="L38" s="5"/>
    </row>
    <row r="39" spans="1:12" ht="12.75">
      <c r="A39" s="54" t="s">
        <v>27</v>
      </c>
      <c r="B39" s="45"/>
      <c r="C39" s="45"/>
      <c r="D39" s="45"/>
      <c r="E39" s="45"/>
      <c r="F39" s="45"/>
      <c r="G39" s="63"/>
      <c r="H39" s="63"/>
      <c r="I39" s="63"/>
      <c r="J39" s="10"/>
      <c r="K39" s="10"/>
      <c r="L39" s="10"/>
    </row>
    <row r="40" spans="1:12" ht="12.75">
      <c r="A40" s="65" t="s">
        <v>16</v>
      </c>
      <c r="B40" s="66"/>
      <c r="C40" s="66"/>
      <c r="D40" s="66"/>
      <c r="E40" s="66"/>
      <c r="F40" s="66"/>
      <c r="G40" s="10"/>
      <c r="H40" s="10"/>
      <c r="I40" s="10"/>
      <c r="J40" s="10"/>
      <c r="K40" s="10"/>
      <c r="L40" s="10"/>
    </row>
    <row r="41" spans="1:12" ht="18.75" customHeight="1">
      <c r="A41" s="62" t="s">
        <v>29</v>
      </c>
      <c r="B41" s="62"/>
      <c r="C41" s="62"/>
      <c r="D41" s="62"/>
      <c r="E41" s="62"/>
      <c r="F41" s="62"/>
      <c r="G41" s="64"/>
      <c r="H41" s="64"/>
      <c r="I41" s="64"/>
      <c r="J41" s="7"/>
      <c r="K41" s="7"/>
      <c r="L41" s="7"/>
    </row>
    <row r="42" spans="1:12" ht="12.75" customHeight="1">
      <c r="A42" s="54" t="s">
        <v>28</v>
      </c>
      <c r="B42" s="54"/>
      <c r="C42" s="54"/>
      <c r="D42" s="54"/>
      <c r="E42" s="54"/>
      <c r="F42" s="54"/>
      <c r="G42" s="54"/>
      <c r="H42" s="54"/>
      <c r="I42" s="54"/>
      <c r="J42" s="8"/>
      <c r="K42" s="8"/>
      <c r="L42" s="8"/>
    </row>
    <row r="43" spans="1:12" ht="11.25" customHeight="1">
      <c r="A43" s="54"/>
      <c r="B43" s="54"/>
      <c r="C43" s="54"/>
      <c r="D43" s="54"/>
      <c r="E43" s="54"/>
      <c r="F43" s="54"/>
      <c r="G43" s="54"/>
      <c r="H43" s="54"/>
      <c r="I43" s="54"/>
      <c r="J43" s="7"/>
      <c r="K43" s="7"/>
      <c r="L43" s="7"/>
    </row>
  </sheetData>
  <mergeCells count="17">
    <mergeCell ref="A32:I32"/>
    <mergeCell ref="A36:F36"/>
    <mergeCell ref="A37:F37"/>
    <mergeCell ref="A27:F27"/>
    <mergeCell ref="A28:I28"/>
    <mergeCell ref="A29:I29"/>
    <mergeCell ref="A31:I31"/>
    <mergeCell ref="A1:U1"/>
    <mergeCell ref="A42:I43"/>
    <mergeCell ref="A25:C25"/>
    <mergeCell ref="A30:I30"/>
    <mergeCell ref="A34:I34"/>
    <mergeCell ref="A35:I35"/>
    <mergeCell ref="A38:I38"/>
    <mergeCell ref="A39:I39"/>
    <mergeCell ref="A41:I41"/>
    <mergeCell ref="A40:F40"/>
  </mergeCells>
  <printOptions/>
  <pageMargins left="0.5" right="0.5" top="0.5" bottom="0.5" header="0.25" footer="0.2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2008-09-22T18:17:37Z</cp:lastPrinted>
  <dcterms:created xsi:type="dcterms:W3CDTF">1980-01-01T04:00:00Z</dcterms:created>
  <dcterms:modified xsi:type="dcterms:W3CDTF">2008-10-07T14:36:48Z</dcterms:modified>
  <cp:category/>
  <cp:version/>
  <cp:contentType/>
  <cp:contentStatus/>
</cp:coreProperties>
</file>