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390" windowHeight="9315" activeTab="0"/>
  </bookViews>
  <sheets>
    <sheet name="table_a_03" sheetId="1" r:id="rId1"/>
  </sheets>
  <definedNames>
    <definedName name="PRINT_AREA_MI">#REF!</definedName>
    <definedName name="_xlnm.Print_Titles" localSheetId="0">'table_a_03'!$1:$3</definedName>
  </definedNames>
  <calcPr fullCalcOnLoad="1"/>
</workbook>
</file>

<file path=xl/sharedStrings.xml><?xml version="1.0" encoding="utf-8"?>
<sst xmlns="http://schemas.openxmlformats.org/spreadsheetml/2006/main" count="59" uniqueCount="36">
  <si>
    <t>Table A-3</t>
  </si>
  <si>
    <t>Top 10 U.S. Land Ports for Land Trade with Canada and Mexico: 2003 and 2004</t>
  </si>
  <si>
    <t xml:space="preserve">(Thousands of current U.S. dollars)
</t>
  </si>
  <si>
    <t xml:space="preserve">U.S. Port </t>
  </si>
  <si>
    <t>Truck</t>
  </si>
  <si>
    <t>Rail</t>
  </si>
  <si>
    <t>Percent change</t>
  </si>
  <si>
    <t>U.S.-North American Trade</t>
  </si>
  <si>
    <t xml:space="preserve">Top 10 ports </t>
  </si>
  <si>
    <t>Detroit, MI</t>
  </si>
  <si>
    <t>Laredo, TX</t>
  </si>
  <si>
    <t>Buffalo-Niagara, NY</t>
  </si>
  <si>
    <t>Port Huron, MI</t>
  </si>
  <si>
    <t>El Paso, TX</t>
  </si>
  <si>
    <t>Otay Mesa, CA</t>
  </si>
  <si>
    <t>NA</t>
  </si>
  <si>
    <t xml:space="preserve">Champlain-Rouses Pt., NY </t>
  </si>
  <si>
    <t>Hidalgo, TX</t>
  </si>
  <si>
    <t>Blaine, WA</t>
  </si>
  <si>
    <t>Nogales, AZ</t>
  </si>
  <si>
    <t xml:space="preserve">U.S.-Canada Trade  </t>
  </si>
  <si>
    <t>Top 10 ports</t>
  </si>
  <si>
    <t>Alexandria Bay, NY</t>
  </si>
  <si>
    <t>Pembina, ND</t>
  </si>
  <si>
    <t>Sweetgrass, MT</t>
  </si>
  <si>
    <t>Portal, ND</t>
  </si>
  <si>
    <t>Highgate Springs, VT</t>
  </si>
  <si>
    <t xml:space="preserve">U.S.-Mexico Trade  </t>
  </si>
  <si>
    <t>Brownsville-Cameron, TX</t>
  </si>
  <si>
    <t>Calexico East, CA</t>
  </si>
  <si>
    <t>Eagle Pass, TX</t>
  </si>
  <si>
    <t>Del Rio, TX</t>
  </si>
  <si>
    <t>Santa Teresa, NM</t>
  </si>
  <si>
    <t xml:space="preserve">SOURCE: U.S. Department of Transportation, Research and Innovative Technology Administration, Bureau of Transportation Statistics, Transborder Freight Data as of April 2005. </t>
  </si>
  <si>
    <t>All land modes</t>
  </si>
  <si>
    <t>NOTE: NA = Not applicable.  Truck and rail modes will not sum to total land trade by port because not all land modes are included here. Other land modes include pipeline, mail, unknown, and miscellaneous.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</si>
</sst>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6">
    <font>
      <sz val="10"/>
      <name val="Arial"/>
      <family val="0"/>
    </font>
    <font>
      <u val="single"/>
      <sz val="10"/>
      <color indexed="36"/>
      <name val="Arial"/>
      <family val="0"/>
    </font>
    <font>
      <u val="single"/>
      <sz val="10"/>
      <color indexed="12"/>
      <name val="Arial"/>
      <family val="0"/>
    </font>
    <font>
      <sz val="10"/>
      <color indexed="8"/>
      <name val="Arial"/>
      <family val="0"/>
    </font>
    <font>
      <b/>
      <sz val="12"/>
      <name val="Helv"/>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0" fontId="4" fillId="0" borderId="0">
      <alignment horizontal="left"/>
      <protection/>
    </xf>
  </cellStyleXfs>
  <cellXfs count="28">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NumberFormat="1" applyFont="1" applyFill="1" applyBorder="1" applyAlignment="1">
      <alignment horizontal="center" wrapText="1"/>
    </xf>
    <xf numFmtId="17" fontId="5" fillId="0" borderId="1" xfId="0" applyNumberFormat="1" applyFont="1" applyFill="1" applyBorder="1" applyAlignment="1">
      <alignment horizontal="center" wrapText="1"/>
    </xf>
    <xf numFmtId="0" fontId="5" fillId="0" borderId="0" xfId="0" applyFont="1" applyBorder="1" applyAlignment="1">
      <alignment/>
    </xf>
    <xf numFmtId="3" fontId="5" fillId="0" borderId="0" xfId="15" applyNumberFormat="1" applyFont="1" applyBorder="1" applyAlignment="1">
      <alignment horizontal="right"/>
    </xf>
    <xf numFmtId="164" fontId="5" fillId="0" borderId="0" xfId="0" applyNumberFormat="1" applyFont="1" applyFill="1" applyBorder="1" applyAlignment="1">
      <alignment horizontal="right"/>
    </xf>
    <xf numFmtId="0" fontId="5" fillId="0" borderId="0" xfId="0" applyFont="1" applyBorder="1" applyAlignment="1">
      <alignment/>
    </xf>
    <xf numFmtId="3" fontId="0" fillId="0" borderId="0" xfId="15" applyNumberFormat="1" applyFont="1" applyBorder="1" applyAlignment="1">
      <alignment horizontal="right"/>
    </xf>
    <xf numFmtId="164" fontId="0" fillId="0" borderId="0" xfId="0" applyNumberFormat="1" applyFont="1" applyFill="1" applyBorder="1" applyAlignment="1">
      <alignment horizontal="right"/>
    </xf>
    <xf numFmtId="165" fontId="0" fillId="0" borderId="0" xfId="15" applyNumberFormat="1" applyFont="1" applyBorder="1" applyAlignment="1">
      <alignment horizontal="right"/>
    </xf>
    <xf numFmtId="3" fontId="3" fillId="0" borderId="0" xfId="15" applyNumberFormat="1" applyFont="1" applyFill="1" applyBorder="1" applyAlignment="1">
      <alignment horizontal="right" wrapText="1"/>
    </xf>
    <xf numFmtId="0" fontId="3" fillId="0" borderId="1" xfId="21" applyFont="1" applyFill="1" applyBorder="1" applyAlignment="1">
      <alignment wrapText="1"/>
      <protection/>
    </xf>
    <xf numFmtId="3" fontId="0" fillId="0" borderId="1" xfId="15" applyNumberFormat="1" applyFont="1" applyBorder="1" applyAlignment="1">
      <alignment horizontal="right"/>
    </xf>
    <xf numFmtId="164" fontId="0" fillId="0" borderId="1" xfId="0" applyNumberFormat="1" applyFont="1" applyFill="1" applyBorder="1" applyAlignment="1">
      <alignment horizontal="right"/>
    </xf>
    <xf numFmtId="3" fontId="5" fillId="0" borderId="0" xfId="15" applyNumberFormat="1" applyFont="1" applyFill="1" applyBorder="1" applyAlignment="1">
      <alignment horizontal="right"/>
    </xf>
    <xf numFmtId="3" fontId="0" fillId="0" borderId="0" xfId="15" applyNumberFormat="1" applyFont="1" applyFill="1" applyBorder="1" applyAlignment="1">
      <alignment horizontal="right"/>
    </xf>
    <xf numFmtId="3" fontId="0" fillId="0" borderId="1" xfId="0" applyNumberFormat="1" applyFont="1" applyFill="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xf>
    <xf numFmtId="0" fontId="5" fillId="0" borderId="0" xfId="0" applyFont="1" applyFill="1" applyBorder="1" applyAlignment="1">
      <alignment horizontal="center"/>
    </xf>
    <xf numFmtId="0" fontId="5" fillId="0" borderId="1" xfId="0" applyFont="1" applyFill="1" applyBorder="1" applyAlignment="1">
      <alignment horizontal="center"/>
    </xf>
    <xf numFmtId="0" fontId="0" fillId="0" borderId="0" xfId="0" applyFont="1" applyFill="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mex" xfId="21"/>
    <cellStyle name="Percent" xfId="22"/>
    <cellStyle name="Title-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9"/>
  <dimension ref="A1:J43"/>
  <sheetViews>
    <sheetView tabSelected="1" workbookViewId="0" topLeftCell="A1">
      <selection activeCell="A1" sqref="A1:J1"/>
    </sheetView>
  </sheetViews>
  <sheetFormatPr defaultColWidth="9.140625" defaultRowHeight="12.75" customHeight="1"/>
  <cols>
    <col min="1" max="1" width="25.7109375" style="1" customWidth="1"/>
    <col min="2" max="10" width="13.28125" style="1" customWidth="1"/>
    <col min="11" max="16384" width="9.140625" style="1" customWidth="1"/>
  </cols>
  <sheetData>
    <row r="1" spans="1:10" ht="12.75" customHeight="1">
      <c r="A1" s="20" t="s">
        <v>0</v>
      </c>
      <c r="B1" s="20"/>
      <c r="C1" s="20"/>
      <c r="D1" s="20"/>
      <c r="E1" s="20"/>
      <c r="F1" s="20"/>
      <c r="G1" s="20"/>
      <c r="H1" s="20"/>
      <c r="I1" s="20"/>
      <c r="J1" s="20"/>
    </row>
    <row r="2" spans="1:10" ht="12.75" customHeight="1">
      <c r="A2" s="21" t="s">
        <v>1</v>
      </c>
      <c r="B2" s="21"/>
      <c r="C2" s="21"/>
      <c r="D2" s="21"/>
      <c r="E2" s="21"/>
      <c r="F2" s="21"/>
      <c r="G2" s="21"/>
      <c r="H2" s="21"/>
      <c r="I2" s="21"/>
      <c r="J2" s="21"/>
    </row>
    <row r="3" spans="1:10" ht="25.5" customHeight="1">
      <c r="A3" s="19" t="s">
        <v>2</v>
      </c>
      <c r="B3" s="20"/>
      <c r="C3" s="20"/>
      <c r="D3" s="20"/>
      <c r="E3" s="20"/>
      <c r="F3" s="20"/>
      <c r="G3" s="20"/>
      <c r="H3" s="20"/>
      <c r="I3" s="20"/>
      <c r="J3" s="20"/>
    </row>
    <row r="4" spans="1:10" s="2" customFormat="1" ht="12.75" customHeight="1">
      <c r="A4" s="25" t="s">
        <v>3</v>
      </c>
      <c r="B4" s="22" t="s">
        <v>34</v>
      </c>
      <c r="C4" s="22"/>
      <c r="D4" s="22"/>
      <c r="E4" s="22" t="s">
        <v>4</v>
      </c>
      <c r="F4" s="22"/>
      <c r="G4" s="22"/>
      <c r="H4" s="22" t="s">
        <v>5</v>
      </c>
      <c r="I4" s="22"/>
      <c r="J4" s="22"/>
    </row>
    <row r="5" spans="1:10" s="2" customFormat="1" ht="12.75" customHeight="1">
      <c r="A5" s="26"/>
      <c r="B5" s="3">
        <v>2003</v>
      </c>
      <c r="C5" s="3">
        <v>2004</v>
      </c>
      <c r="D5" s="4" t="s">
        <v>6</v>
      </c>
      <c r="E5" s="3">
        <v>2003</v>
      </c>
      <c r="F5" s="3">
        <v>2004</v>
      </c>
      <c r="G5" s="4" t="s">
        <v>6</v>
      </c>
      <c r="H5" s="3">
        <v>2003</v>
      </c>
      <c r="I5" s="3">
        <v>2004</v>
      </c>
      <c r="J5" s="4" t="s">
        <v>6</v>
      </c>
    </row>
    <row r="6" spans="1:10" ht="12.75" customHeight="1">
      <c r="A6" s="5" t="s">
        <v>7</v>
      </c>
      <c r="B6" s="6">
        <v>562776436.123</v>
      </c>
      <c r="C6" s="6">
        <v>633562710.671</v>
      </c>
      <c r="D6" s="7">
        <f aca="true" t="shared" si="0" ref="D6:D41">(C6-B6)/B6*100</f>
        <v>12.578045206663377</v>
      </c>
      <c r="E6" s="6">
        <v>392011875.032</v>
      </c>
      <c r="F6" s="6">
        <v>452952616.512</v>
      </c>
      <c r="G6" s="7">
        <f aca="true" t="shared" si="1" ref="G6:G41">(F6-E6)/E6*100</f>
        <v>15.545636589459289</v>
      </c>
      <c r="H6" s="6">
        <v>95724032.5</v>
      </c>
      <c r="I6" s="6">
        <v>108360115.093</v>
      </c>
      <c r="J6" s="7">
        <f aca="true" t="shared" si="2" ref="J6:J12">(I6-H6)/H6*100</f>
        <v>13.20053309810156</v>
      </c>
    </row>
    <row r="7" spans="1:10" ht="12.75" customHeight="1">
      <c r="A7" s="8" t="s">
        <v>8</v>
      </c>
      <c r="B7" s="6">
        <f>SUM(B8:B17)</f>
        <v>412424712.712</v>
      </c>
      <c r="C7" s="6">
        <f>SUM(C8:C17)</f>
        <v>460654099.61099994</v>
      </c>
      <c r="D7" s="7">
        <f t="shared" si="0"/>
        <v>11.694106927263341</v>
      </c>
      <c r="E7" s="6">
        <f>SUM(E8:E17)</f>
        <v>322372568.055</v>
      </c>
      <c r="F7" s="6">
        <f>SUM(F8:F17)</f>
        <v>361393163.607</v>
      </c>
      <c r="G7" s="7">
        <f t="shared" si="1"/>
        <v>12.104192297572503</v>
      </c>
      <c r="H7" s="6">
        <f>SUM(H8:H17)</f>
        <v>79584041.691</v>
      </c>
      <c r="I7" s="6">
        <f>SUM(I8:I17)</f>
        <v>87600120.948</v>
      </c>
      <c r="J7" s="7">
        <f t="shared" si="2"/>
        <v>10.072470669589682</v>
      </c>
    </row>
    <row r="8" spans="1:10" ht="12.75" customHeight="1">
      <c r="A8" s="1" t="s">
        <v>9</v>
      </c>
      <c r="B8" s="9">
        <v>101889513.088</v>
      </c>
      <c r="C8" s="9">
        <v>113807622.953</v>
      </c>
      <c r="D8" s="10">
        <f t="shared" si="0"/>
        <v>11.697091784810624</v>
      </c>
      <c r="E8" s="9">
        <v>84810618.464</v>
      </c>
      <c r="F8" s="9">
        <v>94019507.298</v>
      </c>
      <c r="G8" s="10">
        <f t="shared" si="1"/>
        <v>10.858179082739428</v>
      </c>
      <c r="H8" s="9">
        <v>16723318.853</v>
      </c>
      <c r="I8" s="9">
        <v>19278278.09</v>
      </c>
      <c r="J8" s="10">
        <f t="shared" si="2"/>
        <v>15.277824093760342</v>
      </c>
    </row>
    <row r="9" spans="1:10" ht="12.75" customHeight="1">
      <c r="A9" s="1" t="s">
        <v>10</v>
      </c>
      <c r="B9" s="9">
        <v>78762958.877</v>
      </c>
      <c r="C9" s="9">
        <v>89510851.889</v>
      </c>
      <c r="D9" s="10">
        <f t="shared" si="0"/>
        <v>13.645872584325353</v>
      </c>
      <c r="E9" s="9">
        <v>54619781.165</v>
      </c>
      <c r="F9" s="9">
        <v>63985424.486</v>
      </c>
      <c r="G9" s="10">
        <f t="shared" si="1"/>
        <v>17.146980674835522</v>
      </c>
      <c r="H9" s="9">
        <v>23940343.037</v>
      </c>
      <c r="I9" s="9">
        <v>25398734.95</v>
      </c>
      <c r="J9" s="10">
        <f t="shared" si="2"/>
        <v>6.0917753381647115</v>
      </c>
    </row>
    <row r="10" spans="1:10" ht="12.75" customHeight="1">
      <c r="A10" s="1" t="s">
        <v>11</v>
      </c>
      <c r="B10" s="9">
        <v>59369090.698</v>
      </c>
      <c r="C10" s="9">
        <v>68351546.028</v>
      </c>
      <c r="D10" s="10">
        <f t="shared" si="0"/>
        <v>15.129851618735666</v>
      </c>
      <c r="E10" s="9">
        <v>45752599.379</v>
      </c>
      <c r="F10" s="9">
        <v>52316607.614999995</v>
      </c>
      <c r="G10" s="10">
        <f t="shared" si="1"/>
        <v>14.346743846455226</v>
      </c>
      <c r="H10" s="9">
        <v>9126782.299</v>
      </c>
      <c r="I10" s="9">
        <v>10261965.418000001</v>
      </c>
      <c r="J10" s="10">
        <f t="shared" si="2"/>
        <v>12.437933565308994</v>
      </c>
    </row>
    <row r="11" spans="1:10" ht="12.75" customHeight="1">
      <c r="A11" s="1" t="s">
        <v>12</v>
      </c>
      <c r="B11" s="9">
        <v>62293837.938</v>
      </c>
      <c r="C11" s="9">
        <v>65918608.574</v>
      </c>
      <c r="D11" s="10">
        <f t="shared" si="0"/>
        <v>5.818826959430036</v>
      </c>
      <c r="E11" s="9">
        <v>35719646.905</v>
      </c>
      <c r="F11" s="9">
        <v>37741459.433</v>
      </c>
      <c r="G11" s="10">
        <f t="shared" si="1"/>
        <v>5.660225403059585</v>
      </c>
      <c r="H11" s="9">
        <v>22888700.822</v>
      </c>
      <c r="I11" s="9">
        <v>23959561.88</v>
      </c>
      <c r="J11" s="10">
        <f t="shared" si="2"/>
        <v>4.678557626873761</v>
      </c>
    </row>
    <row r="12" spans="1:10" ht="12.75" customHeight="1">
      <c r="A12" s="1" t="s">
        <v>13</v>
      </c>
      <c r="B12" s="9">
        <v>39204331.469</v>
      </c>
      <c r="C12" s="9">
        <v>42779555.405</v>
      </c>
      <c r="D12" s="10">
        <f t="shared" si="0"/>
        <v>9.119461554463792</v>
      </c>
      <c r="E12" s="9">
        <v>35935405.055</v>
      </c>
      <c r="F12" s="9">
        <v>39531128.833</v>
      </c>
      <c r="G12" s="10">
        <f t="shared" si="1"/>
        <v>10.00607554721216</v>
      </c>
      <c r="H12" s="9">
        <v>2472629.146</v>
      </c>
      <c r="I12" s="9">
        <v>2928667.782</v>
      </c>
      <c r="J12" s="10">
        <f t="shared" si="2"/>
        <v>18.443470859256784</v>
      </c>
    </row>
    <row r="13" spans="1:10" ht="12.75" customHeight="1">
      <c r="A13" s="1" t="s">
        <v>14</v>
      </c>
      <c r="B13" s="9">
        <v>19678318.249</v>
      </c>
      <c r="C13" s="9">
        <v>22188749.474</v>
      </c>
      <c r="D13" s="10">
        <f t="shared" si="0"/>
        <v>12.757346401426203</v>
      </c>
      <c r="E13" s="9">
        <v>19660723.948</v>
      </c>
      <c r="F13" s="9">
        <v>22171883.07</v>
      </c>
      <c r="G13" s="10">
        <f t="shared" si="1"/>
        <v>12.772465188167454</v>
      </c>
      <c r="H13" s="9" t="s">
        <v>15</v>
      </c>
      <c r="I13" s="9" t="s">
        <v>15</v>
      </c>
      <c r="J13" s="11" t="s">
        <v>15</v>
      </c>
    </row>
    <row r="14" spans="1:10" ht="12.75" customHeight="1">
      <c r="A14" s="1" t="s">
        <v>16</v>
      </c>
      <c r="B14" s="9">
        <v>14438795.715</v>
      </c>
      <c r="C14" s="9">
        <v>15971246.825</v>
      </c>
      <c r="D14" s="10">
        <f t="shared" si="0"/>
        <v>10.613427464784928</v>
      </c>
      <c r="E14" s="9">
        <v>12739678.969</v>
      </c>
      <c r="F14" s="9">
        <v>14173909.722</v>
      </c>
      <c r="G14" s="10">
        <f t="shared" si="1"/>
        <v>11.257981904331913</v>
      </c>
      <c r="H14" s="9">
        <v>898157.307</v>
      </c>
      <c r="I14" s="9">
        <v>1133614.883</v>
      </c>
      <c r="J14" s="10">
        <f>(I14-H14)/H14*100</f>
        <v>26.215627726335455</v>
      </c>
    </row>
    <row r="15" spans="1:10" ht="12.75" customHeight="1">
      <c r="A15" s="1" t="s">
        <v>17</v>
      </c>
      <c r="B15" s="9">
        <v>14428475.818</v>
      </c>
      <c r="C15" s="9">
        <v>15877170.542</v>
      </c>
      <c r="D15" s="10">
        <f t="shared" si="0"/>
        <v>10.040525016458806</v>
      </c>
      <c r="E15" s="9">
        <v>14340065.669</v>
      </c>
      <c r="F15" s="9">
        <v>15863990.019</v>
      </c>
      <c r="G15" s="10">
        <f t="shared" si="1"/>
        <v>10.627038851672637</v>
      </c>
      <c r="H15" s="9">
        <v>4453.079</v>
      </c>
      <c r="I15" s="9">
        <v>2019.656</v>
      </c>
      <c r="J15" s="10">
        <f>(I15-H15)/H15*100</f>
        <v>-54.645852903126126</v>
      </c>
    </row>
    <row r="16" spans="1:10" ht="12.75" customHeight="1">
      <c r="A16" s="1" t="s">
        <v>18</v>
      </c>
      <c r="B16" s="9">
        <v>12005376.328</v>
      </c>
      <c r="C16" s="9">
        <v>14175533</v>
      </c>
      <c r="D16" s="10">
        <f t="shared" si="0"/>
        <v>18.07654014925437</v>
      </c>
      <c r="E16" s="9">
        <v>9881088.722</v>
      </c>
      <c r="F16" s="9">
        <v>11074257.919</v>
      </c>
      <c r="G16" s="10">
        <f t="shared" si="1"/>
        <v>12.075280675736055</v>
      </c>
      <c r="H16" s="9">
        <v>2098149.774</v>
      </c>
      <c r="I16" s="9">
        <v>3092082.828</v>
      </c>
      <c r="J16" s="10">
        <f>(I16-H16)/H16*100</f>
        <v>47.37188289971905</v>
      </c>
    </row>
    <row r="17" spans="1:10" ht="12.75" customHeight="1">
      <c r="A17" s="1" t="s">
        <v>19</v>
      </c>
      <c r="B17" s="9">
        <v>10354014.532</v>
      </c>
      <c r="C17" s="9">
        <v>12073214.921</v>
      </c>
      <c r="D17" s="10">
        <f t="shared" si="0"/>
        <v>16.604191385734097</v>
      </c>
      <c r="E17" s="9">
        <v>8912959.779</v>
      </c>
      <c r="F17" s="9">
        <v>10514995.212</v>
      </c>
      <c r="G17" s="10">
        <f t="shared" si="1"/>
        <v>17.974224867193808</v>
      </c>
      <c r="H17" s="9">
        <v>1431507.374</v>
      </c>
      <c r="I17" s="9">
        <v>1545195.461</v>
      </c>
      <c r="J17" s="10">
        <f>(I17-H17)/H17*100</f>
        <v>7.9418443149423705</v>
      </c>
    </row>
    <row r="18" spans="1:10" ht="25.5" customHeight="1">
      <c r="A18" s="5" t="s">
        <v>20</v>
      </c>
      <c r="B18" s="6">
        <v>362319127.581</v>
      </c>
      <c r="C18" s="6">
        <v>408612969.006</v>
      </c>
      <c r="D18" s="7">
        <f t="shared" si="0"/>
        <v>12.777090112265899</v>
      </c>
      <c r="E18" s="6">
        <v>240949027.256</v>
      </c>
      <c r="F18" s="6">
        <v>268659618.188</v>
      </c>
      <c r="G18" s="7">
        <f t="shared" si="1"/>
        <v>11.500602948090952</v>
      </c>
      <c r="H18" s="6">
        <v>64757422.865</v>
      </c>
      <c r="I18" s="6">
        <v>74543846.53</v>
      </c>
      <c r="J18" s="7">
        <f aca="true" t="shared" si="3" ref="J18:J24">(I18-H18)/H18*100</f>
        <v>15.112435350310014</v>
      </c>
    </row>
    <row r="19" spans="1:10" ht="12.75" customHeight="1">
      <c r="A19" s="8" t="s">
        <v>21</v>
      </c>
      <c r="B19" s="6">
        <f>SUM(B20:B29)</f>
        <v>288166879.20199996</v>
      </c>
      <c r="C19" s="6">
        <f>SUM(C20:C29)</f>
        <v>323649709</v>
      </c>
      <c r="D19" s="7">
        <f t="shared" si="0"/>
        <v>12.313292178566847</v>
      </c>
      <c r="E19" s="6">
        <f>SUM(E20:E29)</f>
        <v>221837417.91600004</v>
      </c>
      <c r="F19" s="6">
        <f>SUM(F20:F29)</f>
        <v>247417702.40399998</v>
      </c>
      <c r="G19" s="7">
        <f t="shared" si="1"/>
        <v>11.531095487996556</v>
      </c>
      <c r="H19" s="6">
        <f>SUM(H20:H29)</f>
        <v>55564511.401999995</v>
      </c>
      <c r="I19" s="6">
        <f>SUM(I20:I29)</f>
        <v>63095058.632000014</v>
      </c>
      <c r="J19" s="7">
        <f t="shared" si="3"/>
        <v>13.552800231640234</v>
      </c>
    </row>
    <row r="20" spans="1:10" ht="12.75" customHeight="1">
      <c r="A20" s="1" t="s">
        <v>9</v>
      </c>
      <c r="B20" s="9">
        <v>101815113.419</v>
      </c>
      <c r="C20" s="9">
        <v>113668714</v>
      </c>
      <c r="D20" s="10">
        <f t="shared" si="0"/>
        <v>11.642279994541523</v>
      </c>
      <c r="E20" s="9">
        <v>84743294.202</v>
      </c>
      <c r="F20" s="9">
        <v>93882631.704</v>
      </c>
      <c r="G20" s="10">
        <f t="shared" si="1"/>
        <v>10.784732394535936</v>
      </c>
      <c r="H20" s="9">
        <v>16718137.398</v>
      </c>
      <c r="I20" s="9">
        <v>19276281.282</v>
      </c>
      <c r="J20" s="10">
        <f t="shared" si="3"/>
        <v>15.301608206103353</v>
      </c>
    </row>
    <row r="21" spans="1:10" ht="12.75" customHeight="1">
      <c r="A21" s="1" t="s">
        <v>11</v>
      </c>
      <c r="B21" s="9">
        <v>59275774.8</v>
      </c>
      <c r="C21" s="9">
        <v>68283239</v>
      </c>
      <c r="D21" s="10">
        <f t="shared" si="0"/>
        <v>15.19586075490658</v>
      </c>
      <c r="E21" s="12">
        <v>45659600.254</v>
      </c>
      <c r="F21" s="12">
        <v>52248579.392</v>
      </c>
      <c r="G21" s="10">
        <f t="shared" si="1"/>
        <v>14.430654454585968</v>
      </c>
      <c r="H21" s="9">
        <v>9126588.531</v>
      </c>
      <c r="I21" s="9">
        <v>10261760.084</v>
      </c>
      <c r="J21" s="10">
        <f t="shared" si="3"/>
        <v>12.438070908359672</v>
      </c>
    </row>
    <row r="22" spans="1:10" ht="12.75" customHeight="1">
      <c r="A22" s="1" t="s">
        <v>12</v>
      </c>
      <c r="B22" s="9">
        <v>62244346.822</v>
      </c>
      <c r="C22" s="9">
        <v>65879966</v>
      </c>
      <c r="D22" s="10">
        <f t="shared" si="0"/>
        <v>5.840882527688457</v>
      </c>
      <c r="E22" s="12">
        <v>35672586.111</v>
      </c>
      <c r="F22" s="12">
        <v>37704369.241</v>
      </c>
      <c r="G22" s="10">
        <f t="shared" si="1"/>
        <v>5.695642933421849</v>
      </c>
      <c r="H22" s="9">
        <v>22886270.5</v>
      </c>
      <c r="I22" s="9">
        <v>23959412.432</v>
      </c>
      <c r="J22" s="10">
        <f t="shared" si="3"/>
        <v>4.689020572399509</v>
      </c>
    </row>
    <row r="23" spans="1:10" ht="12.75" customHeight="1">
      <c r="A23" s="1" t="s">
        <v>16</v>
      </c>
      <c r="B23" s="9">
        <v>14412633.676</v>
      </c>
      <c r="C23" s="9">
        <v>15945026</v>
      </c>
      <c r="D23" s="10">
        <f t="shared" si="0"/>
        <v>10.632285246739793</v>
      </c>
      <c r="E23" s="12">
        <v>12713518.08</v>
      </c>
      <c r="F23" s="12">
        <v>14147688.897</v>
      </c>
      <c r="G23" s="10">
        <f t="shared" si="1"/>
        <v>11.280676268956073</v>
      </c>
      <c r="H23" s="9">
        <v>898156.157</v>
      </c>
      <c r="I23" s="9">
        <v>1133614.883</v>
      </c>
      <c r="J23" s="10">
        <f t="shared" si="3"/>
        <v>26.215789332945576</v>
      </c>
    </row>
    <row r="24" spans="1:10" ht="12.75" customHeight="1">
      <c r="A24" s="1" t="s">
        <v>18</v>
      </c>
      <c r="B24" s="9">
        <v>12005376.328</v>
      </c>
      <c r="C24" s="9">
        <v>14175533</v>
      </c>
      <c r="D24" s="10">
        <f t="shared" si="0"/>
        <v>18.07654014925437</v>
      </c>
      <c r="E24" s="12">
        <v>9881088.722</v>
      </c>
      <c r="F24" s="12">
        <v>11074257.919</v>
      </c>
      <c r="G24" s="10">
        <f t="shared" si="1"/>
        <v>12.075280675736055</v>
      </c>
      <c r="H24" s="9">
        <v>2098149.774</v>
      </c>
      <c r="I24" s="9">
        <v>3092082.828</v>
      </c>
      <c r="J24" s="10">
        <f t="shared" si="3"/>
        <v>47.37188289971905</v>
      </c>
    </row>
    <row r="25" spans="1:10" ht="12.75" customHeight="1">
      <c r="A25" s="1" t="s">
        <v>22</v>
      </c>
      <c r="B25" s="9">
        <v>10035184.108</v>
      </c>
      <c r="C25" s="9">
        <v>11008768</v>
      </c>
      <c r="D25" s="10">
        <f t="shared" si="0"/>
        <v>9.701704338676405</v>
      </c>
      <c r="E25" s="12">
        <v>10025003.905</v>
      </c>
      <c r="F25" s="12">
        <v>11005129.606</v>
      </c>
      <c r="G25" s="10">
        <f t="shared" si="1"/>
        <v>9.776811164244641</v>
      </c>
      <c r="H25" s="9" t="s">
        <v>15</v>
      </c>
      <c r="I25" s="9" t="s">
        <v>15</v>
      </c>
      <c r="J25" s="11" t="s">
        <v>15</v>
      </c>
    </row>
    <row r="26" spans="1:10" ht="12.75" customHeight="1">
      <c r="A26" s="1" t="s">
        <v>23</v>
      </c>
      <c r="B26" s="9">
        <v>9475625.141</v>
      </c>
      <c r="C26" s="9">
        <v>10744181</v>
      </c>
      <c r="D26" s="10">
        <f t="shared" si="0"/>
        <v>13.387569053476966</v>
      </c>
      <c r="E26" s="12">
        <v>8979725.374</v>
      </c>
      <c r="F26" s="12">
        <v>10213645.77</v>
      </c>
      <c r="G26" s="10">
        <f t="shared" si="1"/>
        <v>13.741181880380296</v>
      </c>
      <c r="H26" s="9">
        <v>106679.893</v>
      </c>
      <c r="I26" s="9">
        <v>199399.549</v>
      </c>
      <c r="J26" s="10">
        <f aca="true" t="shared" si="4" ref="J26:J33">(I26-H26)/H26*100</f>
        <v>86.9139004479504</v>
      </c>
    </row>
    <row r="27" spans="1:10" ht="12.75" customHeight="1">
      <c r="A27" s="1" t="s">
        <v>24</v>
      </c>
      <c r="B27" s="9">
        <v>7470238.922</v>
      </c>
      <c r="C27" s="9">
        <v>9008514</v>
      </c>
      <c r="D27" s="10">
        <f t="shared" si="0"/>
        <v>20.592046573902067</v>
      </c>
      <c r="E27" s="12">
        <v>5947476.926</v>
      </c>
      <c r="F27" s="12">
        <v>6591706.87</v>
      </c>
      <c r="G27" s="10">
        <f t="shared" si="1"/>
        <v>10.83198727823026</v>
      </c>
      <c r="H27" s="9">
        <v>646279.055</v>
      </c>
      <c r="I27" s="9">
        <v>940338.902</v>
      </c>
      <c r="J27" s="10">
        <f t="shared" si="4"/>
        <v>45.50044515986983</v>
      </c>
    </row>
    <row r="28" spans="1:10" ht="12.75" customHeight="1">
      <c r="A28" s="1" t="s">
        <v>25</v>
      </c>
      <c r="B28" s="9">
        <v>6243329.981</v>
      </c>
      <c r="C28" s="9">
        <v>8006892</v>
      </c>
      <c r="D28" s="10">
        <f t="shared" si="0"/>
        <v>28.247137735262378</v>
      </c>
      <c r="E28" s="12">
        <v>3478076.555</v>
      </c>
      <c r="F28" s="12">
        <v>4179980.343</v>
      </c>
      <c r="G28" s="10">
        <f t="shared" si="1"/>
        <v>20.180803294595673</v>
      </c>
      <c r="H28" s="9">
        <v>2677492.414</v>
      </c>
      <c r="I28" s="9">
        <v>3712307.131</v>
      </c>
      <c r="J28" s="10">
        <f t="shared" si="4"/>
        <v>38.64865168577842</v>
      </c>
    </row>
    <row r="29" spans="1:10" ht="12.75" customHeight="1">
      <c r="A29" s="1" t="s">
        <v>26</v>
      </c>
      <c r="B29" s="9">
        <v>5189256.005</v>
      </c>
      <c r="C29" s="9">
        <v>6928876</v>
      </c>
      <c r="D29" s="10">
        <f t="shared" si="0"/>
        <v>33.523495339675385</v>
      </c>
      <c r="E29" s="12">
        <v>4737047.787</v>
      </c>
      <c r="F29" s="12">
        <v>6369712.662</v>
      </c>
      <c r="G29" s="10">
        <f t="shared" si="1"/>
        <v>34.46587301653498</v>
      </c>
      <c r="H29" s="9">
        <v>406757.68</v>
      </c>
      <c r="I29" s="9">
        <v>519861.541</v>
      </c>
      <c r="J29" s="10">
        <f t="shared" si="4"/>
        <v>27.806201716953456</v>
      </c>
    </row>
    <row r="30" spans="1:10" ht="25.5" customHeight="1">
      <c r="A30" s="5" t="s">
        <v>27</v>
      </c>
      <c r="B30" s="6">
        <v>200457308.542</v>
      </c>
      <c r="C30" s="6">
        <v>224949741.665</v>
      </c>
      <c r="D30" s="7">
        <f t="shared" si="0"/>
        <v>12.218278944849907</v>
      </c>
      <c r="E30" s="6">
        <v>163085879.045</v>
      </c>
      <c r="F30" s="6">
        <v>184292998.324</v>
      </c>
      <c r="G30" s="7">
        <f t="shared" si="1"/>
        <v>13.003651452342096</v>
      </c>
      <c r="H30" s="16">
        <v>30966609.635</v>
      </c>
      <c r="I30" s="16">
        <v>33816268.563</v>
      </c>
      <c r="J30" s="7">
        <f t="shared" si="4"/>
        <v>9.202360095562973</v>
      </c>
    </row>
    <row r="31" spans="1:10" ht="12.75" customHeight="1">
      <c r="A31" s="8" t="s">
        <v>21</v>
      </c>
      <c r="B31" s="6">
        <f>SUM(B32:B41)</f>
        <v>190980523.81000003</v>
      </c>
      <c r="C31" s="6">
        <f>SUM(C32:C41)</f>
        <v>211103066.42000005</v>
      </c>
      <c r="D31" s="7">
        <f t="shared" si="0"/>
        <v>10.536437019106327</v>
      </c>
      <c r="E31" s="6">
        <f>SUM(E32:E41)</f>
        <v>158942511.187</v>
      </c>
      <c r="F31" s="6">
        <f>SUM(F32:F41)</f>
        <v>179566107.651</v>
      </c>
      <c r="G31" s="7">
        <f t="shared" si="1"/>
        <v>12.97550687351088</v>
      </c>
      <c r="H31" s="16">
        <f>SUM(H32:H41)</f>
        <v>30833261.928</v>
      </c>
      <c r="I31" s="16">
        <f>SUM(I32:I41)</f>
        <v>33587525.798999995</v>
      </c>
      <c r="J31" s="7">
        <f t="shared" si="4"/>
        <v>8.932768376669289</v>
      </c>
    </row>
    <row r="32" spans="1:10" ht="12.75" customHeight="1">
      <c r="A32" s="1" t="s">
        <v>10</v>
      </c>
      <c r="B32" s="9">
        <v>78762958.877</v>
      </c>
      <c r="C32" s="9">
        <v>89510851.889</v>
      </c>
      <c r="D32" s="10">
        <f t="shared" si="0"/>
        <v>13.645872584325353</v>
      </c>
      <c r="E32" s="9">
        <v>54619781.165</v>
      </c>
      <c r="F32" s="9">
        <v>63985424.486</v>
      </c>
      <c r="G32" s="10">
        <f t="shared" si="1"/>
        <v>17.146980674835522</v>
      </c>
      <c r="H32" s="17">
        <v>23940343.037</v>
      </c>
      <c r="I32" s="17">
        <v>25398734.95</v>
      </c>
      <c r="J32" s="10">
        <f t="shared" si="4"/>
        <v>6.0917753381647115</v>
      </c>
    </row>
    <row r="33" spans="1:10" ht="12.75" customHeight="1">
      <c r="A33" s="1" t="s">
        <v>13</v>
      </c>
      <c r="B33" s="9">
        <v>39204331.469</v>
      </c>
      <c r="C33" s="9">
        <v>42779555.405</v>
      </c>
      <c r="D33" s="10">
        <f t="shared" si="0"/>
        <v>9.119461554463792</v>
      </c>
      <c r="E33" s="9">
        <v>35935405.055</v>
      </c>
      <c r="F33" s="9">
        <v>39531128.833</v>
      </c>
      <c r="G33" s="10">
        <f t="shared" si="1"/>
        <v>10.00607554721216</v>
      </c>
      <c r="H33" s="17">
        <v>2472629.146</v>
      </c>
      <c r="I33" s="17">
        <v>2928667.782</v>
      </c>
      <c r="J33" s="10">
        <f t="shared" si="4"/>
        <v>18.443470859256784</v>
      </c>
    </row>
    <row r="34" spans="1:10" ht="12.75" customHeight="1">
      <c r="A34" s="1" t="s">
        <v>14</v>
      </c>
      <c r="B34" s="9">
        <v>19678318.249</v>
      </c>
      <c r="C34" s="9">
        <v>22188749.474</v>
      </c>
      <c r="D34" s="10">
        <f t="shared" si="0"/>
        <v>12.757346401426203</v>
      </c>
      <c r="E34" s="9">
        <v>19660723.948</v>
      </c>
      <c r="F34" s="9">
        <v>22171883.07</v>
      </c>
      <c r="G34" s="10">
        <f t="shared" si="1"/>
        <v>12.772465188167454</v>
      </c>
      <c r="H34" s="17" t="s">
        <v>15</v>
      </c>
      <c r="I34" s="17" t="s">
        <v>15</v>
      </c>
      <c r="J34" s="10" t="s">
        <v>15</v>
      </c>
    </row>
    <row r="35" spans="1:10" ht="12.75" customHeight="1">
      <c r="A35" s="1" t="s">
        <v>17</v>
      </c>
      <c r="B35" s="9">
        <v>14428475.818</v>
      </c>
      <c r="C35" s="9">
        <v>15877170.542</v>
      </c>
      <c r="D35" s="10">
        <f t="shared" si="0"/>
        <v>10.040525016458806</v>
      </c>
      <c r="E35" s="9">
        <v>14340065.669</v>
      </c>
      <c r="F35" s="9">
        <v>15863990.019</v>
      </c>
      <c r="G35" s="10">
        <f t="shared" si="1"/>
        <v>10.627038851672637</v>
      </c>
      <c r="H35" s="17">
        <v>4453.079</v>
      </c>
      <c r="I35" s="17">
        <v>2019.656</v>
      </c>
      <c r="J35" s="10">
        <f aca="true" t="shared" si="5" ref="J35:J40">(I35-H35)/H35*100</f>
        <v>-54.645852903126126</v>
      </c>
    </row>
    <row r="36" spans="1:10" ht="12.75" customHeight="1">
      <c r="A36" s="1" t="s">
        <v>19</v>
      </c>
      <c r="B36" s="9">
        <v>10354014.532</v>
      </c>
      <c r="C36" s="9">
        <v>12073214.921</v>
      </c>
      <c r="D36" s="10">
        <f t="shared" si="0"/>
        <v>16.604191385734097</v>
      </c>
      <c r="E36" s="9">
        <v>8912959.779</v>
      </c>
      <c r="F36" s="9">
        <v>10514995.212</v>
      </c>
      <c r="G36" s="10">
        <f t="shared" si="1"/>
        <v>17.974224867193808</v>
      </c>
      <c r="H36" s="17">
        <v>1431507.374</v>
      </c>
      <c r="I36" s="17">
        <v>1545195.461</v>
      </c>
      <c r="J36" s="10">
        <f t="shared" si="5"/>
        <v>7.9418443149423705</v>
      </c>
    </row>
    <row r="37" spans="1:10" ht="12.75" customHeight="1">
      <c r="A37" s="1" t="s">
        <v>28</v>
      </c>
      <c r="B37" s="9">
        <v>10061840.446</v>
      </c>
      <c r="C37" s="9">
        <v>10677778.809</v>
      </c>
      <c r="D37" s="10">
        <f t="shared" si="0"/>
        <v>6.121527828886026</v>
      </c>
      <c r="E37" s="9">
        <v>9136427.164</v>
      </c>
      <c r="F37" s="9">
        <v>9800070.271</v>
      </c>
      <c r="G37" s="10">
        <f t="shared" si="1"/>
        <v>7.2637048934722825</v>
      </c>
      <c r="H37" s="17">
        <v>848888.209</v>
      </c>
      <c r="I37" s="17">
        <v>787761.486</v>
      </c>
      <c r="J37" s="10">
        <f t="shared" si="5"/>
        <v>-7.200797743675574</v>
      </c>
    </row>
    <row r="38" spans="1:10" ht="12.75" customHeight="1">
      <c r="A38" s="1" t="s">
        <v>29</v>
      </c>
      <c r="B38" s="9">
        <v>8889956.286</v>
      </c>
      <c r="C38" s="9">
        <v>9942716.629</v>
      </c>
      <c r="D38" s="10">
        <f t="shared" si="0"/>
        <v>11.842131829803245</v>
      </c>
      <c r="E38" s="9">
        <v>8799722.436</v>
      </c>
      <c r="F38" s="9">
        <v>9645911.302</v>
      </c>
      <c r="G38" s="10">
        <f t="shared" si="1"/>
        <v>9.616085872643069</v>
      </c>
      <c r="H38" s="17">
        <v>89983.968</v>
      </c>
      <c r="I38" s="17">
        <v>166243.968</v>
      </c>
      <c r="J38" s="10">
        <f t="shared" si="5"/>
        <v>84.74842985363793</v>
      </c>
    </row>
    <row r="39" spans="1:10" ht="12.75" customHeight="1">
      <c r="A39" s="1" t="s">
        <v>30</v>
      </c>
      <c r="B39" s="9">
        <v>5739282.937</v>
      </c>
      <c r="C39" s="9">
        <v>4098505.402</v>
      </c>
      <c r="D39" s="10">
        <f t="shared" si="0"/>
        <v>-28.588545869070824</v>
      </c>
      <c r="E39" s="9">
        <v>3677079.048</v>
      </c>
      <c r="F39" s="9">
        <v>4098505.402</v>
      </c>
      <c r="G39" s="10">
        <f t="shared" si="1"/>
        <v>11.460900037741037</v>
      </c>
      <c r="H39" s="17">
        <v>2045144.547</v>
      </c>
      <c r="I39" s="17">
        <v>2758847.331</v>
      </c>
      <c r="J39" s="10">
        <f t="shared" si="5"/>
        <v>34.897424978929855</v>
      </c>
    </row>
    <row r="40" spans="1:10" ht="12.75" customHeight="1">
      <c r="A40" s="1" t="s">
        <v>31</v>
      </c>
      <c r="B40" s="9">
        <v>2772200.52</v>
      </c>
      <c r="C40" s="9">
        <v>2797360.229</v>
      </c>
      <c r="D40" s="10">
        <f t="shared" si="0"/>
        <v>0.9075717581930112</v>
      </c>
      <c r="E40" s="9">
        <v>2771207.747</v>
      </c>
      <c r="F40" s="9">
        <v>2797043.126</v>
      </c>
      <c r="G40" s="10">
        <f t="shared" si="1"/>
        <v>0.9322786798632672</v>
      </c>
      <c r="H40" s="17">
        <v>312.568</v>
      </c>
      <c r="I40" s="17">
        <v>47.975</v>
      </c>
      <c r="J40" s="10">
        <f t="shared" si="5"/>
        <v>-84.65133986844462</v>
      </c>
    </row>
    <row r="41" spans="1:10" ht="12.75" customHeight="1">
      <c r="A41" s="13" t="s">
        <v>32</v>
      </c>
      <c r="B41" s="14">
        <v>1089144.676</v>
      </c>
      <c r="C41" s="14">
        <v>1157163.12</v>
      </c>
      <c r="D41" s="15">
        <f t="shared" si="0"/>
        <v>6.245124775324168</v>
      </c>
      <c r="E41" s="14">
        <v>1089139.176</v>
      </c>
      <c r="F41" s="14">
        <v>1157155.93</v>
      </c>
      <c r="G41" s="15">
        <f t="shared" si="1"/>
        <v>6.245001143912572</v>
      </c>
      <c r="H41" s="18" t="s">
        <v>15</v>
      </c>
      <c r="I41" s="18">
        <v>7.19</v>
      </c>
      <c r="J41" s="15" t="s">
        <v>15</v>
      </c>
    </row>
    <row r="42" spans="1:10" ht="38.25" customHeight="1">
      <c r="A42" s="23" t="s">
        <v>35</v>
      </c>
      <c r="B42" s="24"/>
      <c r="C42" s="24"/>
      <c r="D42" s="24"/>
      <c r="E42" s="24"/>
      <c r="F42" s="24"/>
      <c r="G42" s="24"/>
      <c r="H42" s="24"/>
      <c r="I42" s="24"/>
      <c r="J42" s="24"/>
    </row>
    <row r="43" spans="1:10" ht="38.25" customHeight="1">
      <c r="A43" s="27" t="s">
        <v>33</v>
      </c>
      <c r="B43" s="27"/>
      <c r="C43" s="27"/>
      <c r="D43" s="27"/>
      <c r="E43" s="27"/>
      <c r="F43" s="27"/>
      <c r="G43" s="27"/>
      <c r="H43" s="27"/>
      <c r="I43" s="27"/>
      <c r="J43" s="27"/>
    </row>
  </sheetData>
  <mergeCells count="9">
    <mergeCell ref="A3:J3"/>
    <mergeCell ref="A2:J2"/>
    <mergeCell ref="A1:J1"/>
    <mergeCell ref="A43:J43"/>
    <mergeCell ref="B4:D4"/>
    <mergeCell ref="E4:G4"/>
    <mergeCell ref="H4:J4"/>
    <mergeCell ref="A42:J42"/>
    <mergeCell ref="A4:A5"/>
  </mergeCells>
  <dataValidations count="1">
    <dataValidation type="textLength" allowBlank="1" showInputMessage="1" showErrorMessage="1" sqref="A1:IV65536">
      <formula1>0</formula1>
      <formula2>1000</formula2>
    </dataValidation>
  </dataValidations>
  <printOptions/>
  <pageMargins left="0.75" right="0.75" top="1" bottom="1" header="0.5" footer="0.5"/>
  <pageSetup horizontalDpi="600" verticalDpi="600" orientation="portrait" scale="85" r:id="rId1"/>
  <ignoredErrors>
    <ignoredError sqref="B7:C40 D39:H40 J39:J40 I40" formulaRange="1"/>
    <ignoredError sqref="D7:H38 J7:J38 I7:I33 I35:I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2005-07-07T12:22:09Z</cp:lastPrinted>
  <dcterms:created xsi:type="dcterms:W3CDTF">2005-06-23T18:57:06Z</dcterms:created>
  <dcterms:modified xsi:type="dcterms:W3CDTF">2005-07-07T12:22:12Z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1721691727</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