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activeTab="0"/>
  </bookViews>
  <sheets>
    <sheet name="A" sheetId="1" r:id="rId1"/>
  </sheets>
  <definedNames>
    <definedName name="_xlnm.Print_Area" localSheetId="0">'A'!$A$2:$I$93</definedName>
  </definedNames>
  <calcPr fullCalcOnLoad="1"/>
</workbook>
</file>

<file path=xl/sharedStrings.xml><?xml version="1.0" encoding="utf-8"?>
<sst xmlns="http://schemas.openxmlformats.org/spreadsheetml/2006/main" count="102" uniqueCount="50">
  <si>
    <t>(Numbers in thousands.  Excludes householders, subfamily reference persons,</t>
  </si>
  <si>
    <t>Total</t>
  </si>
  <si>
    <t xml:space="preserve">           Living with:</t>
  </si>
  <si>
    <t>children</t>
  </si>
  <si>
    <t>Non-</t>
  </si>
  <si>
    <t>Year</t>
  </si>
  <si>
    <t xml:space="preserve">under </t>
  </si>
  <si>
    <t>Two</t>
  </si>
  <si>
    <t xml:space="preserve">Mother </t>
  </si>
  <si>
    <t xml:space="preserve">Father </t>
  </si>
  <si>
    <t>Other</t>
  </si>
  <si>
    <t>relatives</t>
  </si>
  <si>
    <t>18 yrs.</t>
  </si>
  <si>
    <t>parents</t>
  </si>
  <si>
    <t>only</t>
  </si>
  <si>
    <t>1996</t>
  </si>
  <si>
    <t>1983*</t>
  </si>
  <si>
    <t>1982*</t>
  </si>
  <si>
    <t>1980r</t>
  </si>
  <si>
    <t>1970r</t>
  </si>
  <si>
    <t>(NA)</t>
  </si>
  <si>
    <t>1960 Census</t>
  </si>
  <si>
    <t>NA  Not available.</t>
  </si>
  <si>
    <t>r   Revised based on population from the decennial census for that year.</t>
  </si>
  <si>
    <t>FOR MORE INFORMATION</t>
  </si>
  <si>
    <t>Contact:  Fertility and Family Statistics Branch</t>
  </si>
  <si>
    <t xml:space="preserve">   One parent</t>
  </si>
  <si>
    <t xml:space="preserve">          301-763-2416</t>
  </si>
  <si>
    <t xml:space="preserve">   Source:  U.S. Census Bureau, Current Population Survey, March and </t>
  </si>
  <si>
    <t>and their spouses.  Based on Current Population Survey (CPS) unless</t>
  </si>
  <si>
    <t>otherwise indicated)</t>
  </si>
  <si>
    <t>*  Introduction of improved data collection and processing procedures that</t>
  </si>
  <si>
    <t xml:space="preserve">helped to identify parent-child subfamilies.  (See Current Population </t>
  </si>
  <si>
    <t xml:space="preserve">Reports, P-20, No. 399, Marital Status and Living Arrangements:  </t>
  </si>
  <si>
    <t>March 1984," page 8.)</t>
  </si>
  <si>
    <t xml:space="preserve">   Source of 1960 data:  U.S. Bureau of the Census, 1960 Census of </t>
  </si>
  <si>
    <t>Population, PC(2)-4B, "Persons by Family Characteristics," tables 1 and 19.</t>
  </si>
  <si>
    <t>Footnote:</t>
  </si>
  <si>
    <t>Table with row headers in column A, and column headers in rows 8 through 12.</t>
  </si>
  <si>
    <t>CH-1.  Living Arrangements of Children Under 18 Years Old: 1960 to Present</t>
  </si>
  <si>
    <t>Annual Social and Economic Supplements, 2007 and earlier.</t>
  </si>
  <si>
    <t>2007x</t>
  </si>
  <si>
    <t>2007y</t>
  </si>
  <si>
    <t xml:space="preserve">x   Estimates produced using PELNMOM and PELNDAD, the new parent pointer </t>
  </si>
  <si>
    <t>variables introduced in 2007.</t>
  </si>
  <si>
    <t xml:space="preserve">y   Estimates produced using A_PARENT, which points to one parent.  This </t>
  </si>
  <si>
    <t xml:space="preserve">estimate approximates results in prior years when there was only one parent </t>
  </si>
  <si>
    <t xml:space="preserve">pointer. </t>
  </si>
  <si>
    <t>No parents</t>
  </si>
  <si>
    <t>Internet Release Date:  July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</si>
</sst>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2" borderId="0" xfId="0" applyAlignment="1">
      <alignment/>
    </xf>
    <xf numFmtId="0" fontId="4" fillId="2" borderId="0" xfId="0" applyAlignment="1">
      <alignment/>
    </xf>
    <xf numFmtId="0" fontId="4" fillId="2" borderId="0" xfId="0" applyAlignment="1">
      <alignment horizontal="left"/>
    </xf>
    <xf numFmtId="3" fontId="4" fillId="2" borderId="0" xfId="0" applyAlignment="1">
      <alignment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3" fontId="4" fillId="2" borderId="0" xfId="0" applyAlignment="1">
      <alignment horizontal="right"/>
    </xf>
    <xf numFmtId="0" fontId="4" fillId="2" borderId="3" xfId="0" applyBorder="1" applyAlignment="1">
      <alignment/>
    </xf>
    <xf numFmtId="0" fontId="4" fillId="2" borderId="4" xfId="0" applyBorder="1" applyAlignment="1">
      <alignment horizontal="right"/>
    </xf>
    <xf numFmtId="0" fontId="4" fillId="2" borderId="5" xfId="0" applyBorder="1" applyAlignment="1">
      <alignment horizontal="right"/>
    </xf>
    <xf numFmtId="0" fontId="4" fillId="2" borderId="6" xfId="0" applyBorder="1" applyAlignment="1">
      <alignment/>
    </xf>
    <xf numFmtId="0" fontId="4" fillId="2" borderId="7" xfId="0" applyBorder="1" applyAlignment="1">
      <alignment horizontal="right"/>
    </xf>
    <xf numFmtId="0" fontId="4" fillId="2" borderId="8" xfId="0" applyBorder="1" applyAlignment="1">
      <alignment/>
    </xf>
    <xf numFmtId="0" fontId="4" fillId="2" borderId="5" xfId="0" applyBorder="1" applyAlignment="1">
      <alignment horizontal="center"/>
    </xf>
    <xf numFmtId="0" fontId="4" fillId="2" borderId="9" xfId="0" applyBorder="1" applyAlignment="1">
      <alignment horizontal="right"/>
    </xf>
    <xf numFmtId="0" fontId="4" fillId="2" borderId="10" xfId="0" applyBorder="1" applyAlignment="1">
      <alignment horizontal="right"/>
    </xf>
    <xf numFmtId="0" fontId="4" fillId="2" borderId="0" xfId="0" applyFont="1" applyAlignment="1">
      <alignment/>
    </xf>
    <xf numFmtId="0" fontId="4" fillId="2" borderId="5" xfId="0" applyBorder="1" applyAlignment="1">
      <alignment horizontal="right"/>
    </xf>
    <xf numFmtId="0" fontId="4" fillId="2" borderId="6" xfId="0" applyBorder="1" applyAlignment="1">
      <alignment horizontal="right"/>
    </xf>
    <xf numFmtId="0" fontId="4" fillId="2" borderId="0" xfId="0" applyAlignment="1">
      <alignment horizontal="left"/>
    </xf>
    <xf numFmtId="0" fontId="4" fillId="2" borderId="0" xfId="0" applyBorder="1" applyAlignment="1">
      <alignment/>
    </xf>
    <xf numFmtId="0" fontId="4" fillId="2" borderId="11" xfId="0" applyBorder="1" applyAlignment="1">
      <alignment horizontal="right"/>
    </xf>
    <xf numFmtId="0" fontId="4" fillId="2" borderId="9" xfId="0" applyBorder="1" applyAlignment="1">
      <alignment horizontal="right"/>
    </xf>
    <xf numFmtId="0" fontId="4" fillId="2" borderId="10" xfId="0" applyBorder="1" applyAlignment="1">
      <alignment/>
    </xf>
    <xf numFmtId="0" fontId="4" fillId="2" borderId="12" xfId="0" applyBorder="1" applyAlignment="1">
      <alignment horizontal="right"/>
    </xf>
    <xf numFmtId="0" fontId="4" fillId="2" borderId="13" xfId="0" applyBorder="1" applyAlignment="1">
      <alignment horizontal="right"/>
    </xf>
    <xf numFmtId="0" fontId="4" fillId="2" borderId="11" xfId="0" applyBorder="1" applyAlignment="1">
      <alignment horizontal="right"/>
    </xf>
    <xf numFmtId="0" fontId="4" fillId="2" borderId="12" xfId="0" applyBorder="1" applyAlignment="1">
      <alignment/>
    </xf>
    <xf numFmtId="0" fontId="4" fillId="2" borderId="12" xfId="0" applyFont="1" applyBorder="1" applyAlignment="1">
      <alignment horizontal="right"/>
    </xf>
    <xf numFmtId="0" fontId="4" fillId="2" borderId="13" xfId="0" applyBorder="1" applyAlignment="1">
      <alignment horizontal="right"/>
    </xf>
    <xf numFmtId="0" fontId="4" fillId="2" borderId="7" xfId="0" applyFont="1" applyBorder="1" applyAlignment="1">
      <alignment horizontal="left"/>
    </xf>
    <xf numFmtId="0" fontId="4" fillId="2" borderId="8" xfId="0" applyBorder="1" applyAlignment="1">
      <alignment/>
    </xf>
    <xf numFmtId="3" fontId="4" fillId="2" borderId="0" xfId="0" applyNumberFormat="1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Font="1" applyBorder="1" applyAlignment="1">
      <alignment/>
    </xf>
    <xf numFmtId="3" fontId="4" fillId="2" borderId="0" xfId="0" applyNumberFormat="1" applyFont="1" applyBorder="1" applyAlignment="1">
      <alignment/>
    </xf>
    <xf numFmtId="0" fontId="4" fillId="2" borderId="0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0" fontId="4" fillId="2" borderId="0" xfId="0" applyFont="1" applyBorder="1" applyAlignment="1">
      <alignment horizontal="left"/>
    </xf>
    <xf numFmtId="0" fontId="4" fillId="2" borderId="9" xfId="0" applyFont="1" applyBorder="1" applyAlignment="1">
      <alignment horizontal="right"/>
    </xf>
    <xf numFmtId="0" fontId="4" fillId="2" borderId="11" xfId="0" applyFont="1" applyBorder="1" applyAlignment="1">
      <alignment horizontal="right"/>
    </xf>
    <xf numFmtId="0" fontId="4" fillId="2" borderId="14" xfId="0" applyBorder="1" applyAlignment="1">
      <alignment horizontal="right"/>
    </xf>
    <xf numFmtId="0" fontId="4" fillId="2" borderId="10" xfId="0" applyFont="1" applyBorder="1" applyAlignment="1">
      <alignment horizontal="right"/>
    </xf>
    <xf numFmtId="0" fontId="4" fillId="2" borderId="1" xfId="0" applyFont="1" applyBorder="1" applyAlignment="1">
      <alignment horizontal="right"/>
    </xf>
    <xf numFmtId="0" fontId="4" fillId="2" borderId="5" xfId="0" applyFont="1" applyBorder="1" applyAlignment="1">
      <alignment horizontal="right"/>
    </xf>
    <xf numFmtId="0" fontId="0" fillId="2" borderId="14" xfId="0" applyNumberFormat="1" applyBorder="1" applyAlignment="1">
      <alignment horizontal="right"/>
    </xf>
    <xf numFmtId="0" fontId="4" fillId="2" borderId="13" xfId="0" applyNumberFormat="1" applyFont="1" applyBorder="1" applyAlignment="1">
      <alignment horizontal="right"/>
    </xf>
    <xf numFmtId="0" fontId="0" fillId="2" borderId="7" xfId="0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tabSelected="1" workbookViewId="0" topLeftCell="A79">
      <selection activeCell="A92" sqref="A92"/>
    </sheetView>
  </sheetViews>
  <sheetFormatPr defaultColWidth="8.88671875" defaultRowHeight="15"/>
  <cols>
    <col min="1" max="1" width="11.4453125" style="1" customWidth="1"/>
    <col min="2" max="2" width="8.6640625" style="1" customWidth="1"/>
    <col min="3" max="3" width="11.4453125" style="1" customWidth="1"/>
    <col min="4" max="4" width="8.88671875" style="1" customWidth="1"/>
    <col min="5" max="5" width="9.4453125" style="1" customWidth="1"/>
    <col min="6" max="6" width="7.6640625" style="1" customWidth="1"/>
    <col min="7" max="7" width="9.77734375" style="1" customWidth="1"/>
    <col min="8" max="8" width="10.3359375" style="1" customWidth="1"/>
    <col min="9" max="9" width="2.99609375" style="1" customWidth="1"/>
    <col min="10" max="16384" width="7.6640625" style="1" customWidth="1"/>
  </cols>
  <sheetData>
    <row r="1" ht="0.75" customHeight="1">
      <c r="A1" s="35" t="s">
        <v>38</v>
      </c>
    </row>
    <row r="2" ht="15">
      <c r="A2" s="34" t="s">
        <v>39</v>
      </c>
    </row>
    <row r="3" ht="15">
      <c r="A3" s="19" t="s">
        <v>0</v>
      </c>
    </row>
    <row r="4" ht="15">
      <c r="A4" s="34" t="s">
        <v>29</v>
      </c>
    </row>
    <row r="5" ht="15">
      <c r="A5" s="34" t="s">
        <v>30</v>
      </c>
    </row>
    <row r="7" ht="15">
      <c r="E7" s="20"/>
    </row>
    <row r="8" spans="1:9" ht="15">
      <c r="A8" s="8"/>
      <c r="B8" s="21" t="s">
        <v>1</v>
      </c>
      <c r="C8" s="25"/>
      <c r="D8" s="24"/>
      <c r="E8" s="27"/>
      <c r="F8" s="28" t="s">
        <v>2</v>
      </c>
      <c r="G8" s="11"/>
      <c r="H8" s="11"/>
      <c r="I8" s="12"/>
    </row>
    <row r="9" spans="1:9" ht="15">
      <c r="A9" s="9"/>
      <c r="B9" s="22" t="s">
        <v>3</v>
      </c>
      <c r="C9" s="26"/>
      <c r="D9" s="29"/>
      <c r="E9" s="30" t="s">
        <v>26</v>
      </c>
      <c r="F9" s="31"/>
      <c r="G9" s="48" t="s">
        <v>48</v>
      </c>
      <c r="H9" s="49"/>
      <c r="I9" s="47"/>
    </row>
    <row r="10" spans="1:9" ht="15">
      <c r="A10" s="13" t="s">
        <v>5</v>
      </c>
      <c r="B10" s="22" t="s">
        <v>6</v>
      </c>
      <c r="C10" s="14" t="s">
        <v>7</v>
      </c>
      <c r="D10" s="8"/>
      <c r="E10" s="45" t="s">
        <v>8</v>
      </c>
      <c r="F10" s="46" t="s">
        <v>9</v>
      </c>
      <c r="G10" s="8" t="s">
        <v>10</v>
      </c>
      <c r="H10" s="42" t="s">
        <v>4</v>
      </c>
      <c r="I10" s="43"/>
    </row>
    <row r="11" spans="1:9" ht="15">
      <c r="A11" s="9"/>
      <c r="B11" s="22" t="s">
        <v>12</v>
      </c>
      <c r="C11" s="14" t="s">
        <v>13</v>
      </c>
      <c r="D11" s="9" t="s">
        <v>1</v>
      </c>
      <c r="E11" s="4" t="s">
        <v>14</v>
      </c>
      <c r="F11" s="17" t="s">
        <v>14</v>
      </c>
      <c r="G11" s="9" t="s">
        <v>11</v>
      </c>
      <c r="H11" s="41" t="s">
        <v>11</v>
      </c>
      <c r="I11" s="4"/>
    </row>
    <row r="12" spans="1:9" ht="15">
      <c r="A12" s="10"/>
      <c r="B12" s="23"/>
      <c r="C12" s="15"/>
      <c r="D12" s="10"/>
      <c r="E12" s="5"/>
      <c r="F12" s="18"/>
      <c r="G12" s="10"/>
      <c r="H12" s="44" t="s">
        <v>14</v>
      </c>
      <c r="I12" s="5"/>
    </row>
    <row r="14" spans="1:8" s="38" customFormat="1" ht="15">
      <c r="A14" s="40" t="s">
        <v>41</v>
      </c>
      <c r="B14" s="37">
        <v>73745.56</v>
      </c>
      <c r="C14" s="37">
        <v>52153</v>
      </c>
      <c r="D14" s="39">
        <v>19047</v>
      </c>
      <c r="E14" s="39">
        <v>16658</v>
      </c>
      <c r="F14" s="39">
        <v>2389</v>
      </c>
      <c r="G14" s="37">
        <v>2010</v>
      </c>
      <c r="H14" s="38">
        <v>535</v>
      </c>
    </row>
    <row r="15" spans="1:9" ht="15">
      <c r="A15" s="34" t="s">
        <v>42</v>
      </c>
      <c r="B15" s="32">
        <v>73745.56</v>
      </c>
      <c r="C15" s="32">
        <v>49998.98</v>
      </c>
      <c r="D15" s="32">
        <f>E15+F15</f>
        <v>21201</v>
      </c>
      <c r="E15" s="32">
        <v>17881</v>
      </c>
      <c r="F15" s="32">
        <v>3320</v>
      </c>
      <c r="G15" s="32">
        <v>2010</v>
      </c>
      <c r="H15" s="32">
        <v>535</v>
      </c>
      <c r="I15" s="32"/>
    </row>
    <row r="16" spans="1:8" ht="15">
      <c r="A16" s="19">
        <v>2006</v>
      </c>
      <c r="B16" s="3">
        <v>73664</v>
      </c>
      <c r="C16" s="3">
        <v>49661</v>
      </c>
      <c r="D16" s="3">
        <f>(E16+F16)</f>
        <v>20619</v>
      </c>
      <c r="E16" s="3">
        <v>17161</v>
      </c>
      <c r="F16" s="3">
        <v>3458</v>
      </c>
      <c r="G16" s="3">
        <v>2419</v>
      </c>
      <c r="H16" s="3">
        <v>964</v>
      </c>
    </row>
    <row r="17" spans="1:10" ht="15">
      <c r="A17" s="19">
        <v>2005</v>
      </c>
      <c r="B17" s="3">
        <v>73494</v>
      </c>
      <c r="C17" s="3">
        <v>49481</v>
      </c>
      <c r="D17" s="3">
        <v>20722</v>
      </c>
      <c r="E17" s="3">
        <v>17225</v>
      </c>
      <c r="F17" s="3">
        <v>3497</v>
      </c>
      <c r="G17" s="32">
        <v>2529</v>
      </c>
      <c r="H17" s="32">
        <v>762</v>
      </c>
      <c r="J17" s="32"/>
    </row>
    <row r="18" spans="1:8" ht="15">
      <c r="A18" s="19">
        <v>2004</v>
      </c>
      <c r="B18" s="3">
        <v>73205</v>
      </c>
      <c r="C18" s="3">
        <v>49603</v>
      </c>
      <c r="D18" s="3">
        <f>(E18+F18)</f>
        <v>20474</v>
      </c>
      <c r="E18" s="32">
        <v>17072</v>
      </c>
      <c r="F18" s="32">
        <v>3402</v>
      </c>
      <c r="G18" s="32">
        <v>2360</v>
      </c>
      <c r="H18" s="32">
        <v>769</v>
      </c>
    </row>
    <row r="19" spans="1:8" ht="15">
      <c r="A19" s="2">
        <v>2003</v>
      </c>
      <c r="B19" s="3">
        <v>73001</v>
      </c>
      <c r="C19" s="3">
        <v>49903</v>
      </c>
      <c r="D19" s="3">
        <f>(E19+F19)</f>
        <v>20093</v>
      </c>
      <c r="E19" s="3">
        <v>16770</v>
      </c>
      <c r="F19" s="3">
        <v>3323</v>
      </c>
      <c r="G19" s="3">
        <f>B19-C19-D19-H19</f>
        <v>2212</v>
      </c>
      <c r="H19" s="3">
        <v>793</v>
      </c>
    </row>
    <row r="20" spans="1:8" ht="15">
      <c r="A20" s="2">
        <v>2002</v>
      </c>
      <c r="B20" s="3">
        <v>72321</v>
      </c>
      <c r="C20" s="3">
        <v>49666</v>
      </c>
      <c r="D20" s="3">
        <f>(E20+F20)</f>
        <v>19770</v>
      </c>
      <c r="E20" s="3">
        <v>16473</v>
      </c>
      <c r="F20" s="3">
        <v>3297</v>
      </c>
      <c r="G20" s="3">
        <f>B20-C20-D20-H20</f>
        <v>2075</v>
      </c>
      <c r="H20" s="3">
        <f>235+575</f>
        <v>810</v>
      </c>
    </row>
    <row r="21" spans="1:8" ht="15">
      <c r="A21" s="2">
        <v>2001</v>
      </c>
      <c r="B21" s="3">
        <v>72006</v>
      </c>
      <c r="C21" s="3">
        <v>49792</v>
      </c>
      <c r="D21" s="3">
        <f>(E21+F21)</f>
        <v>19250</v>
      </c>
      <c r="E21" s="3">
        <v>16117</v>
      </c>
      <c r="F21" s="3">
        <v>3133</v>
      </c>
      <c r="G21" s="3">
        <v>2187</v>
      </c>
      <c r="H21" s="6">
        <f>233+542</f>
        <v>775</v>
      </c>
    </row>
    <row r="22" spans="1:8" ht="15">
      <c r="A22" s="2">
        <v>2000</v>
      </c>
      <c r="B22" s="3">
        <v>72012</v>
      </c>
      <c r="C22" s="3">
        <v>49795</v>
      </c>
      <c r="D22" s="3">
        <f>16162+3058</f>
        <v>19220</v>
      </c>
      <c r="E22" s="3">
        <v>16162</v>
      </c>
      <c r="F22" s="3">
        <v>3058</v>
      </c>
      <c r="G22" s="3">
        <f>B22-C22-D22-H22</f>
        <v>2160</v>
      </c>
      <c r="H22" s="3">
        <f>603+15+219</f>
        <v>837</v>
      </c>
    </row>
    <row r="23" spans="1:8" ht="15">
      <c r="A23" s="2">
        <v>1999</v>
      </c>
      <c r="B23" s="3">
        <v>71703</v>
      </c>
      <c r="C23" s="3">
        <v>48775</v>
      </c>
      <c r="D23" s="3">
        <f>16805+3094</f>
        <v>19899</v>
      </c>
      <c r="E23" s="3">
        <v>16805</v>
      </c>
      <c r="F23" s="3">
        <v>3094</v>
      </c>
      <c r="G23" s="3">
        <f>B23-C23-D23-H23</f>
        <v>2130</v>
      </c>
      <c r="H23" s="3">
        <f>289+578+32</f>
        <v>899</v>
      </c>
    </row>
    <row r="24" spans="1:9" ht="15">
      <c r="A24" s="2">
        <v>1998</v>
      </c>
      <c r="B24" s="3">
        <v>71377</v>
      </c>
      <c r="C24" s="3">
        <v>48642</v>
      </c>
      <c r="D24" s="6">
        <f aca="true" t="shared" si="0" ref="D24:D56">(E24+F24)</f>
        <v>19777</v>
      </c>
      <c r="E24" s="3">
        <v>16634</v>
      </c>
      <c r="F24" s="3">
        <v>3143</v>
      </c>
      <c r="G24" s="3">
        <f>2946-820</f>
        <v>2126</v>
      </c>
      <c r="H24" s="3">
        <f>820+13</f>
        <v>833</v>
      </c>
      <c r="I24" s="3"/>
    </row>
    <row r="25" spans="1:8" ht="15">
      <c r="A25" s="2">
        <v>1997</v>
      </c>
      <c r="B25" s="3">
        <v>70983</v>
      </c>
      <c r="C25" s="3">
        <v>48386</v>
      </c>
      <c r="D25" s="6">
        <f t="shared" si="0"/>
        <v>19799</v>
      </c>
      <c r="E25" s="3">
        <v>16740</v>
      </c>
      <c r="F25" s="3">
        <v>3059</v>
      </c>
      <c r="G25" s="3">
        <v>1983</v>
      </c>
      <c r="H25" s="3">
        <v>815</v>
      </c>
    </row>
    <row r="26" spans="1:8" ht="15">
      <c r="A26" s="1" t="s">
        <v>15</v>
      </c>
      <c r="B26" s="3">
        <v>70908</v>
      </c>
      <c r="C26" s="3">
        <v>48224</v>
      </c>
      <c r="D26" s="6">
        <f t="shared" si="0"/>
        <v>19752</v>
      </c>
      <c r="E26" s="3">
        <v>16993</v>
      </c>
      <c r="F26" s="3">
        <v>2759</v>
      </c>
      <c r="G26" s="3">
        <v>2137</v>
      </c>
      <c r="H26" s="3">
        <v>795</v>
      </c>
    </row>
    <row r="27" spans="1:8" ht="15">
      <c r="A27" s="2">
        <v>1995</v>
      </c>
      <c r="B27" s="6">
        <v>70254</v>
      </c>
      <c r="C27" s="6">
        <v>48276</v>
      </c>
      <c r="D27" s="6">
        <f t="shared" si="0"/>
        <v>18938</v>
      </c>
      <c r="E27" s="6">
        <v>16477</v>
      </c>
      <c r="F27" s="6">
        <v>2461</v>
      </c>
      <c r="G27" s="6">
        <f>1466+886</f>
        <v>2352</v>
      </c>
      <c r="H27" s="6">
        <f>676+12</f>
        <v>688</v>
      </c>
    </row>
    <row r="28" spans="1:8" ht="15">
      <c r="A28" s="2">
        <v>1994</v>
      </c>
      <c r="B28" s="6">
        <v>69508</v>
      </c>
      <c r="C28" s="6">
        <v>48084</v>
      </c>
      <c r="D28" s="6">
        <f t="shared" si="0"/>
        <v>18591</v>
      </c>
      <c r="E28" s="6">
        <v>16334</v>
      </c>
      <c r="F28" s="6">
        <v>2257</v>
      </c>
      <c r="G28" s="6">
        <f>1359+791</f>
        <v>2150</v>
      </c>
      <c r="H28" s="6">
        <f>656+28</f>
        <v>684</v>
      </c>
    </row>
    <row r="29" spans="1:8" ht="15">
      <c r="A29" s="2">
        <v>1993</v>
      </c>
      <c r="B29" s="6">
        <v>66893</v>
      </c>
      <c r="C29" s="6">
        <v>47181</v>
      </c>
      <c r="D29" s="6">
        <f t="shared" si="0"/>
        <v>17872</v>
      </c>
      <c r="E29" s="6">
        <v>15586</v>
      </c>
      <c r="F29" s="6">
        <v>2286</v>
      </c>
      <c r="G29" s="6">
        <f aca="true" t="shared" si="1" ref="G29:G56">(B29-C29-D29-H29)</f>
        <v>1442</v>
      </c>
      <c r="H29" s="6">
        <v>398</v>
      </c>
    </row>
    <row r="30" spans="1:8" ht="15">
      <c r="A30" s="2">
        <v>1992</v>
      </c>
      <c r="B30" s="6">
        <v>65965</v>
      </c>
      <c r="C30" s="6">
        <v>46638</v>
      </c>
      <c r="D30" s="6">
        <f t="shared" si="0"/>
        <v>17578</v>
      </c>
      <c r="E30" s="6">
        <v>15396</v>
      </c>
      <c r="F30" s="6">
        <v>2182</v>
      </c>
      <c r="G30" s="6">
        <f t="shared" si="1"/>
        <v>1334</v>
      </c>
      <c r="H30" s="6">
        <v>415</v>
      </c>
    </row>
    <row r="31" spans="1:8" ht="15">
      <c r="A31" s="2">
        <v>1991</v>
      </c>
      <c r="B31" s="6">
        <v>65093</v>
      </c>
      <c r="C31" s="6">
        <v>46658</v>
      </c>
      <c r="D31" s="6">
        <f t="shared" si="0"/>
        <v>16624</v>
      </c>
      <c r="E31" s="6">
        <v>14608</v>
      </c>
      <c r="F31" s="6">
        <v>2016</v>
      </c>
      <c r="G31" s="6">
        <f t="shared" si="1"/>
        <v>1428</v>
      </c>
      <c r="H31" s="6">
        <v>383</v>
      </c>
    </row>
    <row r="32" spans="1:8" ht="15">
      <c r="A32" s="2">
        <v>1990</v>
      </c>
      <c r="B32" s="6">
        <v>64137</v>
      </c>
      <c r="C32" s="6">
        <v>46503</v>
      </c>
      <c r="D32" s="6">
        <f t="shared" si="0"/>
        <v>15867</v>
      </c>
      <c r="E32" s="6">
        <v>13874</v>
      </c>
      <c r="F32" s="6">
        <v>1993</v>
      </c>
      <c r="G32" s="6">
        <f t="shared" si="1"/>
        <v>1421</v>
      </c>
      <c r="H32" s="6">
        <v>346</v>
      </c>
    </row>
    <row r="33" spans="1:8" ht="15">
      <c r="A33" s="2">
        <v>1989</v>
      </c>
      <c r="B33" s="6">
        <v>63637</v>
      </c>
      <c r="C33" s="6">
        <v>46549</v>
      </c>
      <c r="D33" s="6">
        <f t="shared" si="0"/>
        <v>15493</v>
      </c>
      <c r="E33" s="6">
        <v>13700</v>
      </c>
      <c r="F33" s="6">
        <v>1793</v>
      </c>
      <c r="G33" s="6">
        <f t="shared" si="1"/>
        <v>1341</v>
      </c>
      <c r="H33" s="6">
        <v>254</v>
      </c>
    </row>
    <row r="34" spans="1:8" ht="15">
      <c r="A34" s="2">
        <v>1988</v>
      </c>
      <c r="B34" s="6">
        <v>63179</v>
      </c>
      <c r="C34" s="6">
        <v>45942</v>
      </c>
      <c r="D34" s="6">
        <f t="shared" si="0"/>
        <v>15329</v>
      </c>
      <c r="E34" s="6">
        <v>13521</v>
      </c>
      <c r="F34" s="6">
        <v>1808</v>
      </c>
      <c r="G34" s="6">
        <f t="shared" si="1"/>
        <v>1516</v>
      </c>
      <c r="H34" s="6">
        <v>392</v>
      </c>
    </row>
    <row r="35" spans="1:8" ht="15">
      <c r="A35" s="2">
        <v>1987</v>
      </c>
      <c r="B35" s="6">
        <v>62932</v>
      </c>
      <c r="C35" s="6">
        <v>46009</v>
      </c>
      <c r="D35" s="6">
        <f t="shared" si="0"/>
        <v>15071</v>
      </c>
      <c r="E35" s="6">
        <v>13420</v>
      </c>
      <c r="F35" s="6">
        <v>1651</v>
      </c>
      <c r="G35" s="6">
        <f t="shared" si="1"/>
        <v>1484</v>
      </c>
      <c r="H35" s="6">
        <v>368</v>
      </c>
    </row>
    <row r="36" spans="1:8" ht="15">
      <c r="A36" s="2">
        <v>1986</v>
      </c>
      <c r="B36" s="6">
        <v>62763</v>
      </c>
      <c r="C36" s="6">
        <v>46384</v>
      </c>
      <c r="D36" s="6">
        <f t="shared" si="0"/>
        <v>14759</v>
      </c>
      <c r="E36" s="6">
        <v>13180</v>
      </c>
      <c r="F36" s="6">
        <v>1579</v>
      </c>
      <c r="G36" s="6">
        <f t="shared" si="1"/>
        <v>1348</v>
      </c>
      <c r="H36" s="6">
        <v>272</v>
      </c>
    </row>
    <row r="37" spans="1:8" ht="15">
      <c r="A37" s="2">
        <v>1985</v>
      </c>
      <c r="B37" s="6">
        <v>62475</v>
      </c>
      <c r="C37" s="6">
        <v>46149</v>
      </c>
      <c r="D37" s="6">
        <f t="shared" si="0"/>
        <v>14635</v>
      </c>
      <c r="E37" s="6">
        <v>13081</v>
      </c>
      <c r="F37" s="6">
        <v>1554</v>
      </c>
      <c r="G37" s="6">
        <f t="shared" si="1"/>
        <v>1339</v>
      </c>
      <c r="H37" s="6">
        <v>352</v>
      </c>
    </row>
    <row r="38" spans="1:8" ht="15">
      <c r="A38" s="2">
        <v>1984</v>
      </c>
      <c r="B38" s="6">
        <v>62139</v>
      </c>
      <c r="C38" s="6">
        <v>46555</v>
      </c>
      <c r="D38" s="6">
        <f t="shared" si="0"/>
        <v>14024</v>
      </c>
      <c r="E38" s="6">
        <v>12646</v>
      </c>
      <c r="F38" s="6">
        <v>1378</v>
      </c>
      <c r="G38" s="6">
        <f t="shared" si="1"/>
        <v>1227</v>
      </c>
      <c r="H38" s="6">
        <v>333</v>
      </c>
    </row>
    <row r="39" spans="1:8" ht="15">
      <c r="A39" s="2" t="s">
        <v>16</v>
      </c>
      <c r="B39" s="6">
        <v>62281</v>
      </c>
      <c r="C39" s="6">
        <v>46632</v>
      </c>
      <c r="D39" s="6">
        <f t="shared" si="0"/>
        <v>14006</v>
      </c>
      <c r="E39" s="6">
        <v>12739</v>
      </c>
      <c r="F39" s="6">
        <v>1267</v>
      </c>
      <c r="G39" s="6">
        <f t="shared" si="1"/>
        <v>1349</v>
      </c>
      <c r="H39" s="6">
        <v>294</v>
      </c>
    </row>
    <row r="40" spans="1:8" ht="15">
      <c r="A40" s="2" t="s">
        <v>17</v>
      </c>
      <c r="B40" s="6">
        <v>62407</v>
      </c>
      <c r="C40" s="6">
        <v>46797</v>
      </c>
      <c r="D40" s="6">
        <f t="shared" si="0"/>
        <v>13701</v>
      </c>
      <c r="E40" s="6">
        <v>12512</v>
      </c>
      <c r="F40" s="6">
        <v>1189</v>
      </c>
      <c r="G40" s="6">
        <f t="shared" si="1"/>
        <v>1557</v>
      </c>
      <c r="H40" s="6">
        <v>352</v>
      </c>
    </row>
    <row r="41" spans="1:8" ht="15">
      <c r="A41" s="2">
        <v>1981</v>
      </c>
      <c r="B41" s="6">
        <v>62918</v>
      </c>
      <c r="C41" s="6">
        <v>48040</v>
      </c>
      <c r="D41" s="6">
        <f t="shared" si="0"/>
        <v>12619</v>
      </c>
      <c r="E41" s="6">
        <v>11416</v>
      </c>
      <c r="F41" s="6">
        <v>1203</v>
      </c>
      <c r="G41" s="6">
        <f t="shared" si="1"/>
        <v>1911</v>
      </c>
      <c r="H41" s="6">
        <v>348</v>
      </c>
    </row>
    <row r="42" spans="1:8" ht="15">
      <c r="A42" s="2" t="s">
        <v>18</v>
      </c>
      <c r="B42" s="6">
        <v>63427</v>
      </c>
      <c r="C42" s="6">
        <v>48624</v>
      </c>
      <c r="D42" s="6">
        <f t="shared" si="0"/>
        <v>12466</v>
      </c>
      <c r="E42" s="6">
        <v>11406</v>
      </c>
      <c r="F42" s="6">
        <v>1060</v>
      </c>
      <c r="G42" s="6">
        <f t="shared" si="1"/>
        <v>1949</v>
      </c>
      <c r="H42" s="6">
        <v>388</v>
      </c>
    </row>
    <row r="43" spans="1:8" ht="15">
      <c r="A43" s="2">
        <v>1980</v>
      </c>
      <c r="B43" s="6">
        <v>61744</v>
      </c>
      <c r="C43" s="6">
        <v>47286</v>
      </c>
      <c r="D43" s="6">
        <f t="shared" si="0"/>
        <v>12162</v>
      </c>
      <c r="E43" s="6">
        <v>11131</v>
      </c>
      <c r="F43" s="6">
        <v>1031</v>
      </c>
      <c r="G43" s="6">
        <f t="shared" si="1"/>
        <v>1912</v>
      </c>
      <c r="H43" s="6">
        <v>384</v>
      </c>
    </row>
    <row r="44" spans="1:8" ht="15">
      <c r="A44" s="2">
        <v>1979</v>
      </c>
      <c r="B44" s="6">
        <v>62389</v>
      </c>
      <c r="C44" s="6">
        <v>48295</v>
      </c>
      <c r="D44" s="6">
        <f t="shared" si="0"/>
        <v>11528</v>
      </c>
      <c r="E44" s="6">
        <v>10531</v>
      </c>
      <c r="F44" s="6">
        <v>997</v>
      </c>
      <c r="G44" s="6">
        <f t="shared" si="1"/>
        <v>2143</v>
      </c>
      <c r="H44" s="6">
        <v>423</v>
      </c>
    </row>
    <row r="45" spans="1:8" ht="15">
      <c r="A45" s="2">
        <v>1978</v>
      </c>
      <c r="B45" s="6">
        <v>63206</v>
      </c>
      <c r="C45" s="6">
        <v>49132</v>
      </c>
      <c r="D45" s="6">
        <f t="shared" si="0"/>
        <v>11710</v>
      </c>
      <c r="E45" s="6">
        <v>10725</v>
      </c>
      <c r="F45" s="6">
        <v>985</v>
      </c>
      <c r="G45" s="6">
        <f t="shared" si="1"/>
        <v>1941</v>
      </c>
      <c r="H45" s="6">
        <v>423</v>
      </c>
    </row>
    <row r="46" spans="1:8" ht="15">
      <c r="A46" s="2">
        <v>1977</v>
      </c>
      <c r="B46" s="6">
        <v>64062</v>
      </c>
      <c r="C46" s="6">
        <v>50735</v>
      </c>
      <c r="D46" s="6">
        <f t="shared" si="0"/>
        <v>11311</v>
      </c>
      <c r="E46" s="6">
        <v>10419</v>
      </c>
      <c r="F46" s="6">
        <v>892</v>
      </c>
      <c r="G46" s="6">
        <f t="shared" si="1"/>
        <v>1626</v>
      </c>
      <c r="H46" s="6">
        <v>390</v>
      </c>
    </row>
    <row r="47" spans="1:8" ht="15">
      <c r="A47" s="2">
        <v>1976</v>
      </c>
      <c r="B47" s="6">
        <v>65129</v>
      </c>
      <c r="C47" s="6">
        <v>52101</v>
      </c>
      <c r="D47" s="6">
        <f t="shared" si="0"/>
        <v>11121</v>
      </c>
      <c r="E47" s="6">
        <v>10310</v>
      </c>
      <c r="F47" s="6">
        <v>811</v>
      </c>
      <c r="G47" s="6">
        <f t="shared" si="1"/>
        <v>1500</v>
      </c>
      <c r="H47" s="6">
        <v>407</v>
      </c>
    </row>
    <row r="48" spans="1:8" ht="15">
      <c r="A48" s="2">
        <v>1975</v>
      </c>
      <c r="B48" s="6">
        <v>66087</v>
      </c>
      <c r="C48" s="6">
        <v>53072</v>
      </c>
      <c r="D48" s="6">
        <f t="shared" si="0"/>
        <v>11245</v>
      </c>
      <c r="E48" s="6">
        <v>10231</v>
      </c>
      <c r="F48" s="6">
        <v>1014</v>
      </c>
      <c r="G48" s="6">
        <f t="shared" si="1"/>
        <v>1407</v>
      </c>
      <c r="H48" s="6">
        <v>363</v>
      </c>
    </row>
    <row r="49" spans="1:8" ht="15">
      <c r="A49" s="2">
        <v>1974</v>
      </c>
      <c r="B49" s="6">
        <v>67047</v>
      </c>
      <c r="C49" s="6">
        <v>54561</v>
      </c>
      <c r="D49" s="6">
        <f t="shared" si="0"/>
        <v>10489</v>
      </c>
      <c r="E49" s="6">
        <v>9647</v>
      </c>
      <c r="F49" s="6">
        <v>842</v>
      </c>
      <c r="G49" s="6">
        <f t="shared" si="1"/>
        <v>1532</v>
      </c>
      <c r="H49" s="6">
        <v>465</v>
      </c>
    </row>
    <row r="50" spans="1:8" ht="15">
      <c r="A50" s="2">
        <v>1973</v>
      </c>
      <c r="B50" s="6">
        <v>67950</v>
      </c>
      <c r="C50" s="6">
        <v>55807</v>
      </c>
      <c r="D50" s="6">
        <f t="shared" si="0"/>
        <v>10093</v>
      </c>
      <c r="E50" s="6">
        <v>9272</v>
      </c>
      <c r="F50" s="6">
        <v>821</v>
      </c>
      <c r="G50" s="6">
        <f t="shared" si="1"/>
        <v>1629</v>
      </c>
      <c r="H50" s="6">
        <v>421</v>
      </c>
    </row>
    <row r="51" spans="1:8" ht="15">
      <c r="A51" s="2">
        <v>1972</v>
      </c>
      <c r="B51" s="6">
        <v>68811</v>
      </c>
      <c r="C51" s="6">
        <v>57201</v>
      </c>
      <c r="D51" s="6">
        <f t="shared" si="0"/>
        <v>9634</v>
      </c>
      <c r="E51" s="6">
        <v>8838</v>
      </c>
      <c r="F51" s="6">
        <v>796</v>
      </c>
      <c r="G51" s="6">
        <f t="shared" si="1"/>
        <v>1593</v>
      </c>
      <c r="H51" s="6">
        <v>383</v>
      </c>
    </row>
    <row r="52" spans="1:8" ht="15">
      <c r="A52" s="2">
        <v>1971</v>
      </c>
      <c r="B52" s="6">
        <v>70255</v>
      </c>
      <c r="C52" s="6">
        <v>58606</v>
      </c>
      <c r="D52" s="6">
        <f t="shared" si="0"/>
        <v>9478</v>
      </c>
      <c r="E52" s="6">
        <v>8714</v>
      </c>
      <c r="F52" s="6">
        <v>764</v>
      </c>
      <c r="G52" s="6">
        <f t="shared" si="1"/>
        <v>1707</v>
      </c>
      <c r="H52" s="6">
        <v>464</v>
      </c>
    </row>
    <row r="53" spans="1:8" ht="15">
      <c r="A53" s="2" t="s">
        <v>19</v>
      </c>
      <c r="B53" s="6">
        <v>69162</v>
      </c>
      <c r="C53" s="6">
        <v>58939</v>
      </c>
      <c r="D53" s="6">
        <f t="shared" si="0"/>
        <v>8200</v>
      </c>
      <c r="E53" s="6">
        <v>7452</v>
      </c>
      <c r="F53" s="6">
        <v>748</v>
      </c>
      <c r="G53" s="6">
        <f t="shared" si="1"/>
        <v>1546</v>
      </c>
      <c r="H53" s="6">
        <v>477</v>
      </c>
    </row>
    <row r="54" spans="1:8" ht="15">
      <c r="A54" s="2">
        <v>1970</v>
      </c>
      <c r="B54" s="6">
        <v>70213</v>
      </c>
      <c r="C54" s="6">
        <v>59694</v>
      </c>
      <c r="D54" s="6">
        <f t="shared" si="0"/>
        <v>8438</v>
      </c>
      <c r="E54" s="6">
        <v>7678</v>
      </c>
      <c r="F54" s="6">
        <v>760</v>
      </c>
      <c r="G54" s="6">
        <f t="shared" si="1"/>
        <v>1599</v>
      </c>
      <c r="H54" s="6">
        <v>482</v>
      </c>
    </row>
    <row r="55" spans="1:8" ht="15">
      <c r="A55" s="2">
        <v>1969</v>
      </c>
      <c r="B55" s="6">
        <v>70317</v>
      </c>
      <c r="C55" s="6">
        <v>59857</v>
      </c>
      <c r="D55" s="6">
        <f t="shared" si="0"/>
        <v>8509</v>
      </c>
      <c r="E55" s="6">
        <v>7744</v>
      </c>
      <c r="F55" s="6">
        <v>765</v>
      </c>
      <c r="G55" s="6">
        <f t="shared" si="1"/>
        <v>1602</v>
      </c>
      <c r="H55" s="6">
        <v>349</v>
      </c>
    </row>
    <row r="56" spans="1:8" ht="15">
      <c r="A56" s="2">
        <v>1968</v>
      </c>
      <c r="B56" s="6">
        <v>70326</v>
      </c>
      <c r="C56" s="6">
        <v>60030</v>
      </c>
      <c r="D56" s="6">
        <f t="shared" si="0"/>
        <v>8332</v>
      </c>
      <c r="E56" s="6">
        <v>7556</v>
      </c>
      <c r="F56" s="6">
        <v>776</v>
      </c>
      <c r="G56" s="6">
        <f t="shared" si="1"/>
        <v>1660</v>
      </c>
      <c r="H56" s="6">
        <v>304</v>
      </c>
    </row>
    <row r="57" spans="1:8" ht="15">
      <c r="A57" s="2">
        <v>1967</v>
      </c>
      <c r="B57" s="6" t="s">
        <v>20</v>
      </c>
      <c r="C57" s="6" t="s">
        <v>20</v>
      </c>
      <c r="D57" s="6" t="s">
        <v>20</v>
      </c>
      <c r="E57" s="6" t="s">
        <v>20</v>
      </c>
      <c r="F57" s="6" t="s">
        <v>20</v>
      </c>
      <c r="G57" s="6" t="s">
        <v>20</v>
      </c>
      <c r="H57" s="6" t="s">
        <v>20</v>
      </c>
    </row>
    <row r="58" spans="1:8" ht="15">
      <c r="A58" s="2">
        <v>1966</v>
      </c>
      <c r="B58" s="6" t="s">
        <v>20</v>
      </c>
      <c r="C58" s="6" t="s">
        <v>20</v>
      </c>
      <c r="D58" s="6" t="s">
        <v>20</v>
      </c>
      <c r="E58" s="6" t="s">
        <v>20</v>
      </c>
      <c r="F58" s="6" t="s">
        <v>20</v>
      </c>
      <c r="G58" s="6" t="s">
        <v>20</v>
      </c>
      <c r="H58" s="6" t="s">
        <v>20</v>
      </c>
    </row>
    <row r="59" spans="1:8" ht="15">
      <c r="A59" s="2">
        <v>1965</v>
      </c>
      <c r="B59" s="6" t="s">
        <v>20</v>
      </c>
      <c r="C59" s="6" t="s">
        <v>20</v>
      </c>
      <c r="D59" s="6" t="s">
        <v>20</v>
      </c>
      <c r="E59" s="6" t="s">
        <v>20</v>
      </c>
      <c r="F59" s="6" t="s">
        <v>20</v>
      </c>
      <c r="G59" s="6" t="s">
        <v>20</v>
      </c>
      <c r="H59" s="6" t="s">
        <v>20</v>
      </c>
    </row>
    <row r="60" spans="1:8" ht="15">
      <c r="A60" s="2">
        <v>1964</v>
      </c>
      <c r="B60" s="6" t="s">
        <v>20</v>
      </c>
      <c r="C60" s="6" t="s">
        <v>20</v>
      </c>
      <c r="D60" s="6" t="s">
        <v>20</v>
      </c>
      <c r="E60" s="6" t="s">
        <v>20</v>
      </c>
      <c r="F60" s="6" t="s">
        <v>20</v>
      </c>
      <c r="G60" s="6" t="s">
        <v>20</v>
      </c>
      <c r="H60" s="6" t="s">
        <v>20</v>
      </c>
    </row>
    <row r="61" spans="1:8" ht="15">
      <c r="A61" s="2">
        <v>1963</v>
      </c>
      <c r="B61" s="6" t="s">
        <v>20</v>
      </c>
      <c r="C61" s="6" t="s">
        <v>20</v>
      </c>
      <c r="D61" s="6" t="s">
        <v>20</v>
      </c>
      <c r="E61" s="6" t="s">
        <v>20</v>
      </c>
      <c r="F61" s="6" t="s">
        <v>20</v>
      </c>
      <c r="G61" s="6" t="s">
        <v>20</v>
      </c>
      <c r="H61" s="6" t="s">
        <v>20</v>
      </c>
    </row>
    <row r="62" spans="1:8" ht="15">
      <c r="A62" s="2">
        <v>1962</v>
      </c>
      <c r="B62" s="6" t="s">
        <v>20</v>
      </c>
      <c r="C62" s="6" t="s">
        <v>20</v>
      </c>
      <c r="D62" s="6" t="s">
        <v>20</v>
      </c>
      <c r="E62" s="6" t="s">
        <v>20</v>
      </c>
      <c r="F62" s="6" t="s">
        <v>20</v>
      </c>
      <c r="G62" s="6" t="s">
        <v>20</v>
      </c>
      <c r="H62" s="6" t="s">
        <v>20</v>
      </c>
    </row>
    <row r="63" spans="1:8" ht="15">
      <c r="A63" s="2">
        <v>1961</v>
      </c>
      <c r="B63" s="6" t="s">
        <v>20</v>
      </c>
      <c r="C63" s="6" t="s">
        <v>20</v>
      </c>
      <c r="D63" s="6" t="s">
        <v>20</v>
      </c>
      <c r="E63" s="6" t="s">
        <v>20</v>
      </c>
      <c r="F63" s="6" t="s">
        <v>20</v>
      </c>
      <c r="G63" s="6" t="s">
        <v>20</v>
      </c>
      <c r="H63" s="6" t="s">
        <v>20</v>
      </c>
    </row>
    <row r="64" spans="1:8" ht="15">
      <c r="A64" s="2" t="s">
        <v>21</v>
      </c>
      <c r="B64" s="6">
        <v>63727</v>
      </c>
      <c r="C64" s="6">
        <v>55877</v>
      </c>
      <c r="D64" s="6">
        <v>5829</v>
      </c>
      <c r="E64" s="6">
        <v>5105</v>
      </c>
      <c r="F64" s="6">
        <v>724</v>
      </c>
      <c r="G64" s="6">
        <f>(B64-C64-D64-H64)</f>
        <v>1601</v>
      </c>
      <c r="H64" s="6">
        <v>420</v>
      </c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36" t="s">
        <v>37</v>
      </c>
      <c r="B66" s="20"/>
      <c r="C66" s="20"/>
      <c r="D66" s="20"/>
      <c r="E66" s="20"/>
      <c r="F66" s="20"/>
      <c r="G66" s="20"/>
      <c r="H66" s="20"/>
    </row>
    <row r="67" ht="15">
      <c r="A67" s="1" t="s">
        <v>22</v>
      </c>
    </row>
    <row r="68" ht="15">
      <c r="A68" s="1" t="s">
        <v>23</v>
      </c>
    </row>
    <row r="70" ht="15">
      <c r="A70" s="16" t="s">
        <v>43</v>
      </c>
    </row>
    <row r="71" ht="15">
      <c r="A71" s="16" t="s">
        <v>44</v>
      </c>
    </row>
    <row r="72" ht="15">
      <c r="A72" s="16"/>
    </row>
    <row r="73" spans="1:8" ht="15">
      <c r="A73" s="16" t="s">
        <v>45</v>
      </c>
      <c r="H73" s="16"/>
    </row>
    <row r="74" ht="15">
      <c r="A74" s="16" t="s">
        <v>46</v>
      </c>
    </row>
    <row r="75" ht="15">
      <c r="A75" s="16" t="s">
        <v>47</v>
      </c>
    </row>
    <row r="77" ht="15">
      <c r="A77" s="16" t="s">
        <v>31</v>
      </c>
    </row>
    <row r="78" ht="15">
      <c r="A78" s="16" t="s">
        <v>32</v>
      </c>
    </row>
    <row r="79" ht="15">
      <c r="A79" s="16" t="s">
        <v>33</v>
      </c>
    </row>
    <row r="80" ht="15">
      <c r="A80" s="1" t="s">
        <v>34</v>
      </c>
    </row>
    <row r="82" ht="15">
      <c r="A82" s="33" t="s">
        <v>28</v>
      </c>
    </row>
    <row r="83" ht="15">
      <c r="A83" s="33" t="s">
        <v>40</v>
      </c>
    </row>
    <row r="85" ht="15">
      <c r="A85" s="16" t="s">
        <v>35</v>
      </c>
    </row>
    <row r="86" ht="15">
      <c r="A86" s="16" t="s">
        <v>36</v>
      </c>
    </row>
    <row r="88" ht="15">
      <c r="A88" s="1" t="s">
        <v>24</v>
      </c>
    </row>
    <row r="89" ht="15">
      <c r="A89" s="1" t="s">
        <v>25</v>
      </c>
    </row>
    <row r="90" ht="15">
      <c r="A90" s="16" t="s">
        <v>27</v>
      </c>
    </row>
    <row r="92" ht="15">
      <c r="A92" s="16" t="s">
        <v>49</v>
      </c>
    </row>
  </sheetData>
  <mergeCells count="1">
    <mergeCell ref="G9:H9"/>
  </mergeCells>
  <printOptions/>
  <pageMargins left="0.76" right="0.41" top="0.99" bottom="1" header="0.48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2008-05-22T14:21:00Z</cp:lastPrinted>
  <dcterms:created xsi:type="dcterms:W3CDTF">2003-03-20T18:06:38Z</dcterms:created>
  <dcterms:modified xsi:type="dcterms:W3CDTF">2008-06-18T13:49:48Z</dcterms:modified>
  <cp:category/>
  <cp:version/>
  <cp:contentType/>
  <cp:contentStatus/>
</cp:coreProperties>
</file>