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340" windowWidth="9180" windowHeight="4300" activeTab="0"/>
  </bookViews>
  <sheets>
    <sheet name="Colorado" sheetId="1" r:id="rId1"/>
  </sheets>
  <definedNames>
    <definedName name="_xlnm.Print_Area" localSheetId="0">'Colorado'!$A$1:$I$189</definedName>
    <definedName name="_xlnm.Print_Titles" localSheetId="0">'Colorado'!$1:$9</definedName>
  </definedNames>
  <calcPr fullCalcOnLoad="1"/>
</workbook>
</file>

<file path=xl/sharedStrings.xml><?xml version="1.0" encoding="utf-8"?>
<sst xmlns="http://schemas.openxmlformats.org/spreadsheetml/2006/main" count="378" uniqueCount="198">
  <si>
    <t>JOHNSTOWN-MILLIKEN RE-5J</t>
  </si>
  <si>
    <t>JULESBURG RE-1</t>
  </si>
  <si>
    <t>KARVAL RE-23</t>
  </si>
  <si>
    <t>PLATTE VALLEY RE-7</t>
  </si>
  <si>
    <t>KIM REORGANIZED 88</t>
  </si>
  <si>
    <t>KIOWA C-2</t>
  </si>
  <si>
    <t>KIT CARSON R-1</t>
  </si>
  <si>
    <t>NORTH CONEJOS RE-1J</t>
  </si>
  <si>
    <t>EAST OTERO R-1</t>
  </si>
  <si>
    <t>LA VETA RE-2</t>
  </si>
  <si>
    <t>LAKE COUNTY R-1</t>
  </si>
  <si>
    <t>LAMAR RE-2</t>
  </si>
  <si>
    <t>LAS ANIMAS RE-1</t>
  </si>
  <si>
    <t>LIMON RE-4J</t>
  </si>
  <si>
    <t>LITTLETON 6</t>
  </si>
  <si>
    <t>LONE STAR 101</t>
  </si>
  <si>
    <t>ST VRAIN VALLEY RE 1J</t>
  </si>
  <si>
    <t>THOMPSON R-2J</t>
  </si>
  <si>
    <t>MANCOS RE-6</t>
  </si>
  <si>
    <t>MANITOU SPRINGS 14</t>
  </si>
  <si>
    <t>MANZANOLA 3J</t>
  </si>
  <si>
    <t>MAPLETON 1</t>
  </si>
  <si>
    <t>MC CLAVE RE-2</t>
  </si>
  <si>
    <t>MEEKER RE1</t>
  </si>
  <si>
    <t>BUFFALO RE-4</t>
  </si>
  <si>
    <t>MIAMI/YODER 60 JT</t>
  </si>
  <si>
    <t>MOFFAT 2</t>
  </si>
  <si>
    <t>MOFFAT COUNTY RE:NO 1</t>
  </si>
  <si>
    <t>MONTE VISTA C-8</t>
  </si>
  <si>
    <t>MONTROSE COUNTY RE-1J</t>
  </si>
  <si>
    <t>LEWIS-PALMER 38</t>
  </si>
  <si>
    <t>WEST END RE-2</t>
  </si>
  <si>
    <t>NORWOOD R-2J</t>
  </si>
  <si>
    <t>SOUTH ROUTT RE 3</t>
  </si>
  <si>
    <t>OTIS R-3</t>
  </si>
  <si>
    <t>OURAY R-1</t>
  </si>
  <si>
    <t>PLATTE VALLEY RE-3</t>
  </si>
  <si>
    <t>PLATEAU RE-5</t>
  </si>
  <si>
    <t>PEYTON 23 JT</t>
  </si>
  <si>
    <t>PRITCHETT RE-3</t>
  </si>
  <si>
    <t>PUEBLO CITY 60</t>
  </si>
  <si>
    <t>RANGELY RE-4</t>
  </si>
  <si>
    <t>RIDGWAY R-2</t>
  </si>
  <si>
    <t>GARFIELD RE-2</t>
  </si>
  <si>
    <t>ROCKY FORD R-2</t>
  </si>
  <si>
    <t>MOUNTAIN VALLEY RE 1</t>
  </si>
  <si>
    <t>SALIDA R-32</t>
  </si>
  <si>
    <t>CENTENNIAL R-1</t>
  </si>
  <si>
    <t>SANFORD 6J</t>
  </si>
  <si>
    <t>SANGRE DE CRISTO RE-22J</t>
  </si>
  <si>
    <t>SARGENT RE-33J</t>
  </si>
  <si>
    <t>WIDEFIELD 3</t>
  </si>
  <si>
    <t>HI-PLAINS R-23</t>
  </si>
  <si>
    <t>SHERIDAN 2</t>
  </si>
  <si>
    <t>SILVERTON 1</t>
  </si>
  <si>
    <t>BIG SANDY 100J</t>
  </si>
  <si>
    <t>SPRINGFIELD RE-4</t>
  </si>
  <si>
    <t>STEAMBOAT SPRINGS RE-2</t>
  </si>
  <si>
    <t>VALLEY RE-1</t>
  </si>
  <si>
    <t>PRAIRIE RE-11</t>
  </si>
  <si>
    <t>STRASBURG 31J</t>
  </si>
  <si>
    <t>STRATTON R-4</t>
  </si>
  <si>
    <t>SUMMIT RE-1</t>
  </si>
  <si>
    <t>SWINK 33</t>
  </si>
  <si>
    <t>TELLURIDE R-1</t>
  </si>
  <si>
    <t>PLAINVIEW RE-2</t>
  </si>
  <si>
    <t>TRINIDAD 1</t>
  </si>
  <si>
    <t>VILAS RE-5</t>
  </si>
  <si>
    <t>NORTH PARK R-1</t>
  </si>
  <si>
    <t>HUERFANO RE-1</t>
  </si>
  <si>
    <t>WALSH RE-1</t>
  </si>
  <si>
    <t>WESTMINSTER 50</t>
  </si>
  <si>
    <t>WILEY RE-13 JT</t>
  </si>
  <si>
    <t>WINDSOR RE-4</t>
  </si>
  <si>
    <t>WOODLAND PARK RE-2</t>
  </si>
  <si>
    <t>WOODLIN R-104</t>
  </si>
  <si>
    <t>WRAY SCHOOL DISTRICT RD-2</t>
  </si>
  <si>
    <t>IDALIA SCHOOL DISTRICT RJ-3</t>
  </si>
  <si>
    <t>LIBERTY SCHOOL DISTRICT J-4</t>
  </si>
  <si>
    <t>YUMA SCHOOL DISTRICT 1</t>
  </si>
  <si>
    <t>Total count of LEAs in State</t>
  </si>
  <si>
    <t>Percent below 20,000 total population</t>
  </si>
  <si>
    <t>WELD COUNTY S/D RE-8</t>
  </si>
  <si>
    <t>WELD COUNTY RE-1</t>
  </si>
  <si>
    <t>CUSTER COUNTY SCHOOL DISTRICT C-1</t>
  </si>
  <si>
    <t>2007 Census Poverty Data by Local Educational Agency</t>
  </si>
  <si>
    <t>BRUSH RE-2(J)</t>
  </si>
  <si>
    <t>DELTA COUNTY 50(J)</t>
  </si>
  <si>
    <t>KEENESBURG RE-3(J)</t>
  </si>
  <si>
    <t>WEST GRAND 1-JT.</t>
  </si>
  <si>
    <t>WELDON VALLEY RE-20(J)</t>
  </si>
  <si>
    <t>WIGGINS RE-50(J)</t>
  </si>
  <si>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</si>
  <si>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</si>
  <si>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</si>
  <si>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</si>
  <si>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</si>
  <si>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</si>
  <si>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</si>
  <si>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</si>
  <si>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</si>
  <si>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</si>
  <si>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</si>
  <si>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</si>
  <si>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</si>
  <si>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</si>
  <si>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</si>
  <si>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NAME OF STATE: COLORADO</t>
  </si>
  <si>
    <t>CO</t>
  </si>
  <si>
    <t>AGUILAR REORGANIZED 6</t>
  </si>
  <si>
    <t>BRANSON REORGANIZED 82</t>
  </si>
  <si>
    <t>CREEDE CONSOLIDATED 1</t>
  </si>
  <si>
    <t>PUEBLO COUNTY RURAL 70</t>
  </si>
  <si>
    <t>NORTHGLENN-THORNTON 12</t>
  </si>
  <si>
    <t>PRIMERO REORGANIZED 2</t>
  </si>
  <si>
    <t>CHEYENNE COUNTY RE-5</t>
  </si>
  <si>
    <t>ACADEMY 20</t>
  </si>
  <si>
    <t>ADAMS COUNTY 14</t>
  </si>
  <si>
    <t>AGATE 300</t>
  </si>
  <si>
    <t>AKRON R-1</t>
  </si>
  <si>
    <t>ALAMOSA RE-11J</t>
  </si>
  <si>
    <t>SOUTH CONEJOS RE-10</t>
  </si>
  <si>
    <t>ARCHULETA COUNTY 50 JT</t>
  </si>
  <si>
    <t>ARICKAREE R-2</t>
  </si>
  <si>
    <t>ARRIBA-FLAGLER C-20</t>
  </si>
  <si>
    <t>ASPEN 1</t>
  </si>
  <si>
    <t>AULT-HIGHLAND RE-9</t>
  </si>
  <si>
    <t>ADAMS-ARAPAHOE 28J</t>
  </si>
  <si>
    <t>PLATTE CANYON 1</t>
  </si>
  <si>
    <t>BAYFIELD 10 JT-R</t>
  </si>
  <si>
    <t>BENNETT 29J</t>
  </si>
  <si>
    <t>BETHUNE R-5</t>
  </si>
  <si>
    <t>BOULDER VALLEY RE 2</t>
  </si>
  <si>
    <t>BRIGGSDALE RE-10</t>
  </si>
  <si>
    <t>BRIGHTON 27J</t>
  </si>
  <si>
    <t>BUENA VISTA R-31</t>
  </si>
  <si>
    <t>BURLINGTON RE-6J</t>
  </si>
  <si>
    <t>BYERS 32J</t>
  </si>
  <si>
    <t>CALHAN RJ-1</t>
  </si>
  <si>
    <t>CAMPO RE-6</t>
  </si>
  <si>
    <t>CANON CITY RE-1</t>
  </si>
  <si>
    <t>CENTER 26 JT</t>
  </si>
  <si>
    <t>CHERAW 31</t>
  </si>
  <si>
    <t>CHERRY CREEK 5</t>
  </si>
  <si>
    <t>CHEYENNE MOUNTAIN 12</t>
  </si>
  <si>
    <t>CLEAR CREEK RE-1</t>
  </si>
  <si>
    <t>PLATEAU VALLEY 50</t>
  </si>
  <si>
    <t>COLORADO SPRINGS 11</t>
  </si>
  <si>
    <t>MONTEZUMA-CORTEZ RE-1</t>
  </si>
  <si>
    <t>COTOPAXI RE-3</t>
  </si>
  <si>
    <t>CRIPPLE CREEK-VICTOR RE-1</t>
  </si>
  <si>
    <t>CROWLEY COUNTY RE-1-J</t>
  </si>
  <si>
    <t>DE BEQUE 49JT</t>
  </si>
  <si>
    <t>DEER TRAIL 26J</t>
  </si>
  <si>
    <t>DEL NORTE C-7</t>
  </si>
  <si>
    <t>DENVER COUNTY 1</t>
  </si>
  <si>
    <t>DOLORES RE-4A</t>
  </si>
  <si>
    <t>DOLORES COUNTY RE NO.2</t>
  </si>
  <si>
    <t>DOUGLAS COUNTY RE 1</t>
  </si>
  <si>
    <t>DURANGO 9-R</t>
  </si>
  <si>
    <t>EADS RE-1</t>
  </si>
  <si>
    <t>EAGLE COUNTY RE 50</t>
  </si>
  <si>
    <t>EATON RE-2</t>
  </si>
  <si>
    <t>EDISON 54 JT</t>
  </si>
  <si>
    <t>ELBERT 200</t>
  </si>
  <si>
    <t>ELIZABETH C-1</t>
  </si>
  <si>
    <t>ELLICOTT 22</t>
  </si>
  <si>
    <t>ENGLEWOOD 1</t>
  </si>
  <si>
    <t>PARK (ESTES PARK) R-3</t>
  </si>
  <si>
    <t>PARK COUNTY RE-2</t>
  </si>
  <si>
    <t>FALCON 49</t>
  </si>
  <si>
    <t>FRENCHMAN RE-3</t>
  </si>
  <si>
    <t>FLORENCE RE-2</t>
  </si>
  <si>
    <t>POUDRE R-1</t>
  </si>
  <si>
    <t>FORT MORGAN RE-3</t>
  </si>
  <si>
    <t>FOUNTAIN 8</t>
  </si>
  <si>
    <t>FOWLER R-4J</t>
  </si>
  <si>
    <t>SIERRA GRANDE R-30</t>
  </si>
  <si>
    <t>GILPIN COUNTY RE-1</t>
  </si>
  <si>
    <t>ROARING FORK RE-1</t>
  </si>
  <si>
    <t>GRANADA RE-1</t>
  </si>
  <si>
    <t>EAST GRAND 2</t>
  </si>
  <si>
    <t>MESA COUNTY VALLEY 51</t>
  </si>
  <si>
    <t>GARFIELD 16</t>
  </si>
  <si>
    <t>GREELEY 6</t>
  </si>
  <si>
    <t>PAWNEE RE-12</t>
  </si>
  <si>
    <t>GUNNISON WATERSHED RE1J</t>
  </si>
  <si>
    <t>HANOVER 28</t>
  </si>
  <si>
    <t>HARRISON 2</t>
  </si>
  <si>
    <t>HAXTUN RE-2J</t>
  </si>
  <si>
    <t>HAYDEN RE-1</t>
  </si>
  <si>
    <t>HINSDALE COUNTY RE 1</t>
  </si>
  <si>
    <t>HOEHNE REORGANIZED 3</t>
  </si>
  <si>
    <t>HOLLY RE-3</t>
  </si>
  <si>
    <t>HOLYOKE RE-1J</t>
  </si>
  <si>
    <t>GENOA-HUGO C113</t>
  </si>
  <si>
    <t>IGNACIO 11 JT</t>
  </si>
  <si>
    <t>JEFFERSON COUNTY R-1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</si>
</sst>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3" xfId="0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NumberFormat="1" applyBorder="1" applyAlignment="1" quotePrefix="1">
      <alignment/>
    </xf>
    <xf numFmtId="3" fontId="0" fillId="0" borderId="2" xfId="0" applyNumberFormat="1" applyBorder="1" applyAlignment="1">
      <alignment horizontal="right"/>
    </xf>
    <xf numFmtId="10" fontId="0" fillId="0" borderId="2" xfId="19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NumberFormat="1" applyBorder="1" applyAlignment="1" quotePrefix="1">
      <alignment/>
    </xf>
    <xf numFmtId="3" fontId="0" fillId="0" borderId="3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10" fontId="0" fillId="0" borderId="3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workbookViewId="0" topLeftCell="A1">
      <selection activeCell="L11" sqref="L11"/>
    </sheetView>
  </sheetViews>
  <sheetFormatPr defaultColWidth="11.421875" defaultRowHeight="12.75"/>
  <cols>
    <col min="1" max="1" width="8.8515625" style="0" customWidth="1"/>
    <col min="2" max="2" width="5.7109375" style="0" hidden="1" customWidth="1"/>
    <col min="3" max="3" width="0" style="0" hidden="1" customWidth="1"/>
    <col min="4" max="4" width="37.7109375" style="0" bestFit="1" customWidth="1"/>
    <col min="5" max="5" width="12.00390625" style="0" hidden="1" customWidth="1"/>
    <col min="6" max="6" width="10.8515625" style="0" hidden="1" customWidth="1"/>
    <col min="7" max="7" width="8.8515625" style="0" customWidth="1"/>
    <col min="8" max="8" width="12.28125" style="0" hidden="1" customWidth="1"/>
    <col min="9" max="9" width="15.7109375" style="0" hidden="1" customWidth="1"/>
    <col min="10" max="16384" width="8.8515625" style="0" customWidth="1"/>
  </cols>
  <sheetData>
    <row r="1" ht="12">
      <c r="A1" s="19" t="s">
        <v>85</v>
      </c>
    </row>
    <row r="3" ht="12">
      <c r="A3" s="1" t="s">
        <v>107</v>
      </c>
    </row>
    <row r="5" spans="1:9" ht="12">
      <c r="A5" s="2"/>
      <c r="B5" s="2"/>
      <c r="C5" s="2"/>
      <c r="D5" s="2"/>
      <c r="E5" s="2"/>
      <c r="F5" s="2"/>
      <c r="G5" s="2"/>
      <c r="H5" s="2"/>
      <c r="I5" s="16" t="s">
        <v>103</v>
      </c>
    </row>
    <row r="6" spans="1:9" ht="12">
      <c r="A6" s="3"/>
      <c r="B6" s="3"/>
      <c r="C6" s="4"/>
      <c r="D6" s="3"/>
      <c r="E6" s="3"/>
      <c r="F6" s="3"/>
      <c r="G6" s="3"/>
      <c r="H6" s="3"/>
      <c r="I6" s="15" t="s">
        <v>104</v>
      </c>
    </row>
    <row r="7" spans="1:9" ht="12">
      <c r="A7" s="3"/>
      <c r="B7" s="4" t="s">
        <v>92</v>
      </c>
      <c r="C7" s="4" t="s">
        <v>93</v>
      </c>
      <c r="D7" s="4" t="s">
        <v>94</v>
      </c>
      <c r="E7" s="4"/>
      <c r="F7" s="6" t="s">
        <v>98</v>
      </c>
      <c r="G7" s="4"/>
      <c r="H7" s="4" t="s">
        <v>101</v>
      </c>
      <c r="I7" s="4" t="s">
        <v>105</v>
      </c>
    </row>
    <row r="8" spans="1:9" ht="12">
      <c r="A8" s="5" t="s">
        <v>92</v>
      </c>
      <c r="B8" s="5" t="s">
        <v>95</v>
      </c>
      <c r="C8" s="5" t="s">
        <v>95</v>
      </c>
      <c r="D8" s="5" t="s">
        <v>96</v>
      </c>
      <c r="E8" s="5" t="s">
        <v>97</v>
      </c>
      <c r="F8" s="5" t="s">
        <v>99</v>
      </c>
      <c r="G8" s="5" t="s">
        <v>100</v>
      </c>
      <c r="H8" s="5" t="s">
        <v>99</v>
      </c>
      <c r="I8" s="5" t="s">
        <v>106</v>
      </c>
    </row>
    <row r="9" spans="1:9" ht="12">
      <c r="A9" s="2"/>
      <c r="B9" s="2"/>
      <c r="C9" s="2"/>
      <c r="D9" s="2"/>
      <c r="E9" s="2"/>
      <c r="F9" s="2"/>
      <c r="G9" s="2"/>
      <c r="H9" s="2"/>
      <c r="I9" s="2"/>
    </row>
    <row r="10" spans="1:9" ht="12">
      <c r="A10" s="23" t="s">
        <v>108</v>
      </c>
      <c r="B10" s="13">
        <v>8</v>
      </c>
      <c r="C10" s="24">
        <v>801920</v>
      </c>
      <c r="D10" s="25" t="s">
        <v>116</v>
      </c>
      <c r="E10" s="26">
        <v>762</v>
      </c>
      <c r="F10" s="14">
        <v>19383</v>
      </c>
      <c r="G10" s="27">
        <f aca="true" t="shared" si="0" ref="G10:G73">IF(AND(E10&gt;0,F10&gt;0),E10/F10,0)</f>
        <v>0.03931279987618016</v>
      </c>
      <c r="H10" s="14">
        <v>87358</v>
      </c>
      <c r="I10" s="14">
        <f aca="true" t="shared" si="1" ref="I10:I41">IF(H10&lt;20000,1,0)</f>
        <v>0</v>
      </c>
    </row>
    <row r="11" spans="1:9" ht="12">
      <c r="A11" s="23" t="s">
        <v>108</v>
      </c>
      <c r="B11" s="13">
        <v>8</v>
      </c>
      <c r="C11" s="24">
        <v>801950</v>
      </c>
      <c r="D11" s="25" t="s">
        <v>117</v>
      </c>
      <c r="E11" s="26">
        <v>2097</v>
      </c>
      <c r="F11" s="14">
        <v>8476</v>
      </c>
      <c r="G11" s="27">
        <f t="shared" si="0"/>
        <v>0.2474044360547428</v>
      </c>
      <c r="H11" s="14">
        <v>40207</v>
      </c>
      <c r="I11" s="14">
        <f t="shared" si="1"/>
        <v>0</v>
      </c>
    </row>
    <row r="12" spans="1:9" ht="12">
      <c r="A12" s="23" t="s">
        <v>108</v>
      </c>
      <c r="B12" s="13">
        <v>8</v>
      </c>
      <c r="C12" s="24">
        <v>802340</v>
      </c>
      <c r="D12" s="25" t="s">
        <v>127</v>
      </c>
      <c r="E12" s="26">
        <v>8865</v>
      </c>
      <c r="F12" s="14">
        <v>37253</v>
      </c>
      <c r="G12" s="27">
        <f t="shared" si="0"/>
        <v>0.23796741202050842</v>
      </c>
      <c r="H12" s="14">
        <v>209466</v>
      </c>
      <c r="I12" s="14">
        <f t="shared" si="1"/>
        <v>0</v>
      </c>
    </row>
    <row r="13" spans="1:9" ht="12">
      <c r="A13" s="23" t="s">
        <v>108</v>
      </c>
      <c r="B13" s="13">
        <v>8</v>
      </c>
      <c r="C13" s="24">
        <v>801980</v>
      </c>
      <c r="D13" s="25" t="s">
        <v>118</v>
      </c>
      <c r="E13" s="26">
        <v>24</v>
      </c>
      <c r="F13" s="14">
        <v>149</v>
      </c>
      <c r="G13" s="27">
        <f t="shared" si="0"/>
        <v>0.1610738255033557</v>
      </c>
      <c r="H13" s="14">
        <v>748</v>
      </c>
      <c r="I13" s="14">
        <f t="shared" si="1"/>
        <v>1</v>
      </c>
    </row>
    <row r="14" spans="1:9" ht="12">
      <c r="A14" s="23" t="s">
        <v>108</v>
      </c>
      <c r="B14" s="13">
        <v>8</v>
      </c>
      <c r="C14" s="24">
        <v>802010</v>
      </c>
      <c r="D14" s="25" t="s">
        <v>109</v>
      </c>
      <c r="E14" s="26">
        <v>58</v>
      </c>
      <c r="F14" s="14">
        <v>183</v>
      </c>
      <c r="G14" s="27">
        <f t="shared" si="0"/>
        <v>0.31693989071038253</v>
      </c>
      <c r="H14" s="14">
        <v>1288</v>
      </c>
      <c r="I14" s="14">
        <f t="shared" si="1"/>
        <v>1</v>
      </c>
    </row>
    <row r="15" spans="1:9" ht="12">
      <c r="A15" s="23" t="s">
        <v>108</v>
      </c>
      <c r="B15" s="13">
        <v>8</v>
      </c>
      <c r="C15" s="24">
        <v>802040</v>
      </c>
      <c r="D15" s="25" t="s">
        <v>119</v>
      </c>
      <c r="E15" s="26">
        <v>65</v>
      </c>
      <c r="F15" s="14">
        <v>377</v>
      </c>
      <c r="G15" s="27">
        <f t="shared" si="0"/>
        <v>0.1724137931034483</v>
      </c>
      <c r="H15" s="14">
        <v>2349</v>
      </c>
      <c r="I15" s="14">
        <f t="shared" si="1"/>
        <v>1</v>
      </c>
    </row>
    <row r="16" spans="1:9" ht="12">
      <c r="A16" s="23" t="s">
        <v>108</v>
      </c>
      <c r="B16" s="13">
        <v>8</v>
      </c>
      <c r="C16" s="24">
        <v>802070</v>
      </c>
      <c r="D16" s="25" t="s">
        <v>120</v>
      </c>
      <c r="E16" s="26">
        <v>698</v>
      </c>
      <c r="F16" s="14">
        <v>2469</v>
      </c>
      <c r="G16" s="27">
        <f t="shared" si="0"/>
        <v>0.2827055488051843</v>
      </c>
      <c r="H16" s="14">
        <v>14159</v>
      </c>
      <c r="I16" s="14">
        <f t="shared" si="1"/>
        <v>1</v>
      </c>
    </row>
    <row r="17" spans="1:9" ht="12">
      <c r="A17" s="23" t="s">
        <v>108</v>
      </c>
      <c r="B17" s="13">
        <v>8</v>
      </c>
      <c r="C17" s="24">
        <v>802190</v>
      </c>
      <c r="D17" s="25" t="s">
        <v>122</v>
      </c>
      <c r="E17" s="26">
        <v>299</v>
      </c>
      <c r="F17" s="14">
        <v>1802</v>
      </c>
      <c r="G17" s="27">
        <f t="shared" si="0"/>
        <v>0.16592674805771365</v>
      </c>
      <c r="H17" s="14">
        <v>11870</v>
      </c>
      <c r="I17" s="14">
        <f t="shared" si="1"/>
        <v>1</v>
      </c>
    </row>
    <row r="18" spans="1:9" ht="12">
      <c r="A18" s="23" t="s">
        <v>108</v>
      </c>
      <c r="B18" s="13">
        <v>8</v>
      </c>
      <c r="C18" s="24">
        <v>802220</v>
      </c>
      <c r="D18" s="25" t="s">
        <v>123</v>
      </c>
      <c r="E18" s="26">
        <v>20</v>
      </c>
      <c r="F18" s="14">
        <v>92</v>
      </c>
      <c r="G18" s="27">
        <f t="shared" si="0"/>
        <v>0.21739130434782608</v>
      </c>
      <c r="H18" s="14">
        <v>606</v>
      </c>
      <c r="I18" s="14">
        <f t="shared" si="1"/>
        <v>1</v>
      </c>
    </row>
    <row r="19" spans="1:9" ht="12">
      <c r="A19" s="23" t="s">
        <v>108</v>
      </c>
      <c r="B19" s="13">
        <v>8</v>
      </c>
      <c r="C19" s="24">
        <v>802260</v>
      </c>
      <c r="D19" s="25" t="s">
        <v>124</v>
      </c>
      <c r="E19" s="26">
        <v>31</v>
      </c>
      <c r="F19" s="14">
        <v>205</v>
      </c>
      <c r="G19" s="27">
        <f t="shared" si="0"/>
        <v>0.15121951219512195</v>
      </c>
      <c r="H19" s="14">
        <v>1249</v>
      </c>
      <c r="I19" s="14">
        <f t="shared" si="1"/>
        <v>1</v>
      </c>
    </row>
    <row r="20" spans="1:9" ht="12">
      <c r="A20" s="23" t="s">
        <v>108</v>
      </c>
      <c r="B20" s="13">
        <v>8</v>
      </c>
      <c r="C20" s="24">
        <v>802280</v>
      </c>
      <c r="D20" s="25" t="s">
        <v>125</v>
      </c>
      <c r="E20" s="26">
        <v>19</v>
      </c>
      <c r="F20" s="14">
        <v>1039</v>
      </c>
      <c r="G20" s="27">
        <f t="shared" si="0"/>
        <v>0.01828681424446583</v>
      </c>
      <c r="H20" s="14">
        <v>11187</v>
      </c>
      <c r="I20" s="14">
        <f t="shared" si="1"/>
        <v>1</v>
      </c>
    </row>
    <row r="21" spans="1:9" ht="12">
      <c r="A21" s="23" t="s">
        <v>108</v>
      </c>
      <c r="B21" s="13">
        <v>8</v>
      </c>
      <c r="C21" s="24">
        <v>802310</v>
      </c>
      <c r="D21" s="25" t="s">
        <v>126</v>
      </c>
      <c r="E21" s="26">
        <v>90</v>
      </c>
      <c r="F21" s="14">
        <v>1281</v>
      </c>
      <c r="G21" s="27">
        <f t="shared" si="0"/>
        <v>0.0702576112412178</v>
      </c>
      <c r="H21" s="14">
        <v>6317</v>
      </c>
      <c r="I21" s="14">
        <f t="shared" si="1"/>
        <v>1</v>
      </c>
    </row>
    <row r="22" spans="1:9" ht="12">
      <c r="A22" s="23" t="s">
        <v>108</v>
      </c>
      <c r="B22" s="13">
        <v>8</v>
      </c>
      <c r="C22" s="24">
        <v>802400</v>
      </c>
      <c r="D22" s="25" t="s">
        <v>129</v>
      </c>
      <c r="E22" s="26">
        <v>102</v>
      </c>
      <c r="F22" s="14">
        <v>1088</v>
      </c>
      <c r="G22" s="27">
        <f t="shared" si="0"/>
        <v>0.09375</v>
      </c>
      <c r="H22" s="14">
        <v>6922</v>
      </c>
      <c r="I22" s="14">
        <f t="shared" si="1"/>
        <v>1</v>
      </c>
    </row>
    <row r="23" spans="1:9" ht="12">
      <c r="A23" s="23" t="s">
        <v>108</v>
      </c>
      <c r="B23" s="13">
        <v>8</v>
      </c>
      <c r="C23" s="24">
        <v>802430</v>
      </c>
      <c r="D23" s="25" t="s">
        <v>130</v>
      </c>
      <c r="E23" s="26">
        <v>90</v>
      </c>
      <c r="F23" s="14">
        <v>1213</v>
      </c>
      <c r="G23" s="27">
        <f t="shared" si="0"/>
        <v>0.0741962077493817</v>
      </c>
      <c r="H23" s="14">
        <v>5577</v>
      </c>
      <c r="I23" s="14">
        <f t="shared" si="1"/>
        <v>1</v>
      </c>
    </row>
    <row r="24" spans="1:9" ht="12">
      <c r="A24" s="23" t="s">
        <v>108</v>
      </c>
      <c r="B24" s="13">
        <v>8</v>
      </c>
      <c r="C24" s="24">
        <v>802460</v>
      </c>
      <c r="D24" s="25" t="s">
        <v>131</v>
      </c>
      <c r="E24" s="26">
        <v>30</v>
      </c>
      <c r="F24" s="14">
        <v>98</v>
      </c>
      <c r="G24" s="27">
        <f t="shared" si="0"/>
        <v>0.30612244897959184</v>
      </c>
      <c r="H24" s="14">
        <v>519</v>
      </c>
      <c r="I24" s="14">
        <f t="shared" si="1"/>
        <v>1</v>
      </c>
    </row>
    <row r="25" spans="1:9" ht="12">
      <c r="A25" s="23" t="s">
        <v>108</v>
      </c>
      <c r="B25" s="13">
        <v>8</v>
      </c>
      <c r="C25" s="24">
        <v>806600</v>
      </c>
      <c r="D25" s="25" t="s">
        <v>55</v>
      </c>
      <c r="E25" s="26">
        <v>92</v>
      </c>
      <c r="F25" s="14">
        <v>434</v>
      </c>
      <c r="G25" s="27">
        <f t="shared" si="0"/>
        <v>0.2119815668202765</v>
      </c>
      <c r="H25" s="14">
        <v>2101</v>
      </c>
      <c r="I25" s="14">
        <f t="shared" si="1"/>
        <v>1</v>
      </c>
    </row>
    <row r="26" spans="1:9" ht="12">
      <c r="A26" s="23" t="s">
        <v>108</v>
      </c>
      <c r="B26" s="13">
        <v>8</v>
      </c>
      <c r="C26" s="24">
        <v>802490</v>
      </c>
      <c r="D26" s="25" t="s">
        <v>132</v>
      </c>
      <c r="E26" s="26">
        <v>2646</v>
      </c>
      <c r="F26" s="14">
        <v>32055</v>
      </c>
      <c r="G26" s="27">
        <f t="shared" si="0"/>
        <v>0.08254562470753393</v>
      </c>
      <c r="H26" s="14">
        <v>223563</v>
      </c>
      <c r="I26" s="14">
        <f t="shared" si="1"/>
        <v>0</v>
      </c>
    </row>
    <row r="27" spans="1:9" ht="12">
      <c r="A27" s="23" t="s">
        <v>108</v>
      </c>
      <c r="B27" s="13">
        <v>8</v>
      </c>
      <c r="C27" s="24">
        <v>802520</v>
      </c>
      <c r="D27" s="25" t="s">
        <v>110</v>
      </c>
      <c r="E27" s="26">
        <v>11</v>
      </c>
      <c r="F27" s="14">
        <v>39</v>
      </c>
      <c r="G27" s="27">
        <f t="shared" si="0"/>
        <v>0.28205128205128205</v>
      </c>
      <c r="H27" s="14">
        <v>221</v>
      </c>
      <c r="I27" s="14">
        <f t="shared" si="1"/>
        <v>1</v>
      </c>
    </row>
    <row r="28" spans="1:9" ht="12">
      <c r="A28" s="23" t="s">
        <v>108</v>
      </c>
      <c r="B28" s="13">
        <v>8</v>
      </c>
      <c r="C28" s="24">
        <v>802550</v>
      </c>
      <c r="D28" s="25" t="s">
        <v>133</v>
      </c>
      <c r="E28" s="26">
        <v>15</v>
      </c>
      <c r="F28" s="14">
        <v>146</v>
      </c>
      <c r="G28" s="27">
        <f t="shared" si="0"/>
        <v>0.10273972602739725</v>
      </c>
      <c r="H28" s="14">
        <v>651</v>
      </c>
      <c r="I28" s="14">
        <f t="shared" si="1"/>
        <v>1</v>
      </c>
    </row>
    <row r="29" spans="1:9" ht="12">
      <c r="A29" s="23" t="s">
        <v>108</v>
      </c>
      <c r="B29" s="13">
        <v>8</v>
      </c>
      <c r="C29" s="24">
        <v>802580</v>
      </c>
      <c r="D29" s="25" t="s">
        <v>134</v>
      </c>
      <c r="E29" s="26">
        <v>816</v>
      </c>
      <c r="F29" s="14">
        <v>6982</v>
      </c>
      <c r="G29" s="27">
        <f t="shared" si="0"/>
        <v>0.1168719564594672</v>
      </c>
      <c r="H29" s="14">
        <v>36040</v>
      </c>
      <c r="I29" s="14">
        <f t="shared" si="1"/>
        <v>0</v>
      </c>
    </row>
    <row r="30" spans="1:9" ht="12">
      <c r="A30" s="23" t="s">
        <v>108</v>
      </c>
      <c r="B30" s="13">
        <v>8</v>
      </c>
      <c r="C30" s="24">
        <v>802610</v>
      </c>
      <c r="D30" s="25" t="s">
        <v>86</v>
      </c>
      <c r="E30" s="26">
        <v>188</v>
      </c>
      <c r="F30" s="14">
        <v>1629</v>
      </c>
      <c r="G30" s="27">
        <f t="shared" si="0"/>
        <v>0.11540822590546347</v>
      </c>
      <c r="H30" s="14">
        <v>8120</v>
      </c>
      <c r="I30" s="14">
        <f t="shared" si="1"/>
        <v>1</v>
      </c>
    </row>
    <row r="31" spans="1:9" ht="12">
      <c r="A31" s="23" t="s">
        <v>108</v>
      </c>
      <c r="B31" s="13">
        <v>8</v>
      </c>
      <c r="C31" s="24">
        <v>802640</v>
      </c>
      <c r="D31" s="25" t="s">
        <v>135</v>
      </c>
      <c r="E31" s="26">
        <v>118</v>
      </c>
      <c r="F31" s="14">
        <v>937</v>
      </c>
      <c r="G31" s="27">
        <f t="shared" si="0"/>
        <v>0.12593383137673425</v>
      </c>
      <c r="H31" s="14">
        <v>7846</v>
      </c>
      <c r="I31" s="14">
        <f t="shared" si="1"/>
        <v>1</v>
      </c>
    </row>
    <row r="32" spans="1:9" ht="12">
      <c r="A32" s="23" t="s">
        <v>108</v>
      </c>
      <c r="B32" s="13">
        <v>8</v>
      </c>
      <c r="C32" s="24">
        <v>805640</v>
      </c>
      <c r="D32" s="25" t="s">
        <v>24</v>
      </c>
      <c r="E32" s="26">
        <v>26</v>
      </c>
      <c r="F32" s="14">
        <v>205</v>
      </c>
      <c r="G32" s="27">
        <f t="shared" si="0"/>
        <v>0.12682926829268293</v>
      </c>
      <c r="H32" s="14">
        <v>969</v>
      </c>
      <c r="I32" s="14">
        <f t="shared" si="1"/>
        <v>1</v>
      </c>
    </row>
    <row r="33" spans="1:9" ht="12">
      <c r="A33" s="23" t="s">
        <v>108</v>
      </c>
      <c r="B33" s="13">
        <v>8</v>
      </c>
      <c r="C33" s="24">
        <v>802670</v>
      </c>
      <c r="D33" s="25" t="s">
        <v>136</v>
      </c>
      <c r="E33" s="26">
        <v>120</v>
      </c>
      <c r="F33" s="14">
        <v>724</v>
      </c>
      <c r="G33" s="27">
        <f t="shared" si="0"/>
        <v>0.16574585635359115</v>
      </c>
      <c r="H33" s="14">
        <v>4709</v>
      </c>
      <c r="I33" s="14">
        <f t="shared" si="1"/>
        <v>1</v>
      </c>
    </row>
    <row r="34" spans="1:9" ht="12">
      <c r="A34" s="23" t="s">
        <v>108</v>
      </c>
      <c r="B34" s="13">
        <v>8</v>
      </c>
      <c r="C34" s="24">
        <v>802700</v>
      </c>
      <c r="D34" s="25" t="s">
        <v>137</v>
      </c>
      <c r="E34" s="26">
        <v>72</v>
      </c>
      <c r="F34" s="14">
        <v>484</v>
      </c>
      <c r="G34" s="27">
        <f t="shared" si="0"/>
        <v>0.1487603305785124</v>
      </c>
      <c r="H34" s="14">
        <v>2246</v>
      </c>
      <c r="I34" s="14">
        <f t="shared" si="1"/>
        <v>1</v>
      </c>
    </row>
    <row r="35" spans="1:9" ht="12">
      <c r="A35" s="23" t="s">
        <v>108</v>
      </c>
      <c r="B35" s="13">
        <v>8</v>
      </c>
      <c r="C35" s="24">
        <v>802730</v>
      </c>
      <c r="D35" s="25" t="s">
        <v>138</v>
      </c>
      <c r="E35" s="26">
        <v>75</v>
      </c>
      <c r="F35" s="14">
        <v>716</v>
      </c>
      <c r="G35" s="27">
        <f t="shared" si="0"/>
        <v>0.10474860335195531</v>
      </c>
      <c r="H35" s="14">
        <v>3269</v>
      </c>
      <c r="I35" s="14">
        <f t="shared" si="1"/>
        <v>1</v>
      </c>
    </row>
    <row r="36" spans="1:9" ht="12">
      <c r="A36" s="23" t="s">
        <v>108</v>
      </c>
      <c r="B36" s="13">
        <v>8</v>
      </c>
      <c r="C36" s="24">
        <v>802760</v>
      </c>
      <c r="D36" s="25" t="s">
        <v>139</v>
      </c>
      <c r="E36" s="26">
        <v>16</v>
      </c>
      <c r="F36" s="14">
        <v>47</v>
      </c>
      <c r="G36" s="27">
        <f t="shared" si="0"/>
        <v>0.3404255319148936</v>
      </c>
      <c r="H36" s="14">
        <v>290</v>
      </c>
      <c r="I36" s="14">
        <f t="shared" si="1"/>
        <v>1</v>
      </c>
    </row>
    <row r="37" spans="1:9" ht="12">
      <c r="A37" s="23" t="s">
        <v>108</v>
      </c>
      <c r="B37" s="13">
        <v>8</v>
      </c>
      <c r="C37" s="24">
        <v>802790</v>
      </c>
      <c r="D37" s="25" t="s">
        <v>140</v>
      </c>
      <c r="E37" s="26">
        <v>698</v>
      </c>
      <c r="F37" s="14">
        <v>4055</v>
      </c>
      <c r="G37" s="27">
        <f t="shared" si="0"/>
        <v>0.1721331689272503</v>
      </c>
      <c r="H37" s="14">
        <v>27253</v>
      </c>
      <c r="I37" s="14">
        <f t="shared" si="1"/>
        <v>0</v>
      </c>
    </row>
    <row r="38" spans="1:9" ht="12">
      <c r="A38" s="23" t="s">
        <v>108</v>
      </c>
      <c r="B38" s="13">
        <v>8</v>
      </c>
      <c r="C38" s="24">
        <v>806360</v>
      </c>
      <c r="D38" s="25" t="s">
        <v>47</v>
      </c>
      <c r="E38" s="26">
        <v>86</v>
      </c>
      <c r="F38" s="14">
        <v>250</v>
      </c>
      <c r="G38" s="27">
        <f t="shared" si="0"/>
        <v>0.344</v>
      </c>
      <c r="H38" s="14">
        <v>1827</v>
      </c>
      <c r="I38" s="14">
        <f t="shared" si="1"/>
        <v>1</v>
      </c>
    </row>
    <row r="39" spans="1:9" ht="12">
      <c r="A39" s="23" t="s">
        <v>108</v>
      </c>
      <c r="B39" s="13">
        <v>8</v>
      </c>
      <c r="C39" s="24">
        <v>802850</v>
      </c>
      <c r="D39" s="25" t="s">
        <v>141</v>
      </c>
      <c r="E39" s="26">
        <v>320</v>
      </c>
      <c r="F39" s="14">
        <v>887</v>
      </c>
      <c r="G39" s="27">
        <f t="shared" si="0"/>
        <v>0.36076662908680945</v>
      </c>
      <c r="H39" s="14">
        <v>4091</v>
      </c>
      <c r="I39" s="14">
        <f t="shared" si="1"/>
        <v>1</v>
      </c>
    </row>
    <row r="40" spans="1:9" ht="12">
      <c r="A40" s="23" t="s">
        <v>108</v>
      </c>
      <c r="B40" s="13">
        <v>8</v>
      </c>
      <c r="C40" s="24">
        <v>802880</v>
      </c>
      <c r="D40" s="25" t="s">
        <v>142</v>
      </c>
      <c r="E40" s="26">
        <v>39</v>
      </c>
      <c r="F40" s="14">
        <v>131</v>
      </c>
      <c r="G40" s="27">
        <f t="shared" si="0"/>
        <v>0.29770992366412213</v>
      </c>
      <c r="H40" s="14">
        <v>706</v>
      </c>
      <c r="I40" s="14">
        <f t="shared" si="1"/>
        <v>1</v>
      </c>
    </row>
    <row r="41" spans="1:9" ht="12">
      <c r="A41" s="23" t="s">
        <v>108</v>
      </c>
      <c r="B41" s="13">
        <v>8</v>
      </c>
      <c r="C41" s="24">
        <v>802910</v>
      </c>
      <c r="D41" s="25" t="s">
        <v>143</v>
      </c>
      <c r="E41" s="26">
        <v>4369</v>
      </c>
      <c r="F41" s="14">
        <v>45276</v>
      </c>
      <c r="G41" s="27">
        <f t="shared" si="0"/>
        <v>0.09649704037459139</v>
      </c>
      <c r="H41" s="14">
        <v>235004</v>
      </c>
      <c r="I41" s="14">
        <f t="shared" si="1"/>
        <v>0</v>
      </c>
    </row>
    <row r="42" spans="1:9" ht="12">
      <c r="A42" s="23" t="s">
        <v>108</v>
      </c>
      <c r="B42" s="13">
        <v>8</v>
      </c>
      <c r="C42" s="24">
        <v>800001</v>
      </c>
      <c r="D42" s="25" t="s">
        <v>115</v>
      </c>
      <c r="E42" s="26">
        <v>33</v>
      </c>
      <c r="F42" s="14">
        <v>239</v>
      </c>
      <c r="G42" s="27">
        <f t="shared" si="0"/>
        <v>0.13807531380753138</v>
      </c>
      <c r="H42" s="14">
        <v>1295</v>
      </c>
      <c r="I42" s="14">
        <f aca="true" t="shared" si="2" ref="I42:I73">IF(H42&lt;20000,1,0)</f>
        <v>1</v>
      </c>
    </row>
    <row r="43" spans="1:9" ht="12">
      <c r="A43" s="23" t="s">
        <v>108</v>
      </c>
      <c r="B43" s="13">
        <v>8</v>
      </c>
      <c r="C43" s="24">
        <v>802940</v>
      </c>
      <c r="D43" s="25" t="s">
        <v>144</v>
      </c>
      <c r="E43" s="26">
        <v>292</v>
      </c>
      <c r="F43" s="14">
        <v>4192</v>
      </c>
      <c r="G43" s="27">
        <f t="shared" si="0"/>
        <v>0.06965648854961833</v>
      </c>
      <c r="H43" s="14">
        <v>22967</v>
      </c>
      <c r="I43" s="14">
        <f t="shared" si="2"/>
        <v>0</v>
      </c>
    </row>
    <row r="44" spans="1:9" ht="12">
      <c r="A44" s="23" t="s">
        <v>108</v>
      </c>
      <c r="B44" s="13">
        <v>8</v>
      </c>
      <c r="C44" s="24">
        <v>803000</v>
      </c>
      <c r="D44" s="25" t="s">
        <v>145</v>
      </c>
      <c r="E44" s="26">
        <v>119</v>
      </c>
      <c r="F44" s="14">
        <v>1327</v>
      </c>
      <c r="G44" s="27">
        <f t="shared" si="0"/>
        <v>0.08967596081386586</v>
      </c>
      <c r="H44" s="14">
        <v>8956</v>
      </c>
      <c r="I44" s="14">
        <f t="shared" si="2"/>
        <v>1</v>
      </c>
    </row>
    <row r="45" spans="1:9" ht="12">
      <c r="A45" s="23" t="s">
        <v>108</v>
      </c>
      <c r="B45" s="13">
        <v>8</v>
      </c>
      <c r="C45" s="24">
        <v>803060</v>
      </c>
      <c r="D45" s="25" t="s">
        <v>147</v>
      </c>
      <c r="E45" s="26">
        <v>5822</v>
      </c>
      <c r="F45" s="14">
        <v>40388</v>
      </c>
      <c r="G45" s="27">
        <f t="shared" si="0"/>
        <v>0.14415172823610972</v>
      </c>
      <c r="H45" s="14">
        <v>252609</v>
      </c>
      <c r="I45" s="14">
        <f t="shared" si="2"/>
        <v>0</v>
      </c>
    </row>
    <row r="46" spans="1:9" ht="12">
      <c r="A46" s="23" t="s">
        <v>108</v>
      </c>
      <c r="B46" s="13">
        <v>8</v>
      </c>
      <c r="C46" s="24">
        <v>803120</v>
      </c>
      <c r="D46" s="25" t="s">
        <v>149</v>
      </c>
      <c r="E46" s="26">
        <v>73</v>
      </c>
      <c r="F46" s="14">
        <v>379</v>
      </c>
      <c r="G46" s="27">
        <f t="shared" si="0"/>
        <v>0.19261213720316622</v>
      </c>
      <c r="H46" s="14">
        <v>2656</v>
      </c>
      <c r="I46" s="14">
        <f t="shared" si="2"/>
        <v>1</v>
      </c>
    </row>
    <row r="47" spans="1:9" ht="12">
      <c r="A47" s="23" t="s">
        <v>108</v>
      </c>
      <c r="B47" s="13">
        <v>8</v>
      </c>
      <c r="C47" s="24">
        <v>803150</v>
      </c>
      <c r="D47" s="25" t="s">
        <v>111</v>
      </c>
      <c r="E47" s="26">
        <v>11</v>
      </c>
      <c r="F47" s="14">
        <v>109</v>
      </c>
      <c r="G47" s="27">
        <f t="shared" si="0"/>
        <v>0.10091743119266056</v>
      </c>
      <c r="H47" s="14">
        <v>962</v>
      </c>
      <c r="I47" s="14">
        <f t="shared" si="2"/>
        <v>1</v>
      </c>
    </row>
    <row r="48" spans="1:9" ht="12">
      <c r="A48" s="23" t="s">
        <v>108</v>
      </c>
      <c r="B48" s="13">
        <v>8</v>
      </c>
      <c r="C48" s="24">
        <v>803180</v>
      </c>
      <c r="D48" s="25" t="s">
        <v>150</v>
      </c>
      <c r="E48" s="26">
        <v>55</v>
      </c>
      <c r="F48" s="14">
        <v>562</v>
      </c>
      <c r="G48" s="27">
        <f t="shared" si="0"/>
        <v>0.09786476868327403</v>
      </c>
      <c r="H48" s="14">
        <v>4379</v>
      </c>
      <c r="I48" s="14">
        <f t="shared" si="2"/>
        <v>1</v>
      </c>
    </row>
    <row r="49" spans="1:9" ht="12">
      <c r="A49" s="23" t="s">
        <v>108</v>
      </c>
      <c r="B49" s="13">
        <v>8</v>
      </c>
      <c r="C49" s="24">
        <v>803210</v>
      </c>
      <c r="D49" s="25" t="s">
        <v>151</v>
      </c>
      <c r="E49" s="26">
        <v>182</v>
      </c>
      <c r="F49" s="14">
        <v>578</v>
      </c>
      <c r="G49" s="27">
        <f t="shared" si="0"/>
        <v>0.314878892733564</v>
      </c>
      <c r="H49" s="14">
        <v>6398</v>
      </c>
      <c r="I49" s="14">
        <f t="shared" si="2"/>
        <v>1</v>
      </c>
    </row>
    <row r="50" spans="1:9" ht="12">
      <c r="A50" s="23" t="s">
        <v>108</v>
      </c>
      <c r="B50" s="13">
        <v>8</v>
      </c>
      <c r="C50" s="24">
        <v>807200</v>
      </c>
      <c r="D50" s="25" t="s">
        <v>84</v>
      </c>
      <c r="E50" s="26">
        <v>100</v>
      </c>
      <c r="F50" s="14">
        <v>529</v>
      </c>
      <c r="G50" s="27">
        <f t="shared" si="0"/>
        <v>0.1890359168241966</v>
      </c>
      <c r="H50" s="14">
        <v>3591</v>
      </c>
      <c r="I50" s="14">
        <f t="shared" si="2"/>
        <v>1</v>
      </c>
    </row>
    <row r="51" spans="1:9" ht="12">
      <c r="A51" s="23" t="s">
        <v>108</v>
      </c>
      <c r="B51" s="13">
        <v>8</v>
      </c>
      <c r="C51" s="24">
        <v>803240</v>
      </c>
      <c r="D51" s="25" t="s">
        <v>152</v>
      </c>
      <c r="E51" s="26">
        <v>27</v>
      </c>
      <c r="F51" s="14">
        <v>205</v>
      </c>
      <c r="G51" s="27">
        <f t="shared" si="0"/>
        <v>0.13170731707317074</v>
      </c>
      <c r="H51" s="14">
        <v>972</v>
      </c>
      <c r="I51" s="14">
        <f t="shared" si="2"/>
        <v>1</v>
      </c>
    </row>
    <row r="52" spans="1:9" ht="12">
      <c r="A52" s="23" t="s">
        <v>108</v>
      </c>
      <c r="B52" s="13">
        <v>8</v>
      </c>
      <c r="C52" s="24">
        <v>803270</v>
      </c>
      <c r="D52" s="25" t="s">
        <v>153</v>
      </c>
      <c r="E52" s="26">
        <v>34</v>
      </c>
      <c r="F52" s="14">
        <v>191</v>
      </c>
      <c r="G52" s="27">
        <f t="shared" si="0"/>
        <v>0.17801047120418848</v>
      </c>
      <c r="H52" s="14">
        <v>997</v>
      </c>
      <c r="I52" s="14">
        <f t="shared" si="2"/>
        <v>1</v>
      </c>
    </row>
    <row r="53" spans="1:9" ht="12">
      <c r="A53" s="23" t="s">
        <v>108</v>
      </c>
      <c r="B53" s="13">
        <v>8</v>
      </c>
      <c r="C53" s="24">
        <v>803300</v>
      </c>
      <c r="D53" s="25" t="s">
        <v>154</v>
      </c>
      <c r="E53" s="26">
        <v>217</v>
      </c>
      <c r="F53" s="14">
        <v>677</v>
      </c>
      <c r="G53" s="27">
        <f t="shared" si="0"/>
        <v>0.3205317577548006</v>
      </c>
      <c r="H53" s="14">
        <v>4095</v>
      </c>
      <c r="I53" s="14">
        <f t="shared" si="2"/>
        <v>1</v>
      </c>
    </row>
    <row r="54" spans="1:9" ht="12">
      <c r="A54" s="23" t="s">
        <v>108</v>
      </c>
      <c r="B54" s="13">
        <v>8</v>
      </c>
      <c r="C54" s="24">
        <v>803330</v>
      </c>
      <c r="D54" s="25" t="s">
        <v>87</v>
      </c>
      <c r="E54" s="26">
        <v>764</v>
      </c>
      <c r="F54" s="14">
        <v>4874</v>
      </c>
      <c r="G54" s="27">
        <f t="shared" si="0"/>
        <v>0.15675010258514568</v>
      </c>
      <c r="H54" s="14">
        <v>30782</v>
      </c>
      <c r="I54" s="14">
        <f t="shared" si="2"/>
        <v>0</v>
      </c>
    </row>
    <row r="55" spans="1:9" ht="12">
      <c r="A55" s="23" t="s">
        <v>108</v>
      </c>
      <c r="B55" s="13">
        <v>8</v>
      </c>
      <c r="C55" s="24">
        <v>803360</v>
      </c>
      <c r="D55" s="25" t="s">
        <v>155</v>
      </c>
      <c r="E55" s="26">
        <v>22580</v>
      </c>
      <c r="F55" s="14">
        <v>92685</v>
      </c>
      <c r="G55" s="27">
        <f t="shared" si="0"/>
        <v>0.2436208663753574</v>
      </c>
      <c r="H55" s="14">
        <v>588349</v>
      </c>
      <c r="I55" s="14">
        <f t="shared" si="2"/>
        <v>0</v>
      </c>
    </row>
    <row r="56" spans="1:9" ht="12">
      <c r="A56" s="23" t="s">
        <v>108</v>
      </c>
      <c r="B56" s="13">
        <v>8</v>
      </c>
      <c r="C56" s="24">
        <v>803420</v>
      </c>
      <c r="D56" s="25" t="s">
        <v>157</v>
      </c>
      <c r="E56" s="26">
        <v>43</v>
      </c>
      <c r="F56" s="14">
        <v>311</v>
      </c>
      <c r="G56" s="27">
        <f t="shared" si="0"/>
        <v>0.1382636655948553</v>
      </c>
      <c r="H56" s="14">
        <v>2061</v>
      </c>
      <c r="I56" s="14">
        <f t="shared" si="2"/>
        <v>1</v>
      </c>
    </row>
    <row r="57" spans="1:9" ht="12">
      <c r="A57" s="23" t="s">
        <v>108</v>
      </c>
      <c r="B57" s="13">
        <v>8</v>
      </c>
      <c r="C57" s="24">
        <v>803390</v>
      </c>
      <c r="D57" s="25" t="s">
        <v>156</v>
      </c>
      <c r="E57" s="26">
        <v>105</v>
      </c>
      <c r="F57" s="14">
        <v>611</v>
      </c>
      <c r="G57" s="27">
        <f t="shared" si="0"/>
        <v>0.1718494271685761</v>
      </c>
      <c r="H57" s="14">
        <v>3730</v>
      </c>
      <c r="I57" s="14">
        <f t="shared" si="2"/>
        <v>1</v>
      </c>
    </row>
    <row r="58" spans="1:9" ht="12">
      <c r="A58" s="23" t="s">
        <v>108</v>
      </c>
      <c r="B58" s="13">
        <v>8</v>
      </c>
      <c r="C58" s="24">
        <v>803450</v>
      </c>
      <c r="D58" s="25" t="s">
        <v>158</v>
      </c>
      <c r="E58" s="26">
        <v>1242</v>
      </c>
      <c r="F58" s="14">
        <v>56990</v>
      </c>
      <c r="G58" s="27">
        <f t="shared" si="0"/>
        <v>0.021793297069661346</v>
      </c>
      <c r="H58" s="14">
        <v>274007</v>
      </c>
      <c r="I58" s="14">
        <f t="shared" si="2"/>
        <v>0</v>
      </c>
    </row>
    <row r="59" spans="1:9" ht="12">
      <c r="A59" s="23" t="s">
        <v>108</v>
      </c>
      <c r="B59" s="13">
        <v>8</v>
      </c>
      <c r="C59" s="24">
        <v>803480</v>
      </c>
      <c r="D59" s="25" t="s">
        <v>159</v>
      </c>
      <c r="E59" s="26">
        <v>477</v>
      </c>
      <c r="F59" s="14">
        <v>4894</v>
      </c>
      <c r="G59" s="27">
        <f t="shared" si="0"/>
        <v>0.09746628524724152</v>
      </c>
      <c r="H59" s="14">
        <v>37425</v>
      </c>
      <c r="I59" s="14">
        <f t="shared" si="2"/>
        <v>0</v>
      </c>
    </row>
    <row r="60" spans="1:9" ht="12">
      <c r="A60" s="23" t="s">
        <v>108</v>
      </c>
      <c r="B60" s="13">
        <v>8</v>
      </c>
      <c r="C60" s="24">
        <v>803510</v>
      </c>
      <c r="D60" s="25" t="s">
        <v>160</v>
      </c>
      <c r="E60" s="26">
        <v>25</v>
      </c>
      <c r="F60" s="14">
        <v>166</v>
      </c>
      <c r="G60" s="27">
        <f t="shared" si="0"/>
        <v>0.15060240963855423</v>
      </c>
      <c r="H60" s="14">
        <v>1086</v>
      </c>
      <c r="I60" s="14">
        <f t="shared" si="2"/>
        <v>1</v>
      </c>
    </row>
    <row r="61" spans="1:9" ht="12">
      <c r="A61" s="23" t="s">
        <v>108</v>
      </c>
      <c r="B61" s="13">
        <v>8</v>
      </c>
      <c r="C61" s="24">
        <v>803540</v>
      </c>
      <c r="D61" s="25" t="s">
        <v>161</v>
      </c>
      <c r="E61" s="26">
        <v>458</v>
      </c>
      <c r="F61" s="14">
        <v>6325</v>
      </c>
      <c r="G61" s="27">
        <f t="shared" si="0"/>
        <v>0.07241106719367589</v>
      </c>
      <c r="H61" s="14">
        <v>42404</v>
      </c>
      <c r="I61" s="14">
        <f t="shared" si="2"/>
        <v>0</v>
      </c>
    </row>
    <row r="62" spans="1:9" ht="12">
      <c r="A62" s="23" t="s">
        <v>108</v>
      </c>
      <c r="B62" s="13">
        <v>8</v>
      </c>
      <c r="C62" s="24">
        <v>804320</v>
      </c>
      <c r="D62" s="25" t="s">
        <v>181</v>
      </c>
      <c r="E62" s="26">
        <v>111</v>
      </c>
      <c r="F62" s="14">
        <v>1410</v>
      </c>
      <c r="G62" s="27">
        <f t="shared" si="0"/>
        <v>0.07872340425531915</v>
      </c>
      <c r="H62" s="14">
        <v>10507</v>
      </c>
      <c r="I62" s="14">
        <f t="shared" si="2"/>
        <v>1</v>
      </c>
    </row>
    <row r="63" spans="1:9" ht="12">
      <c r="A63" s="23" t="s">
        <v>108</v>
      </c>
      <c r="B63" s="13">
        <v>8</v>
      </c>
      <c r="C63" s="24">
        <v>805130</v>
      </c>
      <c r="D63" s="25" t="s">
        <v>8</v>
      </c>
      <c r="E63" s="26">
        <v>657</v>
      </c>
      <c r="F63" s="14">
        <v>1607</v>
      </c>
      <c r="G63" s="27">
        <f t="shared" si="0"/>
        <v>0.40883634100808963</v>
      </c>
      <c r="H63" s="14">
        <v>8852</v>
      </c>
      <c r="I63" s="14">
        <f t="shared" si="2"/>
        <v>1</v>
      </c>
    </row>
    <row r="64" spans="1:9" ht="12">
      <c r="A64" s="23" t="s">
        <v>108</v>
      </c>
      <c r="B64" s="13">
        <v>8</v>
      </c>
      <c r="C64" s="24">
        <v>803600</v>
      </c>
      <c r="D64" s="25" t="s">
        <v>162</v>
      </c>
      <c r="E64" s="26">
        <v>143</v>
      </c>
      <c r="F64" s="14">
        <v>1840</v>
      </c>
      <c r="G64" s="27">
        <f t="shared" si="0"/>
        <v>0.07771739130434782</v>
      </c>
      <c r="H64" s="14">
        <v>8839</v>
      </c>
      <c r="I64" s="14">
        <f t="shared" si="2"/>
        <v>1</v>
      </c>
    </row>
    <row r="65" spans="1:9" ht="12">
      <c r="A65" s="23" t="s">
        <v>108</v>
      </c>
      <c r="B65" s="13">
        <v>8</v>
      </c>
      <c r="C65" s="24">
        <v>803630</v>
      </c>
      <c r="D65" s="25" t="s">
        <v>163</v>
      </c>
      <c r="E65" s="26">
        <v>14</v>
      </c>
      <c r="F65" s="14">
        <v>67</v>
      </c>
      <c r="G65" s="27">
        <f t="shared" si="0"/>
        <v>0.208955223880597</v>
      </c>
      <c r="H65" s="14">
        <v>312</v>
      </c>
      <c r="I65" s="14">
        <f t="shared" si="2"/>
        <v>1</v>
      </c>
    </row>
    <row r="66" spans="1:9" ht="12">
      <c r="A66" s="23" t="s">
        <v>108</v>
      </c>
      <c r="B66" s="13">
        <v>8</v>
      </c>
      <c r="C66" s="24">
        <v>803690</v>
      </c>
      <c r="D66" s="25" t="s">
        <v>164</v>
      </c>
      <c r="E66" s="26">
        <v>13</v>
      </c>
      <c r="F66" s="14">
        <v>265</v>
      </c>
      <c r="G66" s="27">
        <f t="shared" si="0"/>
        <v>0.04905660377358491</v>
      </c>
      <c r="H66" s="14">
        <v>1474</v>
      </c>
      <c r="I66" s="14">
        <f t="shared" si="2"/>
        <v>1</v>
      </c>
    </row>
    <row r="67" spans="1:9" ht="12">
      <c r="A67" s="23" t="s">
        <v>108</v>
      </c>
      <c r="B67" s="13">
        <v>8</v>
      </c>
      <c r="C67" s="24">
        <v>803720</v>
      </c>
      <c r="D67" s="23" t="s">
        <v>165</v>
      </c>
      <c r="E67" s="26">
        <v>80</v>
      </c>
      <c r="F67" s="14">
        <v>2637</v>
      </c>
      <c r="G67" s="27">
        <f t="shared" si="0"/>
        <v>0.030337504740235114</v>
      </c>
      <c r="H67" s="14">
        <v>14102</v>
      </c>
      <c r="I67" s="14">
        <f t="shared" si="2"/>
        <v>1</v>
      </c>
    </row>
    <row r="68" spans="1:9" ht="12">
      <c r="A68" s="23" t="s">
        <v>108</v>
      </c>
      <c r="B68" s="13">
        <v>8</v>
      </c>
      <c r="C68" s="24">
        <v>803750</v>
      </c>
      <c r="D68" s="25" t="s">
        <v>166</v>
      </c>
      <c r="E68" s="26">
        <v>195</v>
      </c>
      <c r="F68" s="14">
        <v>1111</v>
      </c>
      <c r="G68" s="27">
        <f t="shared" si="0"/>
        <v>0.17551755175517553</v>
      </c>
      <c r="H68" s="14">
        <v>4710</v>
      </c>
      <c r="I68" s="14">
        <f t="shared" si="2"/>
        <v>1</v>
      </c>
    </row>
    <row r="69" spans="1:9" ht="12">
      <c r="A69" s="23" t="s">
        <v>108</v>
      </c>
      <c r="B69" s="13">
        <v>8</v>
      </c>
      <c r="C69" s="24">
        <v>803780</v>
      </c>
      <c r="D69" s="25" t="s">
        <v>167</v>
      </c>
      <c r="E69" s="26">
        <v>844</v>
      </c>
      <c r="F69" s="14">
        <v>3872</v>
      </c>
      <c r="G69" s="27">
        <f t="shared" si="0"/>
        <v>0.21797520661157024</v>
      </c>
      <c r="H69" s="14">
        <v>28674</v>
      </c>
      <c r="I69" s="14">
        <f t="shared" si="2"/>
        <v>0</v>
      </c>
    </row>
    <row r="70" spans="1:9" ht="12">
      <c r="A70" s="23" t="s">
        <v>108</v>
      </c>
      <c r="B70" s="13">
        <v>8</v>
      </c>
      <c r="C70" s="24">
        <v>803870</v>
      </c>
      <c r="D70" s="25" t="s">
        <v>170</v>
      </c>
      <c r="E70" s="26">
        <v>498</v>
      </c>
      <c r="F70" s="14">
        <v>7634</v>
      </c>
      <c r="G70" s="27">
        <f t="shared" si="0"/>
        <v>0.06523447733822374</v>
      </c>
      <c r="H70" s="14">
        <v>34049</v>
      </c>
      <c r="I70" s="14">
        <f t="shared" si="2"/>
        <v>0</v>
      </c>
    </row>
    <row r="71" spans="1:9" ht="12">
      <c r="A71" s="23" t="s">
        <v>108</v>
      </c>
      <c r="B71" s="13">
        <v>8</v>
      </c>
      <c r="C71" s="24">
        <v>803960</v>
      </c>
      <c r="D71" s="25" t="s">
        <v>172</v>
      </c>
      <c r="E71" s="26">
        <v>422</v>
      </c>
      <c r="F71" s="14">
        <v>2008</v>
      </c>
      <c r="G71" s="27">
        <f t="shared" si="0"/>
        <v>0.2101593625498008</v>
      </c>
      <c r="H71" s="14">
        <v>17929</v>
      </c>
      <c r="I71" s="14">
        <f t="shared" si="2"/>
        <v>1</v>
      </c>
    </row>
    <row r="72" spans="1:9" ht="12">
      <c r="A72" s="23" t="s">
        <v>108</v>
      </c>
      <c r="B72" s="13">
        <v>8</v>
      </c>
      <c r="C72" s="24">
        <v>804050</v>
      </c>
      <c r="D72" s="25" t="s">
        <v>174</v>
      </c>
      <c r="E72" s="26">
        <v>533</v>
      </c>
      <c r="F72" s="14">
        <v>3464</v>
      </c>
      <c r="G72" s="27">
        <f t="shared" si="0"/>
        <v>0.15386836027713627</v>
      </c>
      <c r="H72" s="14">
        <v>16984</v>
      </c>
      <c r="I72" s="14">
        <f t="shared" si="2"/>
        <v>1</v>
      </c>
    </row>
    <row r="73" spans="1:9" ht="12">
      <c r="A73" s="23" t="s">
        <v>108</v>
      </c>
      <c r="B73" s="13">
        <v>8</v>
      </c>
      <c r="C73" s="24">
        <v>804080</v>
      </c>
      <c r="D73" s="25" t="s">
        <v>175</v>
      </c>
      <c r="E73" s="26">
        <v>941</v>
      </c>
      <c r="F73" s="14">
        <v>5067</v>
      </c>
      <c r="G73" s="27">
        <f t="shared" si="0"/>
        <v>0.18571146635089797</v>
      </c>
      <c r="H73" s="14">
        <v>23500</v>
      </c>
      <c r="I73" s="14">
        <f t="shared" si="2"/>
        <v>0</v>
      </c>
    </row>
    <row r="74" spans="1:9" ht="12">
      <c r="A74" s="23" t="s">
        <v>108</v>
      </c>
      <c r="B74" s="13">
        <v>8</v>
      </c>
      <c r="C74" s="24">
        <v>804110</v>
      </c>
      <c r="D74" s="25" t="s">
        <v>176</v>
      </c>
      <c r="E74" s="26">
        <v>101</v>
      </c>
      <c r="F74" s="14">
        <v>312</v>
      </c>
      <c r="G74" s="27">
        <f aca="true" t="shared" si="3" ref="G74:G137">IF(AND(E74&gt;0,F74&gt;0),E74/F74,0)</f>
        <v>0.32371794871794873</v>
      </c>
      <c r="H74" s="14">
        <v>2153</v>
      </c>
      <c r="I74" s="14">
        <f aca="true" t="shared" si="4" ref="I74:I105">IF(H74&lt;20000,1,0)</f>
        <v>1</v>
      </c>
    </row>
    <row r="75" spans="1:9" ht="12">
      <c r="A75" s="23" t="s">
        <v>108</v>
      </c>
      <c r="B75" s="13">
        <v>8</v>
      </c>
      <c r="C75" s="24">
        <v>803930</v>
      </c>
      <c r="D75" s="25" t="s">
        <v>171</v>
      </c>
      <c r="E75" s="26">
        <v>46</v>
      </c>
      <c r="F75" s="14">
        <v>194</v>
      </c>
      <c r="G75" s="27">
        <f t="shared" si="3"/>
        <v>0.23711340206185566</v>
      </c>
      <c r="H75" s="14">
        <v>1003</v>
      </c>
      <c r="I75" s="14">
        <f t="shared" si="4"/>
        <v>1</v>
      </c>
    </row>
    <row r="76" spans="1:9" ht="12">
      <c r="A76" s="23" t="s">
        <v>108</v>
      </c>
      <c r="B76" s="13">
        <v>8</v>
      </c>
      <c r="C76" s="24">
        <v>804380</v>
      </c>
      <c r="D76" s="25" t="s">
        <v>183</v>
      </c>
      <c r="E76" s="26">
        <v>122</v>
      </c>
      <c r="F76" s="14">
        <v>1083</v>
      </c>
      <c r="G76" s="27">
        <f t="shared" si="3"/>
        <v>0.11265004616805172</v>
      </c>
      <c r="H76" s="14">
        <v>6139</v>
      </c>
      <c r="I76" s="14">
        <f t="shared" si="4"/>
        <v>1</v>
      </c>
    </row>
    <row r="77" spans="1:9" ht="12">
      <c r="A77" s="23" t="s">
        <v>108</v>
      </c>
      <c r="B77" s="13">
        <v>8</v>
      </c>
      <c r="C77" s="24">
        <v>806240</v>
      </c>
      <c r="D77" s="25" t="s">
        <v>43</v>
      </c>
      <c r="E77" s="26">
        <v>344</v>
      </c>
      <c r="F77" s="14">
        <v>4397</v>
      </c>
      <c r="G77" s="27">
        <f t="shared" si="3"/>
        <v>0.07823516033659313</v>
      </c>
      <c r="H77" s="14">
        <v>21805</v>
      </c>
      <c r="I77" s="14">
        <f t="shared" si="4"/>
        <v>0</v>
      </c>
    </row>
    <row r="78" spans="1:9" ht="12">
      <c r="A78" s="23" t="s">
        <v>108</v>
      </c>
      <c r="B78" s="13">
        <v>8</v>
      </c>
      <c r="C78" s="24">
        <v>804740</v>
      </c>
      <c r="D78" s="25" t="s">
        <v>195</v>
      </c>
      <c r="E78" s="26">
        <v>49</v>
      </c>
      <c r="F78" s="14">
        <v>232</v>
      </c>
      <c r="G78" s="27">
        <f t="shared" si="3"/>
        <v>0.21120689655172414</v>
      </c>
      <c r="H78" s="14">
        <v>1388</v>
      </c>
      <c r="I78" s="14">
        <f t="shared" si="4"/>
        <v>1</v>
      </c>
    </row>
    <row r="79" spans="1:9" ht="12">
      <c r="A79" s="23" t="s">
        <v>108</v>
      </c>
      <c r="B79" s="13">
        <v>8</v>
      </c>
      <c r="C79" s="24">
        <v>804230</v>
      </c>
      <c r="D79" s="25" t="s">
        <v>178</v>
      </c>
      <c r="E79" s="26">
        <v>19</v>
      </c>
      <c r="F79" s="14">
        <v>370</v>
      </c>
      <c r="G79" s="27">
        <f t="shared" si="3"/>
        <v>0.051351351351351354</v>
      </c>
      <c r="H79" s="14">
        <v>2670</v>
      </c>
      <c r="I79" s="14">
        <f t="shared" si="4"/>
        <v>1</v>
      </c>
    </row>
    <row r="80" spans="1:9" ht="12">
      <c r="A80" s="23" t="s">
        <v>108</v>
      </c>
      <c r="B80" s="13">
        <v>8</v>
      </c>
      <c r="C80" s="24">
        <v>804290</v>
      </c>
      <c r="D80" s="25" t="s">
        <v>180</v>
      </c>
      <c r="E80" s="26">
        <v>74</v>
      </c>
      <c r="F80" s="14">
        <v>245</v>
      </c>
      <c r="G80" s="27">
        <f t="shared" si="3"/>
        <v>0.3020408163265306</v>
      </c>
      <c r="H80" s="14">
        <v>1062</v>
      </c>
      <c r="I80" s="14">
        <f t="shared" si="4"/>
        <v>1</v>
      </c>
    </row>
    <row r="81" spans="1:9" ht="12">
      <c r="A81" s="23" t="s">
        <v>108</v>
      </c>
      <c r="B81" s="13">
        <v>8</v>
      </c>
      <c r="C81" s="24">
        <v>804410</v>
      </c>
      <c r="D81" s="25" t="s">
        <v>184</v>
      </c>
      <c r="E81" s="26">
        <v>3454</v>
      </c>
      <c r="F81" s="14">
        <v>21648</v>
      </c>
      <c r="G81" s="27">
        <f t="shared" si="3"/>
        <v>0.15955284552845528</v>
      </c>
      <c r="H81" s="14">
        <v>126523</v>
      </c>
      <c r="I81" s="14">
        <f t="shared" si="4"/>
        <v>0</v>
      </c>
    </row>
    <row r="82" spans="1:9" ht="12">
      <c r="A82" s="23" t="s">
        <v>108</v>
      </c>
      <c r="B82" s="13">
        <v>8</v>
      </c>
      <c r="C82" s="24">
        <v>804470</v>
      </c>
      <c r="D82" s="25" t="s">
        <v>186</v>
      </c>
      <c r="E82" s="26">
        <v>187</v>
      </c>
      <c r="F82" s="14">
        <v>1809</v>
      </c>
      <c r="G82" s="27">
        <f t="shared" si="3"/>
        <v>0.10337202874516307</v>
      </c>
      <c r="H82" s="14">
        <v>14842</v>
      </c>
      <c r="I82" s="14">
        <f t="shared" si="4"/>
        <v>1</v>
      </c>
    </row>
    <row r="83" spans="1:9" ht="12">
      <c r="A83" s="23" t="s">
        <v>108</v>
      </c>
      <c r="B83" s="13">
        <v>8</v>
      </c>
      <c r="C83" s="24">
        <v>804500</v>
      </c>
      <c r="D83" s="25" t="s">
        <v>187</v>
      </c>
      <c r="E83" s="26">
        <v>37</v>
      </c>
      <c r="F83" s="14">
        <v>218</v>
      </c>
      <c r="G83" s="27">
        <f t="shared" si="3"/>
        <v>0.16972477064220184</v>
      </c>
      <c r="H83" s="14">
        <v>943</v>
      </c>
      <c r="I83" s="14">
        <f t="shared" si="4"/>
        <v>1</v>
      </c>
    </row>
    <row r="84" spans="1:9" ht="12">
      <c r="A84" s="23" t="s">
        <v>108</v>
      </c>
      <c r="B84" s="13">
        <v>8</v>
      </c>
      <c r="C84" s="24">
        <v>804530</v>
      </c>
      <c r="D84" s="25" t="s">
        <v>188</v>
      </c>
      <c r="E84" s="26">
        <v>2732</v>
      </c>
      <c r="F84" s="14">
        <v>13790</v>
      </c>
      <c r="G84" s="27">
        <f t="shared" si="3"/>
        <v>0.1981145757795504</v>
      </c>
      <c r="H84" s="14">
        <v>75896</v>
      </c>
      <c r="I84" s="14">
        <f t="shared" si="4"/>
        <v>0</v>
      </c>
    </row>
    <row r="85" spans="1:9" ht="12">
      <c r="A85" s="23" t="s">
        <v>108</v>
      </c>
      <c r="B85" s="13">
        <v>8</v>
      </c>
      <c r="C85" s="24">
        <v>804560</v>
      </c>
      <c r="D85" s="25" t="s">
        <v>189</v>
      </c>
      <c r="E85" s="26">
        <v>38</v>
      </c>
      <c r="F85" s="14">
        <v>276</v>
      </c>
      <c r="G85" s="27">
        <f t="shared" si="3"/>
        <v>0.13768115942028986</v>
      </c>
      <c r="H85" s="14">
        <v>1591</v>
      </c>
      <c r="I85" s="14">
        <f t="shared" si="4"/>
        <v>1</v>
      </c>
    </row>
    <row r="86" spans="1:9" ht="12">
      <c r="A86" s="23" t="s">
        <v>108</v>
      </c>
      <c r="B86" s="13">
        <v>8</v>
      </c>
      <c r="C86" s="24">
        <v>804590</v>
      </c>
      <c r="D86" s="25" t="s">
        <v>190</v>
      </c>
      <c r="E86" s="26">
        <v>36</v>
      </c>
      <c r="F86" s="14">
        <v>523</v>
      </c>
      <c r="G86" s="27">
        <f t="shared" si="3"/>
        <v>0.06883365200764818</v>
      </c>
      <c r="H86" s="14">
        <v>2936</v>
      </c>
      <c r="I86" s="14">
        <f t="shared" si="4"/>
        <v>1</v>
      </c>
    </row>
    <row r="87" spans="1:9" ht="12">
      <c r="A87" s="23" t="s">
        <v>108</v>
      </c>
      <c r="B87" s="13">
        <v>8</v>
      </c>
      <c r="C87" s="24">
        <v>804620</v>
      </c>
      <c r="D87" s="25" t="s">
        <v>191</v>
      </c>
      <c r="E87" s="26">
        <v>18</v>
      </c>
      <c r="F87" s="14">
        <v>101</v>
      </c>
      <c r="G87" s="27">
        <f t="shared" si="3"/>
        <v>0.1782178217821782</v>
      </c>
      <c r="H87" s="14">
        <v>790</v>
      </c>
      <c r="I87" s="14">
        <f t="shared" si="4"/>
        <v>1</v>
      </c>
    </row>
    <row r="88" spans="1:9" ht="12">
      <c r="A88" s="23" t="s">
        <v>108</v>
      </c>
      <c r="B88" s="13">
        <v>8</v>
      </c>
      <c r="C88" s="24">
        <v>806510</v>
      </c>
      <c r="D88" s="25" t="s">
        <v>52</v>
      </c>
      <c r="E88" s="26">
        <v>26</v>
      </c>
      <c r="F88" s="14">
        <v>105</v>
      </c>
      <c r="G88" s="27">
        <f t="shared" si="3"/>
        <v>0.24761904761904763</v>
      </c>
      <c r="H88" s="14">
        <v>626</v>
      </c>
      <c r="I88" s="14">
        <f t="shared" si="4"/>
        <v>1</v>
      </c>
    </row>
    <row r="89" spans="1:9" ht="12">
      <c r="A89" s="23" t="s">
        <v>108</v>
      </c>
      <c r="B89" s="13">
        <v>8</v>
      </c>
      <c r="C89" s="24">
        <v>804650</v>
      </c>
      <c r="D89" s="25" t="s">
        <v>192</v>
      </c>
      <c r="E89" s="26">
        <v>33</v>
      </c>
      <c r="F89" s="14">
        <v>291</v>
      </c>
      <c r="G89" s="27">
        <f t="shared" si="3"/>
        <v>0.1134020618556701</v>
      </c>
      <c r="H89" s="14">
        <v>1632</v>
      </c>
      <c r="I89" s="14">
        <f t="shared" si="4"/>
        <v>1</v>
      </c>
    </row>
    <row r="90" spans="1:9" ht="12">
      <c r="A90" s="23" t="s">
        <v>108</v>
      </c>
      <c r="B90" s="13">
        <v>8</v>
      </c>
      <c r="C90" s="24">
        <v>804680</v>
      </c>
      <c r="D90" s="25" t="s">
        <v>193</v>
      </c>
      <c r="E90" s="26">
        <v>99</v>
      </c>
      <c r="F90" s="14">
        <v>354</v>
      </c>
      <c r="G90" s="27">
        <f t="shared" si="3"/>
        <v>0.2796610169491525</v>
      </c>
      <c r="H90" s="14">
        <v>1614</v>
      </c>
      <c r="I90" s="14">
        <f t="shared" si="4"/>
        <v>1</v>
      </c>
    </row>
    <row r="91" spans="1:9" ht="12">
      <c r="A91" s="23" t="s">
        <v>108</v>
      </c>
      <c r="B91" s="13">
        <v>8</v>
      </c>
      <c r="C91" s="24">
        <v>804710</v>
      </c>
      <c r="D91" s="25" t="s">
        <v>194</v>
      </c>
      <c r="E91" s="26">
        <v>90</v>
      </c>
      <c r="F91" s="14">
        <v>614</v>
      </c>
      <c r="G91" s="27">
        <f t="shared" si="3"/>
        <v>0.1465798045602606</v>
      </c>
      <c r="H91" s="14">
        <v>3126</v>
      </c>
      <c r="I91" s="14">
        <f t="shared" si="4"/>
        <v>1</v>
      </c>
    </row>
    <row r="92" spans="1:9" ht="12">
      <c r="A92" s="23" t="s">
        <v>108</v>
      </c>
      <c r="B92" s="13">
        <v>8</v>
      </c>
      <c r="C92" s="24">
        <v>807080</v>
      </c>
      <c r="D92" s="25" t="s">
        <v>69</v>
      </c>
      <c r="E92" s="26">
        <v>226</v>
      </c>
      <c r="F92" s="14">
        <v>776</v>
      </c>
      <c r="G92" s="27">
        <f t="shared" si="3"/>
        <v>0.2912371134020619</v>
      </c>
      <c r="H92" s="14">
        <v>6416</v>
      </c>
      <c r="I92" s="14">
        <f t="shared" si="4"/>
        <v>1</v>
      </c>
    </row>
    <row r="93" spans="1:9" ht="12">
      <c r="A93" s="23" t="s">
        <v>108</v>
      </c>
      <c r="B93" s="13">
        <v>8</v>
      </c>
      <c r="C93" s="24">
        <v>800018</v>
      </c>
      <c r="D93" s="25" t="s">
        <v>77</v>
      </c>
      <c r="E93" s="26">
        <v>16</v>
      </c>
      <c r="F93" s="14">
        <v>111</v>
      </c>
      <c r="G93" s="27">
        <f t="shared" si="3"/>
        <v>0.14414414414414414</v>
      </c>
      <c r="H93" s="14">
        <v>537</v>
      </c>
      <c r="I93" s="14">
        <f t="shared" si="4"/>
        <v>1</v>
      </c>
    </row>
    <row r="94" spans="1:9" ht="12">
      <c r="A94" s="23" t="s">
        <v>108</v>
      </c>
      <c r="B94" s="13">
        <v>8</v>
      </c>
      <c r="C94" s="24">
        <v>804770</v>
      </c>
      <c r="D94" s="25" t="s">
        <v>196</v>
      </c>
      <c r="E94" s="26">
        <v>177</v>
      </c>
      <c r="F94" s="14">
        <v>1128</v>
      </c>
      <c r="G94" s="27">
        <f t="shared" si="3"/>
        <v>0.15691489361702127</v>
      </c>
      <c r="H94" s="14">
        <v>5958</v>
      </c>
      <c r="I94" s="14">
        <f t="shared" si="4"/>
        <v>1</v>
      </c>
    </row>
    <row r="95" spans="1:9" ht="12">
      <c r="A95" s="23" t="s">
        <v>108</v>
      </c>
      <c r="B95" s="13">
        <v>8</v>
      </c>
      <c r="C95" s="24">
        <v>804800</v>
      </c>
      <c r="D95" s="25" t="s">
        <v>197</v>
      </c>
      <c r="E95" s="26">
        <v>8428</v>
      </c>
      <c r="F95" s="14">
        <v>89891</v>
      </c>
      <c r="G95" s="27">
        <f t="shared" si="3"/>
        <v>0.09375799579490716</v>
      </c>
      <c r="H95" s="14">
        <v>531719</v>
      </c>
      <c r="I95" s="14">
        <f t="shared" si="4"/>
        <v>0</v>
      </c>
    </row>
    <row r="96" spans="1:9" ht="12">
      <c r="A96" s="23" t="s">
        <v>108</v>
      </c>
      <c r="B96" s="13">
        <v>8</v>
      </c>
      <c r="C96" s="24">
        <v>804830</v>
      </c>
      <c r="D96" s="25" t="s">
        <v>0</v>
      </c>
      <c r="E96" s="26">
        <v>183</v>
      </c>
      <c r="F96" s="14">
        <v>2294</v>
      </c>
      <c r="G96" s="27">
        <f t="shared" si="3"/>
        <v>0.07977332170880558</v>
      </c>
      <c r="H96" s="14">
        <v>11682</v>
      </c>
      <c r="I96" s="14">
        <f t="shared" si="4"/>
        <v>1</v>
      </c>
    </row>
    <row r="97" spans="1:9" ht="12">
      <c r="A97" s="23" t="s">
        <v>108</v>
      </c>
      <c r="B97" s="13">
        <v>8</v>
      </c>
      <c r="C97" s="24">
        <v>804860</v>
      </c>
      <c r="D97" s="25" t="s">
        <v>1</v>
      </c>
      <c r="E97" s="26">
        <v>33</v>
      </c>
      <c r="F97" s="14">
        <v>245</v>
      </c>
      <c r="G97" s="27">
        <f t="shared" si="3"/>
        <v>0.1346938775510204</v>
      </c>
      <c r="H97" s="14">
        <v>1538</v>
      </c>
      <c r="I97" s="14">
        <f t="shared" si="4"/>
        <v>1</v>
      </c>
    </row>
    <row r="98" spans="1:9" ht="12">
      <c r="A98" s="23" t="s">
        <v>108</v>
      </c>
      <c r="B98" s="13">
        <v>8</v>
      </c>
      <c r="C98" s="24">
        <v>804890</v>
      </c>
      <c r="D98" s="25" t="s">
        <v>2</v>
      </c>
      <c r="E98" s="26">
        <v>15</v>
      </c>
      <c r="F98" s="14">
        <v>58</v>
      </c>
      <c r="G98" s="27">
        <f t="shared" si="3"/>
        <v>0.25862068965517243</v>
      </c>
      <c r="H98" s="14">
        <v>317</v>
      </c>
      <c r="I98" s="14">
        <f t="shared" si="4"/>
        <v>1</v>
      </c>
    </row>
    <row r="99" spans="1:9" ht="12">
      <c r="A99" s="23" t="s">
        <v>108</v>
      </c>
      <c r="B99" s="13">
        <v>8</v>
      </c>
      <c r="C99" s="24">
        <v>804920</v>
      </c>
      <c r="D99" s="25" t="s">
        <v>88</v>
      </c>
      <c r="E99" s="26">
        <v>231</v>
      </c>
      <c r="F99" s="14">
        <v>2391</v>
      </c>
      <c r="G99" s="27">
        <f t="shared" si="3"/>
        <v>0.09661229611041405</v>
      </c>
      <c r="H99" s="14">
        <v>11433</v>
      </c>
      <c r="I99" s="14">
        <f t="shared" si="4"/>
        <v>1</v>
      </c>
    </row>
    <row r="100" spans="1:9" ht="12">
      <c r="A100" s="23" t="s">
        <v>108</v>
      </c>
      <c r="B100" s="13">
        <v>8</v>
      </c>
      <c r="C100" s="24">
        <v>804980</v>
      </c>
      <c r="D100" s="25" t="s">
        <v>4</v>
      </c>
      <c r="E100" s="26">
        <v>7</v>
      </c>
      <c r="F100" s="14">
        <v>51</v>
      </c>
      <c r="G100" s="27">
        <f t="shared" si="3"/>
        <v>0.13725490196078433</v>
      </c>
      <c r="H100" s="14">
        <v>359</v>
      </c>
      <c r="I100" s="14">
        <f t="shared" si="4"/>
        <v>1</v>
      </c>
    </row>
    <row r="101" spans="1:9" ht="12">
      <c r="A101" s="23" t="s">
        <v>108</v>
      </c>
      <c r="B101" s="13">
        <v>8</v>
      </c>
      <c r="C101" s="24">
        <v>805010</v>
      </c>
      <c r="D101" s="25" t="s">
        <v>5</v>
      </c>
      <c r="E101" s="26">
        <v>17</v>
      </c>
      <c r="F101" s="14">
        <v>428</v>
      </c>
      <c r="G101" s="27">
        <f t="shared" si="3"/>
        <v>0.0397196261682243</v>
      </c>
      <c r="H101" s="14">
        <v>2500</v>
      </c>
      <c r="I101" s="14">
        <f t="shared" si="4"/>
        <v>1</v>
      </c>
    </row>
    <row r="102" spans="1:9" ht="12">
      <c r="A102" s="23" t="s">
        <v>108</v>
      </c>
      <c r="B102" s="13">
        <v>8</v>
      </c>
      <c r="C102" s="24">
        <v>805040</v>
      </c>
      <c r="D102" s="25" t="s">
        <v>6</v>
      </c>
      <c r="E102" s="26">
        <v>14</v>
      </c>
      <c r="F102" s="14">
        <v>88</v>
      </c>
      <c r="G102" s="27">
        <f t="shared" si="3"/>
        <v>0.1590909090909091</v>
      </c>
      <c r="H102" s="14">
        <v>468</v>
      </c>
      <c r="I102" s="14">
        <f t="shared" si="4"/>
        <v>1</v>
      </c>
    </row>
    <row r="103" spans="1:9" ht="12">
      <c r="A103" s="23" t="s">
        <v>108</v>
      </c>
      <c r="B103" s="13">
        <v>8</v>
      </c>
      <c r="C103" s="24">
        <v>805160</v>
      </c>
      <c r="D103" s="25" t="s">
        <v>9</v>
      </c>
      <c r="E103" s="26">
        <v>35</v>
      </c>
      <c r="F103" s="14">
        <v>188</v>
      </c>
      <c r="G103" s="27">
        <f t="shared" si="3"/>
        <v>0.18617021276595744</v>
      </c>
      <c r="H103" s="14">
        <v>1421</v>
      </c>
      <c r="I103" s="14">
        <f t="shared" si="4"/>
        <v>1</v>
      </c>
    </row>
    <row r="104" spans="1:9" ht="12">
      <c r="A104" s="23" t="s">
        <v>108</v>
      </c>
      <c r="B104" s="13">
        <v>8</v>
      </c>
      <c r="C104" s="24">
        <v>805190</v>
      </c>
      <c r="D104" s="25" t="s">
        <v>10</v>
      </c>
      <c r="E104" s="26">
        <v>229</v>
      </c>
      <c r="F104" s="14">
        <v>1501</v>
      </c>
      <c r="G104" s="27">
        <f t="shared" si="3"/>
        <v>0.1525649566955363</v>
      </c>
      <c r="H104" s="14">
        <v>7913</v>
      </c>
      <c r="I104" s="14">
        <f t="shared" si="4"/>
        <v>1</v>
      </c>
    </row>
    <row r="105" spans="1:9" ht="12">
      <c r="A105" s="23" t="s">
        <v>108</v>
      </c>
      <c r="B105" s="13">
        <v>8</v>
      </c>
      <c r="C105" s="24">
        <v>805220</v>
      </c>
      <c r="D105" s="25" t="s">
        <v>11</v>
      </c>
      <c r="E105" s="26">
        <v>491</v>
      </c>
      <c r="F105" s="14">
        <v>1889</v>
      </c>
      <c r="G105" s="27">
        <f t="shared" si="3"/>
        <v>0.2599258867125463</v>
      </c>
      <c r="H105" s="14">
        <v>9675</v>
      </c>
      <c r="I105" s="14">
        <f t="shared" si="4"/>
        <v>1</v>
      </c>
    </row>
    <row r="106" spans="1:9" ht="12">
      <c r="A106" s="23" t="s">
        <v>108</v>
      </c>
      <c r="B106" s="13">
        <v>8</v>
      </c>
      <c r="C106" s="24">
        <v>805250</v>
      </c>
      <c r="D106" s="25" t="s">
        <v>12</v>
      </c>
      <c r="E106" s="26">
        <v>198</v>
      </c>
      <c r="F106" s="14">
        <v>601</v>
      </c>
      <c r="G106" s="27">
        <f t="shared" si="3"/>
        <v>0.32945091514143093</v>
      </c>
      <c r="H106" s="14">
        <v>4806</v>
      </c>
      <c r="I106" s="14">
        <f aca="true" t="shared" si="5" ref="I106:I137">IF(H106&lt;20000,1,0)</f>
        <v>1</v>
      </c>
    </row>
    <row r="107" spans="1:9" ht="12">
      <c r="A107" s="23" t="s">
        <v>108</v>
      </c>
      <c r="B107" s="13">
        <v>8</v>
      </c>
      <c r="C107" s="24">
        <v>805820</v>
      </c>
      <c r="D107" s="25" t="s">
        <v>30</v>
      </c>
      <c r="E107" s="26">
        <v>256</v>
      </c>
      <c r="F107" s="14">
        <v>5134</v>
      </c>
      <c r="G107" s="27">
        <f t="shared" si="3"/>
        <v>0.049863654070899883</v>
      </c>
      <c r="H107" s="14">
        <v>22249</v>
      </c>
      <c r="I107" s="14">
        <f t="shared" si="5"/>
        <v>0</v>
      </c>
    </row>
    <row r="108" spans="1:9" ht="12">
      <c r="A108" s="23" t="s">
        <v>108</v>
      </c>
      <c r="B108" s="13">
        <v>8</v>
      </c>
      <c r="C108" s="24">
        <v>800019</v>
      </c>
      <c r="D108" s="25" t="s">
        <v>78</v>
      </c>
      <c r="E108" s="26">
        <v>18</v>
      </c>
      <c r="F108" s="14">
        <v>98</v>
      </c>
      <c r="G108" s="27">
        <f t="shared" si="3"/>
        <v>0.1836734693877551</v>
      </c>
      <c r="H108" s="14">
        <v>583</v>
      </c>
      <c r="I108" s="14">
        <f t="shared" si="5"/>
        <v>1</v>
      </c>
    </row>
    <row r="109" spans="1:9" ht="12">
      <c r="A109" s="23" t="s">
        <v>108</v>
      </c>
      <c r="B109" s="13">
        <v>8</v>
      </c>
      <c r="C109" s="24">
        <v>805280</v>
      </c>
      <c r="D109" s="25" t="s">
        <v>13</v>
      </c>
      <c r="E109" s="26">
        <v>67</v>
      </c>
      <c r="F109" s="14">
        <v>442</v>
      </c>
      <c r="G109" s="27">
        <f t="shared" si="3"/>
        <v>0.1515837104072398</v>
      </c>
      <c r="H109" s="14">
        <v>3203</v>
      </c>
      <c r="I109" s="14">
        <f t="shared" si="5"/>
        <v>1</v>
      </c>
    </row>
    <row r="110" spans="1:9" ht="12">
      <c r="A110" s="23" t="s">
        <v>108</v>
      </c>
      <c r="B110" s="13">
        <v>8</v>
      </c>
      <c r="C110" s="24">
        <v>805310</v>
      </c>
      <c r="D110" s="25" t="s">
        <v>14</v>
      </c>
      <c r="E110" s="26">
        <v>1707</v>
      </c>
      <c r="F110" s="14">
        <v>18815</v>
      </c>
      <c r="G110" s="27">
        <f t="shared" si="3"/>
        <v>0.090725484985384</v>
      </c>
      <c r="H110" s="14">
        <v>105913</v>
      </c>
      <c r="I110" s="14">
        <f t="shared" si="5"/>
        <v>0</v>
      </c>
    </row>
    <row r="111" spans="1:9" ht="12">
      <c r="A111" s="23" t="s">
        <v>108</v>
      </c>
      <c r="B111" s="13">
        <v>8</v>
      </c>
      <c r="C111" s="24">
        <v>805340</v>
      </c>
      <c r="D111" s="25" t="s">
        <v>15</v>
      </c>
      <c r="E111" s="26">
        <v>3</v>
      </c>
      <c r="F111" s="14">
        <v>31</v>
      </c>
      <c r="G111" s="27">
        <f t="shared" si="3"/>
        <v>0.0967741935483871</v>
      </c>
      <c r="H111" s="14">
        <v>193</v>
      </c>
      <c r="I111" s="14">
        <f t="shared" si="5"/>
        <v>1</v>
      </c>
    </row>
    <row r="112" spans="1:9" ht="12">
      <c r="A112" s="23" t="s">
        <v>108</v>
      </c>
      <c r="B112" s="13">
        <v>8</v>
      </c>
      <c r="C112" s="24">
        <v>805460</v>
      </c>
      <c r="D112" s="25" t="s">
        <v>18</v>
      </c>
      <c r="E112" s="26">
        <v>69</v>
      </c>
      <c r="F112" s="14">
        <v>478</v>
      </c>
      <c r="G112" s="27">
        <f t="shared" si="3"/>
        <v>0.14435146443514643</v>
      </c>
      <c r="H112" s="14">
        <v>3010</v>
      </c>
      <c r="I112" s="14">
        <f t="shared" si="5"/>
        <v>1</v>
      </c>
    </row>
    <row r="113" spans="1:9" ht="12">
      <c r="A113" s="23" t="s">
        <v>108</v>
      </c>
      <c r="B113" s="13">
        <v>8</v>
      </c>
      <c r="C113" s="24">
        <v>805490</v>
      </c>
      <c r="D113" s="25" t="s">
        <v>19</v>
      </c>
      <c r="E113" s="26">
        <v>96</v>
      </c>
      <c r="F113" s="14">
        <v>1402</v>
      </c>
      <c r="G113" s="27">
        <f t="shared" si="3"/>
        <v>0.06847360912981455</v>
      </c>
      <c r="H113" s="14">
        <v>9382</v>
      </c>
      <c r="I113" s="14">
        <f t="shared" si="5"/>
        <v>1</v>
      </c>
    </row>
    <row r="114" spans="1:9" ht="12">
      <c r="A114" s="23" t="s">
        <v>108</v>
      </c>
      <c r="B114" s="13">
        <v>8</v>
      </c>
      <c r="C114" s="24">
        <v>805520</v>
      </c>
      <c r="D114" s="25" t="s">
        <v>20</v>
      </c>
      <c r="E114" s="26">
        <v>90</v>
      </c>
      <c r="F114" s="14">
        <v>176</v>
      </c>
      <c r="G114" s="27">
        <f t="shared" si="3"/>
        <v>0.5113636363636364</v>
      </c>
      <c r="H114" s="14">
        <v>1013</v>
      </c>
      <c r="I114" s="14">
        <f t="shared" si="5"/>
        <v>1</v>
      </c>
    </row>
    <row r="115" spans="1:9" ht="12">
      <c r="A115" s="23" t="s">
        <v>108</v>
      </c>
      <c r="B115" s="13">
        <v>8</v>
      </c>
      <c r="C115" s="24">
        <v>805550</v>
      </c>
      <c r="D115" s="25" t="s">
        <v>21</v>
      </c>
      <c r="E115" s="26">
        <v>1086</v>
      </c>
      <c r="F115" s="14">
        <v>6176</v>
      </c>
      <c r="G115" s="27">
        <f t="shared" si="3"/>
        <v>0.17584196891191708</v>
      </c>
      <c r="H115" s="14">
        <v>30227</v>
      </c>
      <c r="I115" s="14">
        <f t="shared" si="5"/>
        <v>0</v>
      </c>
    </row>
    <row r="116" spans="1:9" ht="12">
      <c r="A116" s="23" t="s">
        <v>108</v>
      </c>
      <c r="B116" s="13">
        <v>8</v>
      </c>
      <c r="C116" s="24">
        <v>805580</v>
      </c>
      <c r="D116" s="25" t="s">
        <v>22</v>
      </c>
      <c r="E116" s="26">
        <v>38</v>
      </c>
      <c r="F116" s="14">
        <v>157</v>
      </c>
      <c r="G116" s="27">
        <f t="shared" si="3"/>
        <v>0.24203821656050956</v>
      </c>
      <c r="H116" s="14">
        <v>865</v>
      </c>
      <c r="I116" s="14">
        <f t="shared" si="5"/>
        <v>1</v>
      </c>
    </row>
    <row r="117" spans="1:9" ht="12">
      <c r="A117" s="23" t="s">
        <v>108</v>
      </c>
      <c r="B117" s="13">
        <v>8</v>
      </c>
      <c r="C117" s="24">
        <v>805610</v>
      </c>
      <c r="D117" s="25" t="s">
        <v>23</v>
      </c>
      <c r="E117" s="26">
        <v>63</v>
      </c>
      <c r="F117" s="14">
        <v>504</v>
      </c>
      <c r="G117" s="27">
        <f t="shared" si="3"/>
        <v>0.125</v>
      </c>
      <c r="H117" s="14">
        <v>3594</v>
      </c>
      <c r="I117" s="14">
        <f t="shared" si="5"/>
        <v>1</v>
      </c>
    </row>
    <row r="118" spans="1:9" ht="12">
      <c r="A118" s="23" t="s">
        <v>108</v>
      </c>
      <c r="B118" s="13">
        <v>8</v>
      </c>
      <c r="C118" s="24">
        <v>804350</v>
      </c>
      <c r="D118" s="25" t="s">
        <v>182</v>
      </c>
      <c r="E118" s="26">
        <v>2816</v>
      </c>
      <c r="F118" s="14">
        <v>21800</v>
      </c>
      <c r="G118" s="27">
        <f t="shared" si="3"/>
        <v>0.1291743119266055</v>
      </c>
      <c r="H118" s="14">
        <v>135409</v>
      </c>
      <c r="I118" s="14">
        <f t="shared" si="5"/>
        <v>0</v>
      </c>
    </row>
    <row r="119" spans="1:9" ht="12">
      <c r="A119" s="23" t="s">
        <v>108</v>
      </c>
      <c r="B119" s="13">
        <v>8</v>
      </c>
      <c r="C119" s="24">
        <v>805670</v>
      </c>
      <c r="D119" s="25" t="s">
        <v>25</v>
      </c>
      <c r="E119" s="26">
        <v>106</v>
      </c>
      <c r="F119" s="14">
        <v>445</v>
      </c>
      <c r="G119" s="27">
        <f t="shared" si="3"/>
        <v>0.23820224719101124</v>
      </c>
      <c r="H119" s="14">
        <v>2076</v>
      </c>
      <c r="I119" s="14">
        <f t="shared" si="5"/>
        <v>1</v>
      </c>
    </row>
    <row r="120" spans="1:9" ht="12">
      <c r="A120" s="23" t="s">
        <v>108</v>
      </c>
      <c r="B120" s="13">
        <v>8</v>
      </c>
      <c r="C120" s="24">
        <v>805700</v>
      </c>
      <c r="D120" s="25" t="s">
        <v>26</v>
      </c>
      <c r="E120" s="26">
        <v>72</v>
      </c>
      <c r="F120" s="14">
        <v>173</v>
      </c>
      <c r="G120" s="27">
        <f t="shared" si="3"/>
        <v>0.4161849710982659</v>
      </c>
      <c r="H120" s="14">
        <v>1296</v>
      </c>
      <c r="I120" s="14">
        <f t="shared" si="5"/>
        <v>1</v>
      </c>
    </row>
    <row r="121" spans="1:9" ht="12">
      <c r="A121" s="23" t="s">
        <v>108</v>
      </c>
      <c r="B121" s="13">
        <v>8</v>
      </c>
      <c r="C121" s="24">
        <v>805730</v>
      </c>
      <c r="D121" s="25" t="s">
        <v>27</v>
      </c>
      <c r="E121" s="26">
        <v>255</v>
      </c>
      <c r="F121" s="14">
        <v>2491</v>
      </c>
      <c r="G121" s="27">
        <f t="shared" si="3"/>
        <v>0.10236852669610598</v>
      </c>
      <c r="H121" s="14">
        <v>13648</v>
      </c>
      <c r="I121" s="14">
        <f t="shared" si="5"/>
        <v>1</v>
      </c>
    </row>
    <row r="122" spans="1:9" ht="12">
      <c r="A122" s="23" t="s">
        <v>108</v>
      </c>
      <c r="B122" s="13">
        <v>8</v>
      </c>
      <c r="C122" s="24">
        <v>805760</v>
      </c>
      <c r="D122" s="25" t="s">
        <v>28</v>
      </c>
      <c r="E122" s="26">
        <v>278</v>
      </c>
      <c r="F122" s="14">
        <v>1112</v>
      </c>
      <c r="G122" s="27">
        <f t="shared" si="3"/>
        <v>0.25</v>
      </c>
      <c r="H122" s="14">
        <v>6330</v>
      </c>
      <c r="I122" s="14">
        <f t="shared" si="5"/>
        <v>1</v>
      </c>
    </row>
    <row r="123" spans="1:9" ht="12">
      <c r="A123" s="23" t="s">
        <v>108</v>
      </c>
      <c r="B123" s="13">
        <v>8</v>
      </c>
      <c r="C123" s="24">
        <v>803090</v>
      </c>
      <c r="D123" s="25" t="s">
        <v>148</v>
      </c>
      <c r="E123" s="26">
        <v>734</v>
      </c>
      <c r="F123" s="14">
        <v>3382</v>
      </c>
      <c r="G123" s="27">
        <f t="shared" si="3"/>
        <v>0.21703134240094618</v>
      </c>
      <c r="H123" s="14">
        <v>18481</v>
      </c>
      <c r="I123" s="14">
        <f t="shared" si="5"/>
        <v>1</v>
      </c>
    </row>
    <row r="124" spans="1:9" ht="12">
      <c r="A124" s="23" t="s">
        <v>108</v>
      </c>
      <c r="B124" s="13">
        <v>8</v>
      </c>
      <c r="C124" s="24">
        <v>805790</v>
      </c>
      <c r="D124" s="25" t="s">
        <v>29</v>
      </c>
      <c r="E124" s="26">
        <v>1193</v>
      </c>
      <c r="F124" s="14">
        <v>6280</v>
      </c>
      <c r="G124" s="27">
        <f t="shared" si="3"/>
        <v>0.18996815286624205</v>
      </c>
      <c r="H124" s="14">
        <v>36465</v>
      </c>
      <c r="I124" s="14">
        <f t="shared" si="5"/>
        <v>0</v>
      </c>
    </row>
    <row r="125" spans="1:9" ht="12">
      <c r="A125" s="23" t="s">
        <v>108</v>
      </c>
      <c r="B125" s="13">
        <v>8</v>
      </c>
      <c r="C125" s="24">
        <v>806300</v>
      </c>
      <c r="D125" s="25" t="s">
        <v>45</v>
      </c>
      <c r="E125" s="26">
        <v>72</v>
      </c>
      <c r="F125" s="14">
        <v>233</v>
      </c>
      <c r="G125" s="27">
        <f t="shared" si="3"/>
        <v>0.3090128755364807</v>
      </c>
      <c r="H125" s="14">
        <v>1476</v>
      </c>
      <c r="I125" s="14">
        <f t="shared" si="5"/>
        <v>1</v>
      </c>
    </row>
    <row r="126" spans="1:9" ht="12">
      <c r="A126" s="23" t="s">
        <v>108</v>
      </c>
      <c r="B126" s="13">
        <v>8</v>
      </c>
      <c r="C126" s="24">
        <v>805100</v>
      </c>
      <c r="D126" s="25" t="s">
        <v>7</v>
      </c>
      <c r="E126" s="26">
        <v>262</v>
      </c>
      <c r="F126" s="14">
        <v>934</v>
      </c>
      <c r="G126" s="27">
        <f t="shared" si="3"/>
        <v>0.28051391862955033</v>
      </c>
      <c r="H126" s="14">
        <v>4463</v>
      </c>
      <c r="I126" s="14">
        <f t="shared" si="5"/>
        <v>1</v>
      </c>
    </row>
    <row r="127" spans="1:9" ht="12">
      <c r="A127" s="23" t="s">
        <v>108</v>
      </c>
      <c r="B127" s="13">
        <v>8</v>
      </c>
      <c r="C127" s="24">
        <v>807050</v>
      </c>
      <c r="D127" s="25" t="s">
        <v>68</v>
      </c>
      <c r="E127" s="26">
        <v>48</v>
      </c>
      <c r="F127" s="14">
        <v>232</v>
      </c>
      <c r="G127" s="27">
        <f t="shared" si="3"/>
        <v>0.20689655172413793</v>
      </c>
      <c r="H127" s="14">
        <v>1381</v>
      </c>
      <c r="I127" s="14">
        <f t="shared" si="5"/>
        <v>1</v>
      </c>
    </row>
    <row r="128" spans="1:9" ht="12">
      <c r="A128" s="23" t="s">
        <v>108</v>
      </c>
      <c r="B128" s="13">
        <v>8</v>
      </c>
      <c r="C128" s="24">
        <v>806900</v>
      </c>
      <c r="D128" s="25" t="s">
        <v>113</v>
      </c>
      <c r="E128" s="26">
        <v>4324</v>
      </c>
      <c r="F128" s="14">
        <v>38257</v>
      </c>
      <c r="G128" s="27">
        <f t="shared" si="3"/>
        <v>0.11302506730794365</v>
      </c>
      <c r="H128" s="14">
        <v>197349</v>
      </c>
      <c r="I128" s="14">
        <f t="shared" si="5"/>
        <v>0</v>
      </c>
    </row>
    <row r="129" spans="1:9" ht="12">
      <c r="A129" s="23" t="s">
        <v>108</v>
      </c>
      <c r="B129" s="13">
        <v>8</v>
      </c>
      <c r="C129" s="24">
        <v>805880</v>
      </c>
      <c r="D129" s="25" t="s">
        <v>32</v>
      </c>
      <c r="E129" s="26">
        <v>45</v>
      </c>
      <c r="F129" s="14">
        <v>340</v>
      </c>
      <c r="G129" s="27">
        <f t="shared" si="3"/>
        <v>0.1323529411764706</v>
      </c>
      <c r="H129" s="14">
        <v>1965</v>
      </c>
      <c r="I129" s="14">
        <f t="shared" si="5"/>
        <v>1</v>
      </c>
    </row>
    <row r="130" spans="1:9" ht="12">
      <c r="A130" s="23" t="s">
        <v>108</v>
      </c>
      <c r="B130" s="13">
        <v>8</v>
      </c>
      <c r="C130" s="24">
        <v>805940</v>
      </c>
      <c r="D130" s="25" t="s">
        <v>34</v>
      </c>
      <c r="E130" s="26">
        <v>16</v>
      </c>
      <c r="F130" s="14">
        <v>143</v>
      </c>
      <c r="G130" s="27">
        <f t="shared" si="3"/>
        <v>0.11188811188811189</v>
      </c>
      <c r="H130" s="14">
        <v>884</v>
      </c>
      <c r="I130" s="14">
        <f t="shared" si="5"/>
        <v>1</v>
      </c>
    </row>
    <row r="131" spans="1:9" ht="12">
      <c r="A131" s="23" t="s">
        <v>108</v>
      </c>
      <c r="B131" s="13">
        <v>8</v>
      </c>
      <c r="C131" s="24">
        <v>805970</v>
      </c>
      <c r="D131" s="25" t="s">
        <v>35</v>
      </c>
      <c r="E131" s="26">
        <v>20</v>
      </c>
      <c r="F131" s="14">
        <v>232</v>
      </c>
      <c r="G131" s="27">
        <f t="shared" si="3"/>
        <v>0.08620689655172414</v>
      </c>
      <c r="H131" s="14">
        <v>1734</v>
      </c>
      <c r="I131" s="14">
        <f t="shared" si="5"/>
        <v>1</v>
      </c>
    </row>
    <row r="132" spans="1:9" ht="12">
      <c r="A132" s="23" t="s">
        <v>108</v>
      </c>
      <c r="B132" s="13">
        <v>8</v>
      </c>
      <c r="C132" s="24">
        <v>803810</v>
      </c>
      <c r="D132" s="25" t="s">
        <v>168</v>
      </c>
      <c r="E132" s="26">
        <v>78</v>
      </c>
      <c r="F132" s="14">
        <v>1495</v>
      </c>
      <c r="G132" s="27">
        <f t="shared" si="3"/>
        <v>0.05217391304347826</v>
      </c>
      <c r="H132" s="14">
        <v>12756</v>
      </c>
      <c r="I132" s="14">
        <f t="shared" si="5"/>
        <v>1</v>
      </c>
    </row>
    <row r="133" spans="1:9" ht="12">
      <c r="A133" s="23" t="s">
        <v>108</v>
      </c>
      <c r="B133" s="13">
        <v>8</v>
      </c>
      <c r="C133" s="24">
        <v>803840</v>
      </c>
      <c r="D133" s="25" t="s">
        <v>169</v>
      </c>
      <c r="E133" s="26">
        <v>138</v>
      </c>
      <c r="F133" s="14">
        <v>756</v>
      </c>
      <c r="G133" s="27">
        <f t="shared" si="3"/>
        <v>0.18253968253968253</v>
      </c>
      <c r="H133" s="14">
        <v>6215</v>
      </c>
      <c r="I133" s="14">
        <f t="shared" si="5"/>
        <v>1</v>
      </c>
    </row>
    <row r="134" spans="1:9" ht="12">
      <c r="A134" s="23" t="s">
        <v>108</v>
      </c>
      <c r="B134" s="13">
        <v>8</v>
      </c>
      <c r="C134" s="24">
        <v>804440</v>
      </c>
      <c r="D134" s="25" t="s">
        <v>185</v>
      </c>
      <c r="E134" s="26">
        <v>52</v>
      </c>
      <c r="F134" s="14">
        <v>154</v>
      </c>
      <c r="G134" s="27">
        <f t="shared" si="3"/>
        <v>0.33766233766233766</v>
      </c>
      <c r="H134" s="14">
        <v>743</v>
      </c>
      <c r="I134" s="14">
        <f t="shared" si="5"/>
        <v>1</v>
      </c>
    </row>
    <row r="135" spans="1:9" ht="12">
      <c r="A135" s="23" t="s">
        <v>108</v>
      </c>
      <c r="B135" s="13">
        <v>8</v>
      </c>
      <c r="C135" s="24">
        <v>806060</v>
      </c>
      <c r="D135" s="25" t="s">
        <v>38</v>
      </c>
      <c r="E135" s="26">
        <v>94</v>
      </c>
      <c r="F135" s="14">
        <v>876</v>
      </c>
      <c r="G135" s="27">
        <f t="shared" si="3"/>
        <v>0.10730593607305935</v>
      </c>
      <c r="H135" s="14">
        <v>3875</v>
      </c>
      <c r="I135" s="14">
        <f t="shared" si="5"/>
        <v>1</v>
      </c>
    </row>
    <row r="136" spans="1:9" ht="12">
      <c r="A136" s="23" t="s">
        <v>108</v>
      </c>
      <c r="B136" s="13">
        <v>8</v>
      </c>
      <c r="C136" s="24">
        <v>806930</v>
      </c>
      <c r="D136" s="25" t="s">
        <v>65</v>
      </c>
      <c r="E136" s="26">
        <v>10</v>
      </c>
      <c r="F136" s="14">
        <v>40</v>
      </c>
      <c r="G136" s="27">
        <f t="shared" si="3"/>
        <v>0.25</v>
      </c>
      <c r="H136" s="14">
        <v>246</v>
      </c>
      <c r="I136" s="14">
        <f t="shared" si="5"/>
        <v>1</v>
      </c>
    </row>
    <row r="137" spans="1:9" ht="12">
      <c r="A137" s="23" t="s">
        <v>108</v>
      </c>
      <c r="B137" s="13">
        <v>8</v>
      </c>
      <c r="C137" s="24">
        <v>806030</v>
      </c>
      <c r="D137" s="25" t="s">
        <v>37</v>
      </c>
      <c r="E137" s="26">
        <v>26</v>
      </c>
      <c r="F137" s="14">
        <v>122</v>
      </c>
      <c r="G137" s="27">
        <f t="shared" si="3"/>
        <v>0.21311475409836064</v>
      </c>
      <c r="H137" s="14">
        <v>577</v>
      </c>
      <c r="I137" s="14">
        <f t="shared" si="5"/>
        <v>1</v>
      </c>
    </row>
    <row r="138" spans="1:9" ht="12">
      <c r="A138" s="23" t="s">
        <v>108</v>
      </c>
      <c r="B138" s="13">
        <v>8</v>
      </c>
      <c r="C138" s="24">
        <v>803030</v>
      </c>
      <c r="D138" s="25" t="s">
        <v>146</v>
      </c>
      <c r="E138" s="26">
        <v>80</v>
      </c>
      <c r="F138" s="14">
        <v>542</v>
      </c>
      <c r="G138" s="27">
        <f aca="true" t="shared" si="6" ref="G138:G187">IF(AND(E138&gt;0,F138&gt;0),E138/F138,0)</f>
        <v>0.14760147601476015</v>
      </c>
      <c r="H138" s="14">
        <v>2815</v>
      </c>
      <c r="I138" s="14">
        <f aca="true" t="shared" si="7" ref="I138:I169">IF(H138&lt;20000,1,0)</f>
        <v>1</v>
      </c>
    </row>
    <row r="139" spans="1:9" ht="12">
      <c r="A139" s="23" t="s">
        <v>108</v>
      </c>
      <c r="B139" s="13">
        <v>8</v>
      </c>
      <c r="C139" s="24">
        <v>802370</v>
      </c>
      <c r="D139" s="25" t="s">
        <v>128</v>
      </c>
      <c r="E139" s="26">
        <v>99</v>
      </c>
      <c r="F139" s="14">
        <v>1933</v>
      </c>
      <c r="G139" s="27">
        <f t="shared" si="6"/>
        <v>0.0512157268494568</v>
      </c>
      <c r="H139" s="14">
        <v>10789</v>
      </c>
      <c r="I139" s="14">
        <f t="shared" si="7"/>
        <v>1</v>
      </c>
    </row>
    <row r="140" spans="1:9" ht="12">
      <c r="A140" s="23" t="s">
        <v>108</v>
      </c>
      <c r="B140" s="13">
        <v>8</v>
      </c>
      <c r="C140" s="24">
        <v>806000</v>
      </c>
      <c r="D140" s="25" t="s">
        <v>36</v>
      </c>
      <c r="E140" s="26">
        <v>21</v>
      </c>
      <c r="F140" s="14">
        <v>128</v>
      </c>
      <c r="G140" s="27">
        <f t="shared" si="6"/>
        <v>0.1640625</v>
      </c>
      <c r="H140" s="14">
        <v>773</v>
      </c>
      <c r="I140" s="14">
        <f t="shared" si="7"/>
        <v>1</v>
      </c>
    </row>
    <row r="141" spans="1:9" ht="12">
      <c r="A141" s="23" t="s">
        <v>108</v>
      </c>
      <c r="B141" s="13">
        <v>8</v>
      </c>
      <c r="C141" s="24">
        <v>804950</v>
      </c>
      <c r="D141" s="25" t="s">
        <v>3</v>
      </c>
      <c r="E141" s="26">
        <v>142</v>
      </c>
      <c r="F141" s="14">
        <v>1380</v>
      </c>
      <c r="G141" s="27">
        <f t="shared" si="6"/>
        <v>0.10289855072463767</v>
      </c>
      <c r="H141" s="14">
        <v>6150</v>
      </c>
      <c r="I141" s="14">
        <f t="shared" si="7"/>
        <v>1</v>
      </c>
    </row>
    <row r="142" spans="1:9" ht="12">
      <c r="A142" s="23" t="s">
        <v>108</v>
      </c>
      <c r="B142" s="13">
        <v>8</v>
      </c>
      <c r="C142" s="24">
        <v>803990</v>
      </c>
      <c r="D142" s="25" t="s">
        <v>173</v>
      </c>
      <c r="E142" s="26">
        <v>2478</v>
      </c>
      <c r="F142" s="14">
        <v>26427</v>
      </c>
      <c r="G142" s="27">
        <f t="shared" si="6"/>
        <v>0.0937677375411511</v>
      </c>
      <c r="H142" s="14">
        <v>180884</v>
      </c>
      <c r="I142" s="14">
        <f t="shared" si="7"/>
        <v>0</v>
      </c>
    </row>
    <row r="143" spans="1:9" ht="12">
      <c r="A143" s="23" t="s">
        <v>108</v>
      </c>
      <c r="B143" s="13">
        <v>8</v>
      </c>
      <c r="C143" s="24">
        <v>806720</v>
      </c>
      <c r="D143" s="25" t="s">
        <v>59</v>
      </c>
      <c r="E143" s="26">
        <v>9</v>
      </c>
      <c r="F143" s="14">
        <v>101</v>
      </c>
      <c r="G143" s="27">
        <f t="shared" si="6"/>
        <v>0.0891089108910891</v>
      </c>
      <c r="H143" s="14">
        <v>583</v>
      </c>
      <c r="I143" s="14">
        <f t="shared" si="7"/>
        <v>1</v>
      </c>
    </row>
    <row r="144" spans="1:9" ht="12">
      <c r="A144" s="23" t="s">
        <v>108</v>
      </c>
      <c r="B144" s="13">
        <v>8</v>
      </c>
      <c r="C144" s="24">
        <v>807260</v>
      </c>
      <c r="D144" s="25" t="s">
        <v>114</v>
      </c>
      <c r="E144" s="26">
        <v>42</v>
      </c>
      <c r="F144" s="14">
        <v>194</v>
      </c>
      <c r="G144" s="27">
        <f t="shared" si="6"/>
        <v>0.21649484536082475</v>
      </c>
      <c r="H144" s="14">
        <v>1405</v>
      </c>
      <c r="I144" s="14">
        <f t="shared" si="7"/>
        <v>1</v>
      </c>
    </row>
    <row r="145" spans="1:9" ht="12">
      <c r="A145" s="23" t="s">
        <v>108</v>
      </c>
      <c r="B145" s="13">
        <v>8</v>
      </c>
      <c r="C145" s="24">
        <v>806090</v>
      </c>
      <c r="D145" s="25" t="s">
        <v>39</v>
      </c>
      <c r="E145" s="26">
        <v>12</v>
      </c>
      <c r="F145" s="14">
        <v>56</v>
      </c>
      <c r="G145" s="27">
        <f t="shared" si="6"/>
        <v>0.21428571428571427</v>
      </c>
      <c r="H145" s="14">
        <v>295</v>
      </c>
      <c r="I145" s="14">
        <f t="shared" si="7"/>
        <v>1</v>
      </c>
    </row>
    <row r="146" spans="1:9" ht="12">
      <c r="A146" s="23" t="s">
        <v>108</v>
      </c>
      <c r="B146" s="13">
        <v>8</v>
      </c>
      <c r="C146" s="24">
        <v>806120</v>
      </c>
      <c r="D146" s="25" t="s">
        <v>40</v>
      </c>
      <c r="E146" s="26">
        <v>5142</v>
      </c>
      <c r="F146" s="14">
        <v>19304</v>
      </c>
      <c r="G146" s="27">
        <f t="shared" si="6"/>
        <v>0.266369664318276</v>
      </c>
      <c r="H146" s="14">
        <v>113673</v>
      </c>
      <c r="I146" s="14">
        <f t="shared" si="7"/>
        <v>0</v>
      </c>
    </row>
    <row r="147" spans="1:9" ht="12">
      <c r="A147" s="23" t="s">
        <v>108</v>
      </c>
      <c r="B147" s="13">
        <v>8</v>
      </c>
      <c r="C147" s="24">
        <v>806150</v>
      </c>
      <c r="D147" s="25" t="s">
        <v>112</v>
      </c>
      <c r="E147" s="26">
        <v>1094</v>
      </c>
      <c r="F147" s="14">
        <v>7852</v>
      </c>
      <c r="G147" s="27">
        <f t="shared" si="6"/>
        <v>0.13932755985736117</v>
      </c>
      <c r="H147" s="14">
        <v>40476</v>
      </c>
      <c r="I147" s="14">
        <f t="shared" si="7"/>
        <v>0</v>
      </c>
    </row>
    <row r="148" spans="1:9" ht="12">
      <c r="A148" s="23" t="s">
        <v>108</v>
      </c>
      <c r="B148" s="13">
        <v>8</v>
      </c>
      <c r="C148" s="24">
        <v>806180</v>
      </c>
      <c r="D148" s="25" t="s">
        <v>41</v>
      </c>
      <c r="E148" s="26">
        <v>39</v>
      </c>
      <c r="F148" s="14">
        <v>457</v>
      </c>
      <c r="G148" s="27">
        <f t="shared" si="6"/>
        <v>0.08533916849015317</v>
      </c>
      <c r="H148" s="14">
        <v>2631</v>
      </c>
      <c r="I148" s="14">
        <f t="shared" si="7"/>
        <v>1</v>
      </c>
    </row>
    <row r="149" spans="1:9" ht="12">
      <c r="A149" s="23" t="s">
        <v>108</v>
      </c>
      <c r="B149" s="13">
        <v>8</v>
      </c>
      <c r="C149" s="24">
        <v>806210</v>
      </c>
      <c r="D149" s="25" t="s">
        <v>42</v>
      </c>
      <c r="E149" s="26">
        <v>33</v>
      </c>
      <c r="F149" s="14">
        <v>346</v>
      </c>
      <c r="G149" s="27">
        <f t="shared" si="6"/>
        <v>0.0953757225433526</v>
      </c>
      <c r="H149" s="14">
        <v>2242</v>
      </c>
      <c r="I149" s="14">
        <f t="shared" si="7"/>
        <v>1</v>
      </c>
    </row>
    <row r="150" spans="1:9" ht="12">
      <c r="A150" s="23" t="s">
        <v>108</v>
      </c>
      <c r="B150" s="13">
        <v>8</v>
      </c>
      <c r="C150" s="24">
        <v>804260</v>
      </c>
      <c r="D150" s="25" t="s">
        <v>179</v>
      </c>
      <c r="E150" s="26">
        <v>621</v>
      </c>
      <c r="F150" s="14">
        <v>6583</v>
      </c>
      <c r="G150" s="27">
        <f t="shared" si="6"/>
        <v>0.09433389032356068</v>
      </c>
      <c r="H150" s="14">
        <v>38506</v>
      </c>
      <c r="I150" s="14">
        <f t="shared" si="7"/>
        <v>0</v>
      </c>
    </row>
    <row r="151" spans="1:9" ht="12">
      <c r="A151" s="23" t="s">
        <v>108</v>
      </c>
      <c r="B151" s="13">
        <v>8</v>
      </c>
      <c r="C151" s="24">
        <v>806270</v>
      </c>
      <c r="D151" s="25" t="s">
        <v>44</v>
      </c>
      <c r="E151" s="26">
        <v>434</v>
      </c>
      <c r="F151" s="14">
        <v>1037</v>
      </c>
      <c r="G151" s="27">
        <f t="shared" si="6"/>
        <v>0.4185149469623915</v>
      </c>
      <c r="H151" s="14">
        <v>5548</v>
      </c>
      <c r="I151" s="14">
        <f t="shared" si="7"/>
        <v>1</v>
      </c>
    </row>
    <row r="152" spans="1:9" ht="12">
      <c r="A152" s="23" t="s">
        <v>108</v>
      </c>
      <c r="B152" s="13">
        <v>8</v>
      </c>
      <c r="C152" s="24">
        <v>806330</v>
      </c>
      <c r="D152" s="25" t="s">
        <v>46</v>
      </c>
      <c r="E152" s="26">
        <v>223</v>
      </c>
      <c r="F152" s="14">
        <v>1233</v>
      </c>
      <c r="G152" s="27">
        <f t="shared" si="6"/>
        <v>0.18085969180859693</v>
      </c>
      <c r="H152" s="14">
        <v>9071</v>
      </c>
      <c r="I152" s="14">
        <f t="shared" si="7"/>
        <v>1</v>
      </c>
    </row>
    <row r="153" spans="1:9" ht="12">
      <c r="A153" s="23" t="s">
        <v>108</v>
      </c>
      <c r="B153" s="13">
        <v>8</v>
      </c>
      <c r="C153" s="24">
        <v>806390</v>
      </c>
      <c r="D153" s="25" t="s">
        <v>48</v>
      </c>
      <c r="E153" s="26">
        <v>65</v>
      </c>
      <c r="F153" s="14">
        <v>274</v>
      </c>
      <c r="G153" s="27">
        <f t="shared" si="6"/>
        <v>0.23722627737226276</v>
      </c>
      <c r="H153" s="14">
        <v>1261</v>
      </c>
      <c r="I153" s="14">
        <f t="shared" si="7"/>
        <v>1</v>
      </c>
    </row>
    <row r="154" spans="1:9" ht="12">
      <c r="A154" s="23" t="s">
        <v>108</v>
      </c>
      <c r="B154" s="13">
        <v>8</v>
      </c>
      <c r="C154" s="24">
        <v>806420</v>
      </c>
      <c r="D154" s="25" t="s">
        <v>49</v>
      </c>
      <c r="E154" s="26">
        <v>103</v>
      </c>
      <c r="F154" s="14">
        <v>279</v>
      </c>
      <c r="G154" s="27">
        <f t="shared" si="6"/>
        <v>0.36917562724014336</v>
      </c>
      <c r="H154" s="14">
        <v>1224</v>
      </c>
      <c r="I154" s="14">
        <f t="shared" si="7"/>
        <v>1</v>
      </c>
    </row>
    <row r="155" spans="1:9" ht="12">
      <c r="A155" s="23" t="s">
        <v>108</v>
      </c>
      <c r="B155" s="13">
        <v>8</v>
      </c>
      <c r="C155" s="24">
        <v>806450</v>
      </c>
      <c r="D155" s="25" t="s">
        <v>50</v>
      </c>
      <c r="E155" s="26">
        <v>64</v>
      </c>
      <c r="F155" s="14">
        <v>206</v>
      </c>
      <c r="G155" s="27">
        <f t="shared" si="6"/>
        <v>0.3106796116504854</v>
      </c>
      <c r="H155" s="14">
        <v>1102</v>
      </c>
      <c r="I155" s="14">
        <f t="shared" si="7"/>
        <v>1</v>
      </c>
    </row>
    <row r="156" spans="1:9" ht="12">
      <c r="A156" s="23" t="s">
        <v>108</v>
      </c>
      <c r="B156" s="13">
        <v>8</v>
      </c>
      <c r="C156" s="24">
        <v>806540</v>
      </c>
      <c r="D156" s="25" t="s">
        <v>53</v>
      </c>
      <c r="E156" s="26">
        <v>601</v>
      </c>
      <c r="F156" s="14">
        <v>1593</v>
      </c>
      <c r="G156" s="27">
        <f t="shared" si="6"/>
        <v>0.37727558066541117</v>
      </c>
      <c r="H156" s="14">
        <v>9034</v>
      </c>
      <c r="I156" s="14">
        <f t="shared" si="7"/>
        <v>1</v>
      </c>
    </row>
    <row r="157" spans="1:9" ht="12">
      <c r="A157" s="23" t="s">
        <v>108</v>
      </c>
      <c r="B157" s="13">
        <v>8</v>
      </c>
      <c r="C157" s="24">
        <v>804140</v>
      </c>
      <c r="D157" s="25" t="s">
        <v>177</v>
      </c>
      <c r="E157" s="26">
        <v>97</v>
      </c>
      <c r="F157" s="14">
        <v>239</v>
      </c>
      <c r="G157" s="27">
        <f t="shared" si="6"/>
        <v>0.40585774058577406</v>
      </c>
      <c r="H157" s="14">
        <v>1482</v>
      </c>
      <c r="I157" s="14">
        <f t="shared" si="7"/>
        <v>1</v>
      </c>
    </row>
    <row r="158" spans="1:9" ht="12">
      <c r="A158" s="23" t="s">
        <v>108</v>
      </c>
      <c r="B158" s="13">
        <v>8</v>
      </c>
      <c r="C158" s="24">
        <v>806570</v>
      </c>
      <c r="D158" s="25" t="s">
        <v>54</v>
      </c>
      <c r="E158" s="26">
        <v>15</v>
      </c>
      <c r="F158" s="14">
        <v>66</v>
      </c>
      <c r="G158" s="27">
        <f t="shared" si="6"/>
        <v>0.22727272727272727</v>
      </c>
      <c r="H158" s="14">
        <v>559</v>
      </c>
      <c r="I158" s="14">
        <f t="shared" si="7"/>
        <v>1</v>
      </c>
    </row>
    <row r="159" spans="1:9" ht="12">
      <c r="A159" s="23" t="s">
        <v>108</v>
      </c>
      <c r="B159" s="13">
        <v>8</v>
      </c>
      <c r="C159" s="24">
        <v>802130</v>
      </c>
      <c r="D159" s="25" t="s">
        <v>121</v>
      </c>
      <c r="E159" s="26">
        <v>140</v>
      </c>
      <c r="F159" s="14">
        <v>401</v>
      </c>
      <c r="G159" s="27">
        <f t="shared" si="6"/>
        <v>0.3491271820448878</v>
      </c>
      <c r="H159" s="14">
        <v>2324</v>
      </c>
      <c r="I159" s="14">
        <f t="shared" si="7"/>
        <v>1</v>
      </c>
    </row>
    <row r="160" spans="1:9" ht="12">
      <c r="A160" s="23" t="s">
        <v>108</v>
      </c>
      <c r="B160" s="13">
        <v>8</v>
      </c>
      <c r="C160" s="24">
        <v>805910</v>
      </c>
      <c r="D160" s="25" t="s">
        <v>33</v>
      </c>
      <c r="E160" s="26">
        <v>37</v>
      </c>
      <c r="F160" s="14">
        <v>483</v>
      </c>
      <c r="G160" s="27">
        <f t="shared" si="6"/>
        <v>0.07660455486542443</v>
      </c>
      <c r="H160" s="14">
        <v>3202</v>
      </c>
      <c r="I160" s="14">
        <f t="shared" si="7"/>
        <v>1</v>
      </c>
    </row>
    <row r="161" spans="1:9" ht="12">
      <c r="A161" s="23" t="s">
        <v>108</v>
      </c>
      <c r="B161" s="13">
        <v>8</v>
      </c>
      <c r="C161" s="24">
        <v>806630</v>
      </c>
      <c r="D161" s="25" t="s">
        <v>56</v>
      </c>
      <c r="E161" s="26">
        <v>61</v>
      </c>
      <c r="F161" s="14">
        <v>262</v>
      </c>
      <c r="G161" s="27">
        <f t="shared" si="6"/>
        <v>0.23282442748091603</v>
      </c>
      <c r="H161" s="14">
        <v>1895</v>
      </c>
      <c r="I161" s="14">
        <f t="shared" si="7"/>
        <v>1</v>
      </c>
    </row>
    <row r="162" spans="1:9" ht="12">
      <c r="A162" s="23" t="s">
        <v>108</v>
      </c>
      <c r="B162" s="13">
        <v>8</v>
      </c>
      <c r="C162" s="24">
        <v>805370</v>
      </c>
      <c r="D162" s="25" t="s">
        <v>16</v>
      </c>
      <c r="E162" s="26">
        <v>2446</v>
      </c>
      <c r="F162" s="14">
        <v>22864</v>
      </c>
      <c r="G162" s="27">
        <f t="shared" si="6"/>
        <v>0.10698040587823653</v>
      </c>
      <c r="H162" s="14">
        <v>122127</v>
      </c>
      <c r="I162" s="14">
        <f t="shared" si="7"/>
        <v>0</v>
      </c>
    </row>
    <row r="163" spans="1:9" ht="12">
      <c r="A163" s="23" t="s">
        <v>108</v>
      </c>
      <c r="B163" s="13">
        <v>8</v>
      </c>
      <c r="C163" s="24">
        <v>806660</v>
      </c>
      <c r="D163" s="25" t="s">
        <v>57</v>
      </c>
      <c r="E163" s="26">
        <v>105</v>
      </c>
      <c r="F163" s="14">
        <v>2092</v>
      </c>
      <c r="G163" s="27">
        <f t="shared" si="6"/>
        <v>0.05019120458891013</v>
      </c>
      <c r="H163" s="14">
        <v>16140</v>
      </c>
      <c r="I163" s="14">
        <f t="shared" si="7"/>
        <v>1</v>
      </c>
    </row>
    <row r="164" spans="1:9" ht="12">
      <c r="A164" s="23" t="s">
        <v>108</v>
      </c>
      <c r="B164" s="13">
        <v>8</v>
      </c>
      <c r="C164" s="24">
        <v>806750</v>
      </c>
      <c r="D164" s="25" t="s">
        <v>60</v>
      </c>
      <c r="E164" s="26">
        <v>92</v>
      </c>
      <c r="F164" s="14">
        <v>729</v>
      </c>
      <c r="G164" s="27">
        <f t="shared" si="6"/>
        <v>0.1262002743484225</v>
      </c>
      <c r="H164" s="14">
        <v>3309</v>
      </c>
      <c r="I164" s="14">
        <f t="shared" si="7"/>
        <v>1</v>
      </c>
    </row>
    <row r="165" spans="1:9" ht="12">
      <c r="A165" s="23" t="s">
        <v>108</v>
      </c>
      <c r="B165" s="13">
        <v>8</v>
      </c>
      <c r="C165" s="24">
        <v>806780</v>
      </c>
      <c r="D165" s="25" t="s">
        <v>61</v>
      </c>
      <c r="E165" s="26">
        <v>31</v>
      </c>
      <c r="F165" s="14">
        <v>218</v>
      </c>
      <c r="G165" s="27">
        <f t="shared" si="6"/>
        <v>0.14220183486238533</v>
      </c>
      <c r="H165" s="14">
        <v>1120</v>
      </c>
      <c r="I165" s="14">
        <f t="shared" si="7"/>
        <v>1</v>
      </c>
    </row>
    <row r="166" spans="1:9" ht="12">
      <c r="A166" s="23" t="s">
        <v>108</v>
      </c>
      <c r="B166" s="13">
        <v>8</v>
      </c>
      <c r="C166" s="24">
        <v>806810</v>
      </c>
      <c r="D166" s="25" t="s">
        <v>62</v>
      </c>
      <c r="E166" s="26">
        <v>207</v>
      </c>
      <c r="F166" s="14">
        <v>3065</v>
      </c>
      <c r="G166" s="27">
        <f t="shared" si="6"/>
        <v>0.06753670473083197</v>
      </c>
      <c r="H166" s="14">
        <v>26403</v>
      </c>
      <c r="I166" s="14">
        <f t="shared" si="7"/>
        <v>0</v>
      </c>
    </row>
    <row r="167" spans="1:9" ht="12">
      <c r="A167" s="23" t="s">
        <v>108</v>
      </c>
      <c r="B167" s="13">
        <v>8</v>
      </c>
      <c r="C167" s="24">
        <v>806840</v>
      </c>
      <c r="D167" s="25" t="s">
        <v>63</v>
      </c>
      <c r="E167" s="26">
        <v>31</v>
      </c>
      <c r="F167" s="14">
        <v>235</v>
      </c>
      <c r="G167" s="27">
        <f t="shared" si="6"/>
        <v>0.13191489361702127</v>
      </c>
      <c r="H167" s="14">
        <v>1220</v>
      </c>
      <c r="I167" s="14">
        <f t="shared" si="7"/>
        <v>1</v>
      </c>
    </row>
    <row r="168" spans="1:9" ht="12">
      <c r="A168" s="23" t="s">
        <v>108</v>
      </c>
      <c r="B168" s="13">
        <v>8</v>
      </c>
      <c r="C168" s="24">
        <v>806870</v>
      </c>
      <c r="D168" s="25" t="s">
        <v>64</v>
      </c>
      <c r="E168" s="26">
        <v>54</v>
      </c>
      <c r="F168" s="14">
        <v>614</v>
      </c>
      <c r="G168" s="27">
        <f t="shared" si="6"/>
        <v>0.08794788273615635</v>
      </c>
      <c r="H168" s="14">
        <v>6003</v>
      </c>
      <c r="I168" s="14">
        <f t="shared" si="7"/>
        <v>1</v>
      </c>
    </row>
    <row r="169" spans="1:9" ht="12">
      <c r="A169" s="23" t="s">
        <v>108</v>
      </c>
      <c r="B169" s="13">
        <v>8</v>
      </c>
      <c r="C169" s="24">
        <v>805400</v>
      </c>
      <c r="D169" s="25" t="s">
        <v>17</v>
      </c>
      <c r="E169" s="26">
        <v>1443</v>
      </c>
      <c r="F169" s="14">
        <v>16956</v>
      </c>
      <c r="G169" s="27">
        <f t="shared" si="6"/>
        <v>0.08510261854210899</v>
      </c>
      <c r="H169" s="14">
        <v>94788</v>
      </c>
      <c r="I169" s="14">
        <f t="shared" si="7"/>
        <v>0</v>
      </c>
    </row>
    <row r="170" spans="1:9" ht="12">
      <c r="A170" s="23" t="s">
        <v>108</v>
      </c>
      <c r="B170" s="13">
        <v>8</v>
      </c>
      <c r="C170" s="24">
        <v>806960</v>
      </c>
      <c r="D170" s="25" t="s">
        <v>66</v>
      </c>
      <c r="E170" s="26">
        <v>325</v>
      </c>
      <c r="F170" s="14">
        <v>1684</v>
      </c>
      <c r="G170" s="27">
        <f t="shared" si="6"/>
        <v>0.19299287410926366</v>
      </c>
      <c r="H170" s="14">
        <v>11105</v>
      </c>
      <c r="I170" s="14">
        <f aca="true" t="shared" si="8" ref="I170:I187">IF(H170&lt;20000,1,0)</f>
        <v>1</v>
      </c>
    </row>
    <row r="171" spans="1:9" ht="12">
      <c r="A171" s="23" t="s">
        <v>108</v>
      </c>
      <c r="B171" s="13">
        <v>8</v>
      </c>
      <c r="C171" s="24">
        <v>806690</v>
      </c>
      <c r="D171" s="25" t="s">
        <v>58</v>
      </c>
      <c r="E171" s="26">
        <v>424</v>
      </c>
      <c r="F171" s="14">
        <v>2879</v>
      </c>
      <c r="G171" s="27">
        <f t="shared" si="6"/>
        <v>0.14727335880514067</v>
      </c>
      <c r="H171" s="14">
        <v>18506</v>
      </c>
      <c r="I171" s="14">
        <f t="shared" si="8"/>
        <v>1</v>
      </c>
    </row>
    <row r="172" spans="1:9" ht="12">
      <c r="A172" s="23" t="s">
        <v>108</v>
      </c>
      <c r="B172" s="13">
        <v>8</v>
      </c>
      <c r="C172" s="24">
        <v>806990</v>
      </c>
      <c r="D172" s="25" t="s">
        <v>67</v>
      </c>
      <c r="E172" s="26">
        <v>8</v>
      </c>
      <c r="F172" s="14">
        <v>47</v>
      </c>
      <c r="G172" s="27">
        <f t="shared" si="6"/>
        <v>0.1702127659574468</v>
      </c>
      <c r="H172" s="14">
        <v>227</v>
      </c>
      <c r="I172" s="14">
        <f t="shared" si="8"/>
        <v>1</v>
      </c>
    </row>
    <row r="173" spans="1:9" ht="12">
      <c r="A173" s="23" t="s">
        <v>108</v>
      </c>
      <c r="B173" s="13">
        <v>8</v>
      </c>
      <c r="C173" s="24">
        <v>807110</v>
      </c>
      <c r="D173" s="25" t="s">
        <v>70</v>
      </c>
      <c r="E173" s="26">
        <v>45</v>
      </c>
      <c r="F173" s="14">
        <v>198</v>
      </c>
      <c r="G173" s="27">
        <f t="shared" si="6"/>
        <v>0.22727272727272727</v>
      </c>
      <c r="H173" s="14">
        <v>1164</v>
      </c>
      <c r="I173" s="14">
        <f t="shared" si="8"/>
        <v>1</v>
      </c>
    </row>
    <row r="174" spans="1:9" ht="12">
      <c r="A174" s="23" t="s">
        <v>108</v>
      </c>
      <c r="B174" s="13">
        <v>8</v>
      </c>
      <c r="C174" s="24">
        <v>804200</v>
      </c>
      <c r="D174" s="25" t="s">
        <v>83</v>
      </c>
      <c r="E174" s="26">
        <v>350</v>
      </c>
      <c r="F174" s="14">
        <v>2581</v>
      </c>
      <c r="G174" s="27">
        <f t="shared" si="6"/>
        <v>0.13560635412630764</v>
      </c>
      <c r="H174" s="14">
        <v>12150</v>
      </c>
      <c r="I174" s="14">
        <f t="shared" si="8"/>
        <v>1</v>
      </c>
    </row>
    <row r="175" spans="1:9" ht="12">
      <c r="A175" s="23" t="s">
        <v>108</v>
      </c>
      <c r="B175" s="13">
        <v>8</v>
      </c>
      <c r="C175" s="24">
        <v>804020</v>
      </c>
      <c r="D175" s="25" t="s">
        <v>82</v>
      </c>
      <c r="E175" s="26">
        <v>420</v>
      </c>
      <c r="F175" s="14">
        <v>3370</v>
      </c>
      <c r="G175" s="27">
        <f t="shared" si="6"/>
        <v>0.12462908011869436</v>
      </c>
      <c r="H175" s="14">
        <v>15815</v>
      </c>
      <c r="I175" s="14">
        <f t="shared" si="8"/>
        <v>1</v>
      </c>
    </row>
    <row r="176" spans="1:9" ht="12">
      <c r="A176" s="23" t="s">
        <v>108</v>
      </c>
      <c r="B176" s="13">
        <v>8</v>
      </c>
      <c r="C176" s="24">
        <v>807140</v>
      </c>
      <c r="D176" s="25" t="s">
        <v>90</v>
      </c>
      <c r="E176" s="26">
        <v>15</v>
      </c>
      <c r="F176" s="14">
        <v>142</v>
      </c>
      <c r="G176" s="27">
        <f t="shared" si="6"/>
        <v>0.1056338028169014</v>
      </c>
      <c r="H176" s="14">
        <v>788</v>
      </c>
      <c r="I176" s="14">
        <f t="shared" si="8"/>
        <v>1</v>
      </c>
    </row>
    <row r="177" spans="1:9" ht="12">
      <c r="A177" s="23" t="s">
        <v>108</v>
      </c>
      <c r="B177" s="13">
        <v>8</v>
      </c>
      <c r="C177" s="24">
        <v>805850</v>
      </c>
      <c r="D177" s="25" t="s">
        <v>31</v>
      </c>
      <c r="E177" s="26">
        <v>89</v>
      </c>
      <c r="F177" s="14">
        <v>496</v>
      </c>
      <c r="G177" s="27">
        <f t="shared" si="6"/>
        <v>0.17943548387096775</v>
      </c>
      <c r="H177" s="14">
        <v>2686</v>
      </c>
      <c r="I177" s="14">
        <f t="shared" si="8"/>
        <v>1</v>
      </c>
    </row>
    <row r="178" spans="1:9" ht="12">
      <c r="A178" s="23" t="s">
        <v>108</v>
      </c>
      <c r="B178" s="13">
        <v>8</v>
      </c>
      <c r="C178" s="24">
        <v>805070</v>
      </c>
      <c r="D178" s="25" t="s">
        <v>89</v>
      </c>
      <c r="E178" s="26">
        <v>65</v>
      </c>
      <c r="F178" s="14">
        <v>559</v>
      </c>
      <c r="G178" s="27">
        <f t="shared" si="6"/>
        <v>0.11627906976744186</v>
      </c>
      <c r="H178" s="14">
        <v>3288</v>
      </c>
      <c r="I178" s="14">
        <f t="shared" si="8"/>
        <v>1</v>
      </c>
    </row>
    <row r="179" spans="1:9" ht="12">
      <c r="A179" s="23" t="s">
        <v>108</v>
      </c>
      <c r="B179" s="13">
        <v>8</v>
      </c>
      <c r="C179" s="24">
        <v>807230</v>
      </c>
      <c r="D179" s="25" t="s">
        <v>71</v>
      </c>
      <c r="E179" s="26">
        <v>3041</v>
      </c>
      <c r="F179" s="14">
        <v>16039</v>
      </c>
      <c r="G179" s="27">
        <f t="shared" si="6"/>
        <v>0.18960034914894944</v>
      </c>
      <c r="H179" s="14">
        <v>86541</v>
      </c>
      <c r="I179" s="14">
        <f t="shared" si="8"/>
        <v>0</v>
      </c>
    </row>
    <row r="180" spans="1:9" ht="12">
      <c r="A180" s="23" t="s">
        <v>108</v>
      </c>
      <c r="B180" s="13">
        <v>8</v>
      </c>
      <c r="C180" s="24">
        <v>806480</v>
      </c>
      <c r="D180" s="25" t="s">
        <v>51</v>
      </c>
      <c r="E180" s="26">
        <v>1010</v>
      </c>
      <c r="F180" s="14">
        <v>9607</v>
      </c>
      <c r="G180" s="27">
        <f t="shared" si="6"/>
        <v>0.10513167482044343</v>
      </c>
      <c r="H180" s="14">
        <v>43885</v>
      </c>
      <c r="I180" s="14">
        <f t="shared" si="8"/>
        <v>0</v>
      </c>
    </row>
    <row r="181" spans="1:9" ht="12">
      <c r="A181" s="23" t="s">
        <v>108</v>
      </c>
      <c r="B181" s="13">
        <v>8</v>
      </c>
      <c r="C181" s="24">
        <v>807290</v>
      </c>
      <c r="D181" s="25" t="s">
        <v>91</v>
      </c>
      <c r="E181" s="26">
        <v>103</v>
      </c>
      <c r="F181" s="14">
        <v>590</v>
      </c>
      <c r="G181" s="27">
        <f t="shared" si="6"/>
        <v>0.17457627118644067</v>
      </c>
      <c r="H181" s="14">
        <v>2405</v>
      </c>
      <c r="I181" s="14">
        <f t="shared" si="8"/>
        <v>1</v>
      </c>
    </row>
    <row r="182" spans="1:9" ht="12">
      <c r="A182" s="23" t="s">
        <v>108</v>
      </c>
      <c r="B182" s="13">
        <v>8</v>
      </c>
      <c r="C182" s="24">
        <v>807320</v>
      </c>
      <c r="D182" s="25" t="s">
        <v>72</v>
      </c>
      <c r="E182" s="26">
        <v>48</v>
      </c>
      <c r="F182" s="14">
        <v>197</v>
      </c>
      <c r="G182" s="27">
        <f t="shared" si="6"/>
        <v>0.2436548223350254</v>
      </c>
      <c r="H182" s="14">
        <v>1003</v>
      </c>
      <c r="I182" s="14">
        <f t="shared" si="8"/>
        <v>1</v>
      </c>
    </row>
    <row r="183" spans="1:9" ht="12">
      <c r="A183" s="23" t="s">
        <v>108</v>
      </c>
      <c r="B183" s="13">
        <v>8</v>
      </c>
      <c r="C183" s="24">
        <v>807350</v>
      </c>
      <c r="D183" s="25" t="s">
        <v>73</v>
      </c>
      <c r="E183" s="26">
        <v>194</v>
      </c>
      <c r="F183" s="14">
        <v>3269</v>
      </c>
      <c r="G183" s="27">
        <f t="shared" si="6"/>
        <v>0.05934536555521566</v>
      </c>
      <c r="H183" s="14">
        <v>17098</v>
      </c>
      <c r="I183" s="14">
        <f t="shared" si="8"/>
        <v>1</v>
      </c>
    </row>
    <row r="184" spans="1:9" ht="12">
      <c r="A184" s="23" t="s">
        <v>108</v>
      </c>
      <c r="B184" s="13">
        <v>8</v>
      </c>
      <c r="C184" s="24">
        <v>807380</v>
      </c>
      <c r="D184" s="25" t="s">
        <v>74</v>
      </c>
      <c r="E184" s="26">
        <v>296</v>
      </c>
      <c r="F184" s="14">
        <v>2924</v>
      </c>
      <c r="G184" s="27">
        <f t="shared" si="6"/>
        <v>0.1012311901504788</v>
      </c>
      <c r="H184" s="14">
        <v>17445</v>
      </c>
      <c r="I184" s="14">
        <f t="shared" si="8"/>
        <v>1</v>
      </c>
    </row>
    <row r="185" spans="1:9" ht="12">
      <c r="A185" s="23" t="s">
        <v>108</v>
      </c>
      <c r="B185" s="13">
        <v>8</v>
      </c>
      <c r="C185" s="24">
        <v>807410</v>
      </c>
      <c r="D185" s="25" t="s">
        <v>75</v>
      </c>
      <c r="E185" s="26">
        <v>12</v>
      </c>
      <c r="F185" s="14">
        <v>68</v>
      </c>
      <c r="G185" s="27">
        <f t="shared" si="6"/>
        <v>0.17647058823529413</v>
      </c>
      <c r="H185" s="14">
        <v>404</v>
      </c>
      <c r="I185" s="14">
        <f t="shared" si="8"/>
        <v>1</v>
      </c>
    </row>
    <row r="186" spans="1:9" ht="12">
      <c r="A186" s="23" t="s">
        <v>108</v>
      </c>
      <c r="B186" s="13">
        <v>8</v>
      </c>
      <c r="C186" s="24">
        <v>800017</v>
      </c>
      <c r="D186" s="25" t="s">
        <v>76</v>
      </c>
      <c r="E186" s="26">
        <v>93</v>
      </c>
      <c r="F186" s="14">
        <v>675</v>
      </c>
      <c r="G186" s="27">
        <f t="shared" si="6"/>
        <v>0.13777777777777778</v>
      </c>
      <c r="H186" s="14">
        <v>3765</v>
      </c>
      <c r="I186" s="14">
        <f t="shared" si="8"/>
        <v>1</v>
      </c>
    </row>
    <row r="187" spans="1:9" ht="12">
      <c r="A187" s="28" t="s">
        <v>108</v>
      </c>
      <c r="B187" s="20">
        <v>8</v>
      </c>
      <c r="C187" s="29">
        <v>800016</v>
      </c>
      <c r="D187" s="30" t="s">
        <v>79</v>
      </c>
      <c r="E187" s="31">
        <v>159</v>
      </c>
      <c r="F187" s="32">
        <v>872</v>
      </c>
      <c r="G187" s="33">
        <f t="shared" si="6"/>
        <v>0.1823394495412844</v>
      </c>
      <c r="H187" s="32">
        <v>4743</v>
      </c>
      <c r="I187" s="14">
        <f t="shared" si="8"/>
        <v>1</v>
      </c>
    </row>
    <row r="188" spans="1:9" ht="12">
      <c r="A188" s="7"/>
      <c r="B188" s="8"/>
      <c r="C188" s="8"/>
      <c r="D188" s="9"/>
      <c r="E188" s="2"/>
      <c r="F188" s="2"/>
      <c r="G188" s="2"/>
      <c r="H188" s="2"/>
      <c r="I188" s="2"/>
    </row>
    <row r="189" spans="1:9" ht="12">
      <c r="A189" s="10"/>
      <c r="B189" s="11"/>
      <c r="C189" s="11"/>
      <c r="D189" s="12" t="s">
        <v>102</v>
      </c>
      <c r="E189" s="17">
        <f>SUM(E10:E187)</f>
        <v>114762</v>
      </c>
      <c r="F189" s="17">
        <f>SUM(F10:F187)</f>
        <v>842777</v>
      </c>
      <c r="G189" s="18">
        <f>IF(E189&gt;0,E189/F189,0)</f>
        <v>0.13617125289370735</v>
      </c>
      <c r="H189" s="17">
        <f>SUM(H10:H187)</f>
        <v>4861515</v>
      </c>
      <c r="I189" s="17">
        <f>SUM(I10:I187)</f>
        <v>142</v>
      </c>
    </row>
    <row r="190" spans="6:9" ht="12">
      <c r="F190" t="s">
        <v>80</v>
      </c>
      <c r="I190" s="21">
        <f>COUNTA(D10:D187)</f>
        <v>178</v>
      </c>
    </row>
    <row r="191" spans="6:9" ht="12">
      <c r="F191" t="s">
        <v>81</v>
      </c>
      <c r="I191" s="22">
        <f>I189/I190</f>
        <v>0.797752808988764</v>
      </c>
    </row>
  </sheetData>
  <printOptions horizontalCentered="1"/>
  <pageMargins left="0.25" right="0.25" top="1" bottom="1" header="0.5" footer="0.5"/>
  <pageSetup horizontalDpi="600" verticalDpi="600" orientation="portrait" scale="80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Census Counts for Colorado (MS EXCEL)</dc:title>
  <dc:subject/>
  <dc:creator/>
  <cp:keywords/>
  <dc:description/>
  <cp:lastModifiedBy>Alan Smigielski User</cp:lastModifiedBy>
  <cp:lastPrinted>2008-12-18T18:30:46Z</cp:lastPrinted>
  <dcterms:created xsi:type="dcterms:W3CDTF">1998-12-18T15:18:20Z</dcterms:created>
  <dcterms:modified xsi:type="dcterms:W3CDTF">2008-12-23T14:23:38Z</dcterms:modified>
  <cp:category/>
  <cp:version/>
  <cp:contentType/>
  <cp:contentStatus/>
</cp:coreProperties>
</file>