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<sst xmlns="http://schemas.openxmlformats.org/spreadsheetml/2006/main" count="44" uniqueCount="14">
  <si>
    <t>2007 Rates</t>
  </si>
  <si>
    <t>Small Chickpeas</t>
  </si>
  <si>
    <t>Lentils</t>
  </si>
  <si>
    <t>Dry Peas</t>
  </si>
  <si>
    <t>East</t>
  </si>
  <si>
    <t>West</t>
  </si>
  <si>
    <t>Loan Rates</t>
  </si>
  <si>
    <t>Date</t>
  </si>
  <si>
    <t>NPP</t>
  </si>
  <si>
    <t>LDP</t>
  </si>
  <si>
    <t>PCP</t>
  </si>
  <si>
    <t>NPP - National Posted Prices</t>
  </si>
  <si>
    <t>Archived Rates</t>
  </si>
  <si>
    <t>2008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</si>
</sst>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/>
    </xf>
    <xf numFmtId="168" fontId="5" fillId="0" borderId="3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68" fontId="11" fillId="0" borderId="3" xfId="0" applyNumberFormat="1" applyFont="1" applyBorder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4" borderId="1" xfId="0" applyNumberFormat="1" applyFont="1" applyFill="1" applyBorder="1" applyAlignment="1">
      <alignment horizontal="left" indent="1"/>
    </xf>
    <xf numFmtId="2" fontId="11" fillId="2" borderId="3" xfId="0" applyNumberFormat="1" applyFont="1" applyFill="1" applyBorder="1" applyAlignment="1">
      <alignment horizontal="center"/>
    </xf>
    <xf numFmtId="2" fontId="11" fillId="0" borderId="2" xfId="0" applyNumberFormat="1" applyFont="1" applyBorder="1" applyAlignment="1">
      <alignment horizontal="left" indent="1"/>
    </xf>
    <xf numFmtId="2" fontId="11" fillId="0" borderId="3" xfId="0" applyNumberFormat="1" applyFont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11" fillId="4" borderId="2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1" fillId="0" borderId="0" xfId="0" applyNumberFormat="1" applyFont="1" applyAlignment="1">
      <alignment horizontal="left" indent="1"/>
    </xf>
    <xf numFmtId="2" fontId="11" fillId="5" borderId="0" xfId="0" applyNumberFormat="1" applyFont="1" applyFill="1" applyAlignment="1">
      <alignment horizontal="left" indent="1"/>
    </xf>
    <xf numFmtId="0" fontId="0" fillId="5" borderId="0" xfId="0" applyFont="1" applyFill="1" applyAlignment="1">
      <alignment/>
    </xf>
    <xf numFmtId="168" fontId="1" fillId="0" borderId="0" xfId="20" applyNumberFormat="1" applyFont="1" applyBorder="1" applyAlignment="1">
      <alignment/>
    </xf>
    <xf numFmtId="0" fontId="1" fillId="0" borderId="0" xfId="20" applyNumberFormat="1" applyFont="1" applyBorder="1" applyAlignment="1">
      <alignment/>
    </xf>
    <xf numFmtId="168" fontId="5" fillId="6" borderId="4" xfId="0" applyNumberFormat="1" applyFont="1" applyFill="1" applyBorder="1" applyAlignment="1">
      <alignment/>
    </xf>
    <xf numFmtId="168" fontId="5" fillId="6" borderId="5" xfId="0" applyNumberFormat="1" applyFont="1" applyFill="1" applyBorder="1" applyAlignment="1">
      <alignment/>
    </xf>
    <xf numFmtId="168" fontId="5" fillId="6" borderId="3" xfId="0" applyNumberFormat="1" applyFont="1" applyFill="1" applyBorder="1" applyAlignment="1">
      <alignment/>
    </xf>
    <xf numFmtId="2" fontId="7" fillId="2" borderId="6" xfId="0" applyNumberFormat="1" applyFont="1" applyFill="1" applyBorder="1" applyAlignment="1">
      <alignment/>
    </xf>
    <xf numFmtId="0" fontId="7" fillId="2" borderId="7" xfId="0" applyNumberFormat="1" applyFont="1" applyFill="1" applyBorder="1" applyAlignment="1">
      <alignment/>
    </xf>
    <xf numFmtId="2" fontId="5" fillId="0" borderId="3" xfId="0" applyNumberFormat="1" applyFont="1" applyBorder="1" applyAlignment="1">
      <alignment horizontal="center"/>
    </xf>
    <xf numFmtId="168" fontId="5" fillId="6" borderId="8" xfId="0" applyNumberFormat="1" applyFont="1" applyFill="1" applyBorder="1" applyAlignment="1">
      <alignment/>
    </xf>
    <xf numFmtId="168" fontId="11" fillId="0" borderId="9" xfId="0" applyNumberFormat="1" applyFont="1" applyBorder="1" applyAlignment="1">
      <alignment horizontal="left"/>
    </xf>
    <xf numFmtId="2" fontId="11" fillId="0" borderId="10" xfId="0" applyNumberFormat="1" applyFont="1" applyBorder="1" applyAlignment="1">
      <alignment horizontal="center"/>
    </xf>
    <xf numFmtId="2" fontId="11" fillId="4" borderId="11" xfId="0" applyNumberFormat="1" applyFont="1" applyFill="1" applyBorder="1" applyAlignment="1">
      <alignment horizontal="left" indent="1"/>
    </xf>
    <xf numFmtId="2" fontId="11" fillId="2" borderId="9" xfId="0" applyNumberFormat="1" applyFont="1" applyFill="1" applyBorder="1" applyAlignment="1">
      <alignment horizontal="center"/>
    </xf>
    <xf numFmtId="2" fontId="11" fillId="0" borderId="10" xfId="0" applyNumberFormat="1" applyFont="1" applyBorder="1" applyAlignment="1">
      <alignment horizontal="left" indent="1"/>
    </xf>
    <xf numFmtId="2" fontId="11" fillId="0" borderId="9" xfId="0" applyNumberFormat="1" applyFont="1" applyBorder="1" applyAlignment="1">
      <alignment horizontal="center"/>
    </xf>
    <xf numFmtId="2" fontId="11" fillId="2" borderId="10" xfId="0" applyNumberFormat="1" applyFont="1" applyFill="1" applyBorder="1" applyAlignment="1">
      <alignment horizontal="center"/>
    </xf>
    <xf numFmtId="2" fontId="11" fillId="4" borderId="10" xfId="0" applyNumberFormat="1" applyFont="1" applyFill="1" applyBorder="1" applyAlignment="1">
      <alignment horizontal="left" indent="1"/>
    </xf>
    <xf numFmtId="2" fontId="11" fillId="4" borderId="9" xfId="0" applyNumberFormat="1" applyFont="1" applyFill="1" applyBorder="1" applyAlignment="1">
      <alignment horizontal="left" indent="1"/>
    </xf>
    <xf numFmtId="2" fontId="9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12" fillId="2" borderId="2" xfId="0" applyNumberFormat="1" applyFont="1" applyFill="1" applyBorder="1" applyAlignment="1">
      <alignment horizontal="center"/>
    </xf>
    <xf numFmtId="2" fontId="5" fillId="7" borderId="6" xfId="0" applyNumberFormat="1" applyFont="1" applyFill="1" applyBorder="1" applyAlignment="1">
      <alignment horizontal="center" wrapText="1"/>
    </xf>
    <xf numFmtId="2" fontId="5" fillId="7" borderId="12" xfId="0" applyNumberFormat="1" applyFont="1" applyFill="1" applyBorder="1" applyAlignment="1">
      <alignment horizontal="center" wrapText="1"/>
    </xf>
    <xf numFmtId="2" fontId="5" fillId="8" borderId="6" xfId="0" applyNumberFormat="1" applyFont="1" applyFill="1" applyBorder="1" applyAlignment="1">
      <alignment horizontal="center"/>
    </xf>
    <xf numFmtId="2" fontId="5" fillId="8" borderId="12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0" fontId="5" fillId="3" borderId="14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/>
    </xf>
    <xf numFmtId="2" fontId="5" fillId="7" borderId="12" xfId="0" applyNumberFormat="1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168" fontId="1" fillId="0" borderId="0" xfId="20" applyNumberFormat="1" applyBorder="1" applyAlignment="1">
      <alignment/>
    </xf>
    <xf numFmtId="0" fontId="5" fillId="7" borderId="14" xfId="0" applyNumberFormat="1" applyFont="1" applyFill="1" applyBorder="1" applyAlignment="1">
      <alignment horizontal="center"/>
    </xf>
    <xf numFmtId="0" fontId="5" fillId="7" borderId="7" xfId="0" applyNumberFormat="1" applyFont="1" applyFill="1" applyBorder="1" applyAlignment="1">
      <alignment horizontal="center"/>
    </xf>
    <xf numFmtId="2" fontId="12" fillId="3" borderId="13" xfId="0" applyNumberFormat="1" applyFont="1" applyFill="1" applyBorder="1" applyAlignment="1">
      <alignment horizontal="center"/>
    </xf>
    <xf numFmtId="2" fontId="12" fillId="3" borderId="12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2" fillId="3" borderId="14" xfId="0" applyNumberFormat="1" applyFont="1" applyFill="1" applyBorder="1" applyAlignment="1">
      <alignment horizontal="center"/>
    </xf>
    <xf numFmtId="0" fontId="12" fillId="3" borderId="7" xfId="0" applyNumberFormat="1" applyFont="1" applyFill="1" applyBorder="1" applyAlignment="1">
      <alignment horizontal="center"/>
    </xf>
    <xf numFmtId="2" fontId="5" fillId="8" borderId="13" xfId="0" applyNumberFormat="1" applyFont="1" applyFill="1" applyBorder="1" applyAlignment="1">
      <alignment horizontal="center"/>
    </xf>
    <xf numFmtId="2" fontId="5" fillId="8" borderId="14" xfId="0" applyNumberFormat="1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  <xf numFmtId="2" fontId="5" fillId="7" borderId="13" xfId="0" applyNumberFormat="1" applyFont="1" applyFill="1" applyBorder="1" applyAlignment="1">
      <alignment horizontal="center" wrapText="1"/>
    </xf>
    <xf numFmtId="2" fontId="5" fillId="7" borderId="14" xfId="0" applyNumberFormat="1" applyFont="1" applyFill="1" applyBorder="1" applyAlignment="1">
      <alignment horizontal="center"/>
    </xf>
    <xf numFmtId="2" fontId="5" fillId="7" borderId="6" xfId="0" applyNumberFormat="1" applyFont="1" applyFill="1" applyBorder="1" applyAlignment="1">
      <alignment horizontal="center"/>
    </xf>
    <xf numFmtId="2" fontId="5" fillId="7" borderId="7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usda.gov/Internet/FSA_File/pulsesarc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workbookViewId="0" topLeftCell="G1">
      <selection activeCell="D7" sqref="D7"/>
    </sheetView>
  </sheetViews>
  <sheetFormatPr defaultColWidth="9.140625" defaultRowHeight="12.75"/>
  <cols>
    <col min="2" max="2" width="6.8515625" style="1" customWidth="1"/>
    <col min="3" max="3" width="7.7109375" style="2" customWidth="1"/>
    <col min="4" max="4" width="6.8515625" style="0" customWidth="1"/>
    <col min="5" max="5" width="7.7109375" style="0" customWidth="1"/>
    <col min="6" max="6" width="6.7109375" style="0" customWidth="1"/>
    <col min="7" max="7" width="6.28125" style="0" customWidth="1"/>
    <col min="8" max="9" width="6.7109375" style="0" customWidth="1"/>
    <col min="10" max="10" width="7.7109375" style="0" customWidth="1"/>
    <col min="11" max="13" width="6.7109375" style="0" customWidth="1"/>
    <col min="14" max="14" width="6.8515625" style="1" customWidth="1"/>
    <col min="15" max="16" width="7.7109375" style="2" customWidth="1"/>
    <col min="17" max="17" width="7.140625" style="2" customWidth="1"/>
    <col min="18" max="18" width="7.7109375" style="2" customWidth="1"/>
    <col min="19" max="19" width="5.8515625" style="2" customWidth="1"/>
    <col min="20" max="20" width="7.7109375" style="2" customWidth="1"/>
    <col min="21" max="21" width="6.8515625" style="2" customWidth="1"/>
    <col min="22" max="22" width="8.28125" style="2" customWidth="1"/>
    <col min="23" max="23" width="6.7109375" style="2" customWidth="1"/>
    <col min="24" max="24" width="5.8515625" style="2" customWidth="1"/>
    <col min="25" max="25" width="6.7109375" style="2" customWidth="1"/>
  </cols>
  <sheetData>
    <row r="1" spans="2:25" ht="23.25" customHeight="1">
      <c r="B1" s="3"/>
      <c r="D1" s="82"/>
      <c r="E1" s="82"/>
      <c r="F1" s="82"/>
      <c r="G1" s="4"/>
      <c r="H1" s="4"/>
      <c r="I1" s="4"/>
      <c r="J1" s="4"/>
      <c r="K1" s="4"/>
      <c r="L1" s="4"/>
      <c r="M1" s="4"/>
      <c r="N1" s="3"/>
      <c r="R1" s="5"/>
      <c r="S1"/>
      <c r="T1"/>
      <c r="U1"/>
      <c r="V1"/>
      <c r="W1"/>
      <c r="X1"/>
      <c r="Y1"/>
    </row>
    <row r="2" spans="1:25" ht="22.5" customHeight="1">
      <c r="A2" s="32"/>
      <c r="B2" s="38"/>
      <c r="C2" s="38"/>
      <c r="D2" s="76" t="s">
        <v>0</v>
      </c>
      <c r="E2" s="76"/>
      <c r="F2" s="76"/>
      <c r="G2" s="76"/>
      <c r="H2" s="76"/>
      <c r="I2" s="76"/>
      <c r="J2" s="76"/>
      <c r="K2" s="77"/>
      <c r="L2" s="6"/>
      <c r="M2" s="7"/>
      <c r="N2" s="75" t="s">
        <v>13</v>
      </c>
      <c r="O2" s="76"/>
      <c r="P2" s="76"/>
      <c r="Q2" s="76"/>
      <c r="R2" s="76"/>
      <c r="S2" s="76"/>
      <c r="T2" s="76"/>
      <c r="U2" s="76"/>
      <c r="V2" s="76"/>
      <c r="W2" s="77"/>
      <c r="X2" s="35"/>
      <c r="Y2" s="36"/>
    </row>
    <row r="3" spans="1:25" ht="25.5" customHeight="1">
      <c r="A3" s="33"/>
      <c r="B3" s="51" t="s">
        <v>1</v>
      </c>
      <c r="C3" s="52"/>
      <c r="D3" s="79" t="s">
        <v>2</v>
      </c>
      <c r="E3" s="80"/>
      <c r="F3" s="80"/>
      <c r="G3" s="80"/>
      <c r="H3" s="61"/>
      <c r="I3" s="79" t="s">
        <v>3</v>
      </c>
      <c r="J3" s="80"/>
      <c r="K3" s="80"/>
      <c r="L3" s="80"/>
      <c r="M3" s="61"/>
      <c r="N3" s="78" t="s">
        <v>1</v>
      </c>
      <c r="O3" s="52"/>
      <c r="P3" s="79" t="s">
        <v>2</v>
      </c>
      <c r="Q3" s="80"/>
      <c r="R3" s="80"/>
      <c r="S3" s="80"/>
      <c r="T3" s="61"/>
      <c r="U3" s="79" t="s">
        <v>3</v>
      </c>
      <c r="V3" s="80"/>
      <c r="W3" s="80"/>
      <c r="X3" s="80"/>
      <c r="Y3" s="81"/>
    </row>
    <row r="4" spans="1:25" ht="18" customHeight="1">
      <c r="A4" s="34"/>
      <c r="B4" s="53"/>
      <c r="C4" s="54"/>
      <c r="D4" s="8"/>
      <c r="E4" s="73" t="s">
        <v>4</v>
      </c>
      <c r="F4" s="54"/>
      <c r="G4" s="74" t="s">
        <v>5</v>
      </c>
      <c r="H4" s="54"/>
      <c r="I4" s="8"/>
      <c r="J4" s="60" t="s">
        <v>4</v>
      </c>
      <c r="K4" s="61"/>
      <c r="L4" s="62" t="s">
        <v>5</v>
      </c>
      <c r="M4" s="63"/>
      <c r="N4" s="73"/>
      <c r="O4" s="54"/>
      <c r="P4" s="8"/>
      <c r="Q4" s="73" t="s">
        <v>4</v>
      </c>
      <c r="R4" s="54"/>
      <c r="S4" s="74" t="s">
        <v>5</v>
      </c>
      <c r="T4" s="54"/>
      <c r="U4" s="8"/>
      <c r="V4" s="60" t="s">
        <v>4</v>
      </c>
      <c r="W4" s="61"/>
      <c r="X4" s="66" t="s">
        <v>5</v>
      </c>
      <c r="Y4" s="67"/>
    </row>
    <row r="5" spans="1:25" ht="18" customHeight="1">
      <c r="A5" s="9" t="s">
        <v>6</v>
      </c>
      <c r="B5" s="55">
        <v>7.43</v>
      </c>
      <c r="C5" s="56"/>
      <c r="D5" s="48"/>
      <c r="E5" s="55">
        <v>10.97</v>
      </c>
      <c r="F5" s="56"/>
      <c r="G5" s="64">
        <v>13.31</v>
      </c>
      <c r="H5" s="56"/>
      <c r="I5" s="49"/>
      <c r="J5" s="55">
        <v>6.12</v>
      </c>
      <c r="K5" s="56"/>
      <c r="L5" s="58">
        <v>6.63</v>
      </c>
      <c r="M5" s="59"/>
      <c r="N5" s="68">
        <v>7.43</v>
      </c>
      <c r="O5" s="69"/>
      <c r="P5" s="49"/>
      <c r="Q5" s="68">
        <v>10.74</v>
      </c>
      <c r="R5" s="69"/>
      <c r="S5" s="70">
        <v>14.23</v>
      </c>
      <c r="T5" s="69"/>
      <c r="U5" s="50"/>
      <c r="V5" s="68">
        <v>6.14</v>
      </c>
      <c r="W5" s="69"/>
      <c r="X5" s="71">
        <v>6.58</v>
      </c>
      <c r="Y5" s="72"/>
    </row>
    <row r="6" spans="1:25" ht="18" customHeight="1">
      <c r="A6" s="10" t="s">
        <v>7</v>
      </c>
      <c r="B6" s="11" t="s">
        <v>8</v>
      </c>
      <c r="C6" s="12" t="s">
        <v>9</v>
      </c>
      <c r="D6" s="13" t="s">
        <v>8</v>
      </c>
      <c r="E6" s="11" t="s">
        <v>10</v>
      </c>
      <c r="F6" s="14" t="s">
        <v>9</v>
      </c>
      <c r="G6" s="11" t="s">
        <v>10</v>
      </c>
      <c r="H6" s="15" t="s">
        <v>9</v>
      </c>
      <c r="I6" s="8" t="s">
        <v>8</v>
      </c>
      <c r="J6" s="11" t="s">
        <v>10</v>
      </c>
      <c r="K6" s="14" t="s">
        <v>9</v>
      </c>
      <c r="L6" s="11" t="s">
        <v>10</v>
      </c>
      <c r="M6" s="14" t="s">
        <v>9</v>
      </c>
      <c r="N6" s="37" t="s">
        <v>8</v>
      </c>
      <c r="O6" s="12" t="s">
        <v>9</v>
      </c>
      <c r="P6" s="13" t="s">
        <v>8</v>
      </c>
      <c r="Q6" s="14" t="s">
        <v>10</v>
      </c>
      <c r="R6" s="14" t="s">
        <v>9</v>
      </c>
      <c r="S6" s="11" t="s">
        <v>10</v>
      </c>
      <c r="T6" s="14" t="s">
        <v>9</v>
      </c>
      <c r="U6" s="8" t="s">
        <v>8</v>
      </c>
      <c r="V6" s="11" t="s">
        <v>10</v>
      </c>
      <c r="W6" s="14" t="s">
        <v>9</v>
      </c>
      <c r="X6" s="11" t="s">
        <v>10</v>
      </c>
      <c r="Y6" s="14" t="s">
        <v>9</v>
      </c>
    </row>
    <row r="7" spans="1:25" ht="18" customHeight="1">
      <c r="A7" s="16">
        <f>A8+7</f>
        <v>39815</v>
      </c>
      <c r="B7" s="17">
        <v>20</v>
      </c>
      <c r="C7" s="18">
        <f aca="true" t="shared" si="0" ref="C7:C36">IF($B$5-B7&lt;0,0,$B$5-B7)</f>
        <v>0</v>
      </c>
      <c r="D7" s="19">
        <v>30.55</v>
      </c>
      <c r="E7" s="20">
        <f aca="true" t="shared" si="1" ref="E7:E23">SUM(D7,-3.49)</f>
        <v>27.060000000000002</v>
      </c>
      <c r="F7" s="18">
        <f aca="true" t="shared" si="2" ref="F7:F36">IF($E$5-E7&lt;0,0,$E$5-E7)</f>
        <v>0</v>
      </c>
      <c r="G7" s="21">
        <v>30.55</v>
      </c>
      <c r="H7" s="18">
        <f aca="true" t="shared" si="3" ref="H7:H36">IF($G$5-G7&lt;0,0,$G$5-G7)</f>
        <v>0</v>
      </c>
      <c r="I7" s="22">
        <v>12.38</v>
      </c>
      <c r="J7" s="20">
        <f aca="true" t="shared" si="4" ref="J7:J24">SUM(I7,-0.44)</f>
        <v>11.940000000000001</v>
      </c>
      <c r="K7" s="23">
        <f aca="true" t="shared" si="5" ref="K7:K36">IF($J$5-J7&lt;0,0,$J$5-J7)</f>
        <v>0</v>
      </c>
      <c r="L7" s="17">
        <v>12.38</v>
      </c>
      <c r="M7" s="18">
        <f aca="true" t="shared" si="6" ref="M7:M36">IF($L$5-L7&lt;0,0,$L$5-L7)</f>
        <v>0</v>
      </c>
      <c r="N7" s="21">
        <v>20</v>
      </c>
      <c r="O7" s="18">
        <f aca="true" t="shared" si="7" ref="O7:O36">IF($N$5-N7&lt;0,0,$N$5-N7)</f>
        <v>0</v>
      </c>
      <c r="P7" s="19">
        <v>30.55</v>
      </c>
      <c r="Q7" s="20">
        <f aca="true" t="shared" si="8" ref="Q7:Q23">SUM(P7,-3.49)</f>
        <v>27.060000000000002</v>
      </c>
      <c r="R7" s="18">
        <f aca="true" t="shared" si="9" ref="R7:R36">IF($Q$5-Q7&lt;0,0,$Q$5-Q7)</f>
        <v>0</v>
      </c>
      <c r="S7" s="21">
        <v>30.55</v>
      </c>
      <c r="T7" s="18">
        <f aca="true" t="shared" si="10" ref="T7:T36">IF($S$5-S7&lt;0,0,$S$5-S7)</f>
        <v>0</v>
      </c>
      <c r="U7" s="22">
        <v>12.38</v>
      </c>
      <c r="V7" s="20">
        <f aca="true" t="shared" si="11" ref="V7:V23">SUM(U7,-0.44)</f>
        <v>11.940000000000001</v>
      </c>
      <c r="W7" s="23">
        <f aca="true" t="shared" si="12" ref="W7:W36">IF($V$5-V7&lt;0,0,$V$5-V7)</f>
        <v>0</v>
      </c>
      <c r="X7" s="17">
        <v>12.38</v>
      </c>
      <c r="Y7" s="23">
        <f aca="true" t="shared" si="13" ref="Y7:Y36">IF($X$5-X7&lt;0,0,$X$5-X7)</f>
        <v>0</v>
      </c>
    </row>
    <row r="8" spans="1:25" ht="18" customHeight="1">
      <c r="A8" s="16">
        <f>A9+7</f>
        <v>39808</v>
      </c>
      <c r="B8" s="17">
        <v>20</v>
      </c>
      <c r="C8" s="18">
        <f t="shared" si="0"/>
        <v>0</v>
      </c>
      <c r="D8" s="19">
        <v>30.55</v>
      </c>
      <c r="E8" s="20">
        <f t="shared" si="1"/>
        <v>27.060000000000002</v>
      </c>
      <c r="F8" s="18">
        <f t="shared" si="2"/>
        <v>0</v>
      </c>
      <c r="G8" s="21">
        <v>30.55</v>
      </c>
      <c r="H8" s="18">
        <f t="shared" si="3"/>
        <v>0</v>
      </c>
      <c r="I8" s="22">
        <v>12.38</v>
      </c>
      <c r="J8" s="20">
        <f t="shared" si="4"/>
        <v>11.940000000000001</v>
      </c>
      <c r="K8" s="23">
        <f t="shared" si="5"/>
        <v>0</v>
      </c>
      <c r="L8" s="17">
        <v>12.38</v>
      </c>
      <c r="M8" s="18">
        <f t="shared" si="6"/>
        <v>0</v>
      </c>
      <c r="N8" s="21">
        <v>20</v>
      </c>
      <c r="O8" s="18">
        <f t="shared" si="7"/>
        <v>0</v>
      </c>
      <c r="P8" s="19">
        <v>30.55</v>
      </c>
      <c r="Q8" s="20">
        <f t="shared" si="8"/>
        <v>27.060000000000002</v>
      </c>
      <c r="R8" s="18">
        <f t="shared" si="9"/>
        <v>0</v>
      </c>
      <c r="S8" s="21">
        <v>30.55</v>
      </c>
      <c r="T8" s="18">
        <f t="shared" si="10"/>
        <v>0</v>
      </c>
      <c r="U8" s="22">
        <v>12.38</v>
      </c>
      <c r="V8" s="20">
        <f t="shared" si="11"/>
        <v>11.940000000000001</v>
      </c>
      <c r="W8" s="23">
        <f t="shared" si="12"/>
        <v>0</v>
      </c>
      <c r="X8" s="17">
        <v>12.38</v>
      </c>
      <c r="Y8" s="23">
        <f t="shared" si="13"/>
        <v>0</v>
      </c>
    </row>
    <row r="9" spans="1:25" ht="18" customHeight="1">
      <c r="A9" s="16">
        <f>A10+7</f>
        <v>39801</v>
      </c>
      <c r="B9" s="17">
        <v>20</v>
      </c>
      <c r="C9" s="18">
        <f t="shared" si="0"/>
        <v>0</v>
      </c>
      <c r="D9" s="19">
        <v>30.55</v>
      </c>
      <c r="E9" s="20">
        <f t="shared" si="1"/>
        <v>27.060000000000002</v>
      </c>
      <c r="F9" s="18">
        <f t="shared" si="2"/>
        <v>0</v>
      </c>
      <c r="G9" s="21">
        <v>30.55</v>
      </c>
      <c r="H9" s="18">
        <f t="shared" si="3"/>
        <v>0</v>
      </c>
      <c r="I9" s="22">
        <v>12.38</v>
      </c>
      <c r="J9" s="20">
        <f t="shared" si="4"/>
        <v>11.940000000000001</v>
      </c>
      <c r="K9" s="23">
        <f t="shared" si="5"/>
        <v>0</v>
      </c>
      <c r="L9" s="17">
        <v>12.38</v>
      </c>
      <c r="M9" s="18">
        <f t="shared" si="6"/>
        <v>0</v>
      </c>
      <c r="N9" s="21">
        <v>20</v>
      </c>
      <c r="O9" s="18">
        <f t="shared" si="7"/>
        <v>0</v>
      </c>
      <c r="P9" s="19">
        <v>30.55</v>
      </c>
      <c r="Q9" s="20">
        <f t="shared" si="8"/>
        <v>27.060000000000002</v>
      </c>
      <c r="R9" s="18">
        <f t="shared" si="9"/>
        <v>0</v>
      </c>
      <c r="S9" s="21">
        <v>30.55</v>
      </c>
      <c r="T9" s="18">
        <f t="shared" si="10"/>
        <v>0</v>
      </c>
      <c r="U9" s="22">
        <v>12.38</v>
      </c>
      <c r="V9" s="20">
        <f t="shared" si="11"/>
        <v>11.940000000000001</v>
      </c>
      <c r="W9" s="23">
        <f t="shared" si="12"/>
        <v>0</v>
      </c>
      <c r="X9" s="17">
        <v>12.38</v>
      </c>
      <c r="Y9" s="23">
        <f t="shared" si="13"/>
        <v>0</v>
      </c>
    </row>
    <row r="10" spans="1:25" ht="18" customHeight="1">
      <c r="A10" s="16">
        <f>A11+7</f>
        <v>39794</v>
      </c>
      <c r="B10" s="17">
        <v>20</v>
      </c>
      <c r="C10" s="18">
        <f t="shared" si="0"/>
        <v>0</v>
      </c>
      <c r="D10" s="19">
        <v>30.55</v>
      </c>
      <c r="E10" s="20">
        <f t="shared" si="1"/>
        <v>27.060000000000002</v>
      </c>
      <c r="F10" s="18">
        <f t="shared" si="2"/>
        <v>0</v>
      </c>
      <c r="G10" s="21">
        <v>30.55</v>
      </c>
      <c r="H10" s="18">
        <f t="shared" si="3"/>
        <v>0</v>
      </c>
      <c r="I10" s="22">
        <v>12.38</v>
      </c>
      <c r="J10" s="20">
        <f t="shared" si="4"/>
        <v>11.940000000000001</v>
      </c>
      <c r="K10" s="23">
        <f t="shared" si="5"/>
        <v>0</v>
      </c>
      <c r="L10" s="17">
        <v>12.38</v>
      </c>
      <c r="M10" s="18">
        <f t="shared" si="6"/>
        <v>0</v>
      </c>
      <c r="N10" s="21">
        <v>20</v>
      </c>
      <c r="O10" s="18">
        <f t="shared" si="7"/>
        <v>0</v>
      </c>
      <c r="P10" s="19">
        <v>30.55</v>
      </c>
      <c r="Q10" s="20">
        <f t="shared" si="8"/>
        <v>27.060000000000002</v>
      </c>
      <c r="R10" s="18">
        <f t="shared" si="9"/>
        <v>0</v>
      </c>
      <c r="S10" s="21">
        <v>30.55</v>
      </c>
      <c r="T10" s="18">
        <f t="shared" si="10"/>
        <v>0</v>
      </c>
      <c r="U10" s="22">
        <v>12.38</v>
      </c>
      <c r="V10" s="20">
        <f t="shared" si="11"/>
        <v>11.940000000000001</v>
      </c>
      <c r="W10" s="23">
        <f t="shared" si="12"/>
        <v>0</v>
      </c>
      <c r="X10" s="17">
        <v>12.38</v>
      </c>
      <c r="Y10" s="23">
        <f t="shared" si="13"/>
        <v>0</v>
      </c>
    </row>
    <row r="11" spans="1:25" ht="18" customHeight="1">
      <c r="A11" s="16">
        <f>A12+7</f>
        <v>39787</v>
      </c>
      <c r="B11" s="17">
        <v>20</v>
      </c>
      <c r="C11" s="18">
        <f t="shared" si="0"/>
        <v>0</v>
      </c>
      <c r="D11" s="19">
        <v>30.55</v>
      </c>
      <c r="E11" s="20">
        <f t="shared" si="1"/>
        <v>27.060000000000002</v>
      </c>
      <c r="F11" s="18">
        <f t="shared" si="2"/>
        <v>0</v>
      </c>
      <c r="G11" s="21">
        <v>30.55</v>
      </c>
      <c r="H11" s="18">
        <f t="shared" si="3"/>
        <v>0</v>
      </c>
      <c r="I11" s="22">
        <v>12.38</v>
      </c>
      <c r="J11" s="20">
        <f t="shared" si="4"/>
        <v>11.940000000000001</v>
      </c>
      <c r="K11" s="23">
        <f t="shared" si="5"/>
        <v>0</v>
      </c>
      <c r="L11" s="17">
        <v>12.38</v>
      </c>
      <c r="M11" s="18">
        <f t="shared" si="6"/>
        <v>0</v>
      </c>
      <c r="N11" s="21">
        <v>20</v>
      </c>
      <c r="O11" s="18">
        <f t="shared" si="7"/>
        <v>0</v>
      </c>
      <c r="P11" s="19">
        <v>30.55</v>
      </c>
      <c r="Q11" s="20">
        <f t="shared" si="8"/>
        <v>27.060000000000002</v>
      </c>
      <c r="R11" s="18">
        <f t="shared" si="9"/>
        <v>0</v>
      </c>
      <c r="S11" s="21">
        <v>30.55</v>
      </c>
      <c r="T11" s="18">
        <f t="shared" si="10"/>
        <v>0</v>
      </c>
      <c r="U11" s="22">
        <v>12.38</v>
      </c>
      <c r="V11" s="20">
        <f t="shared" si="11"/>
        <v>11.940000000000001</v>
      </c>
      <c r="W11" s="23">
        <f t="shared" si="12"/>
        <v>0</v>
      </c>
      <c r="X11" s="17">
        <v>12.38</v>
      </c>
      <c r="Y11" s="23">
        <f t="shared" si="13"/>
        <v>0</v>
      </c>
    </row>
    <row r="12" spans="1:25" ht="18" customHeight="1">
      <c r="A12" s="16">
        <f>A13+7</f>
        <v>39780</v>
      </c>
      <c r="B12" s="17">
        <v>20</v>
      </c>
      <c r="C12" s="18">
        <f t="shared" si="0"/>
        <v>0</v>
      </c>
      <c r="D12" s="19">
        <v>30.55</v>
      </c>
      <c r="E12" s="20">
        <f t="shared" si="1"/>
        <v>27.060000000000002</v>
      </c>
      <c r="F12" s="18">
        <f t="shared" si="2"/>
        <v>0</v>
      </c>
      <c r="G12" s="21">
        <v>30.55</v>
      </c>
      <c r="H12" s="18">
        <f t="shared" si="3"/>
        <v>0</v>
      </c>
      <c r="I12" s="22">
        <v>12.38</v>
      </c>
      <c r="J12" s="20">
        <f t="shared" si="4"/>
        <v>11.940000000000001</v>
      </c>
      <c r="K12" s="23">
        <f t="shared" si="5"/>
        <v>0</v>
      </c>
      <c r="L12" s="17">
        <v>12.38</v>
      </c>
      <c r="M12" s="18">
        <f t="shared" si="6"/>
        <v>0</v>
      </c>
      <c r="N12" s="21">
        <v>20</v>
      </c>
      <c r="O12" s="18">
        <f t="shared" si="7"/>
        <v>0</v>
      </c>
      <c r="P12" s="19">
        <v>30.55</v>
      </c>
      <c r="Q12" s="20">
        <f t="shared" si="8"/>
        <v>27.060000000000002</v>
      </c>
      <c r="R12" s="18">
        <f t="shared" si="9"/>
        <v>0</v>
      </c>
      <c r="S12" s="21">
        <v>30.55</v>
      </c>
      <c r="T12" s="18">
        <f t="shared" si="10"/>
        <v>0</v>
      </c>
      <c r="U12" s="22">
        <v>12.38</v>
      </c>
      <c r="V12" s="20">
        <f t="shared" si="11"/>
        <v>11.940000000000001</v>
      </c>
      <c r="W12" s="23">
        <f t="shared" si="12"/>
        <v>0</v>
      </c>
      <c r="X12" s="17">
        <v>12.38</v>
      </c>
      <c r="Y12" s="23">
        <f t="shared" si="13"/>
        <v>0</v>
      </c>
    </row>
    <row r="13" spans="1:25" ht="18" customHeight="1">
      <c r="A13" s="16">
        <f aca="true" t="shared" si="14" ref="A13:A18">A14+7</f>
        <v>39773</v>
      </c>
      <c r="B13" s="17">
        <v>20</v>
      </c>
      <c r="C13" s="18">
        <f t="shared" si="0"/>
        <v>0</v>
      </c>
      <c r="D13" s="19">
        <v>31.05</v>
      </c>
      <c r="E13" s="20">
        <f t="shared" si="1"/>
        <v>27.560000000000002</v>
      </c>
      <c r="F13" s="18">
        <f t="shared" si="2"/>
        <v>0</v>
      </c>
      <c r="G13" s="21">
        <v>31.05</v>
      </c>
      <c r="H13" s="18">
        <f t="shared" si="3"/>
        <v>0</v>
      </c>
      <c r="I13" s="22">
        <v>12.38</v>
      </c>
      <c r="J13" s="20">
        <f t="shared" si="4"/>
        <v>11.940000000000001</v>
      </c>
      <c r="K13" s="23">
        <f t="shared" si="5"/>
        <v>0</v>
      </c>
      <c r="L13" s="17">
        <v>12.38</v>
      </c>
      <c r="M13" s="18">
        <f t="shared" si="6"/>
        <v>0</v>
      </c>
      <c r="N13" s="21">
        <v>20</v>
      </c>
      <c r="O13" s="18">
        <f t="shared" si="7"/>
        <v>0</v>
      </c>
      <c r="P13" s="19">
        <v>31.05</v>
      </c>
      <c r="Q13" s="20">
        <f t="shared" si="8"/>
        <v>27.560000000000002</v>
      </c>
      <c r="R13" s="18">
        <f t="shared" si="9"/>
        <v>0</v>
      </c>
      <c r="S13" s="21">
        <v>31.05</v>
      </c>
      <c r="T13" s="18">
        <f t="shared" si="10"/>
        <v>0</v>
      </c>
      <c r="U13" s="22">
        <v>12.38</v>
      </c>
      <c r="V13" s="20">
        <f t="shared" si="11"/>
        <v>11.940000000000001</v>
      </c>
      <c r="W13" s="23">
        <f t="shared" si="12"/>
        <v>0</v>
      </c>
      <c r="X13" s="17">
        <v>12.38</v>
      </c>
      <c r="Y13" s="23">
        <f t="shared" si="13"/>
        <v>0</v>
      </c>
    </row>
    <row r="14" spans="1:25" ht="18" customHeight="1">
      <c r="A14" s="16">
        <f t="shared" si="14"/>
        <v>39766</v>
      </c>
      <c r="B14" s="17">
        <v>20</v>
      </c>
      <c r="C14" s="18">
        <f t="shared" si="0"/>
        <v>0</v>
      </c>
      <c r="D14" s="19">
        <v>32.05</v>
      </c>
      <c r="E14" s="20">
        <f t="shared" si="1"/>
        <v>28.559999999999995</v>
      </c>
      <c r="F14" s="18">
        <f t="shared" si="2"/>
        <v>0</v>
      </c>
      <c r="G14" s="21">
        <v>32.05</v>
      </c>
      <c r="H14" s="18">
        <f t="shared" si="3"/>
        <v>0</v>
      </c>
      <c r="I14" s="22">
        <v>12.38</v>
      </c>
      <c r="J14" s="20">
        <f t="shared" si="4"/>
        <v>11.940000000000001</v>
      </c>
      <c r="K14" s="23">
        <f t="shared" si="5"/>
        <v>0</v>
      </c>
      <c r="L14" s="17">
        <v>12.38</v>
      </c>
      <c r="M14" s="18">
        <f t="shared" si="6"/>
        <v>0</v>
      </c>
      <c r="N14" s="21">
        <v>20</v>
      </c>
      <c r="O14" s="18">
        <f t="shared" si="7"/>
        <v>0</v>
      </c>
      <c r="P14" s="19">
        <v>32.05</v>
      </c>
      <c r="Q14" s="20">
        <f t="shared" si="8"/>
        <v>28.559999999999995</v>
      </c>
      <c r="R14" s="18">
        <f t="shared" si="9"/>
        <v>0</v>
      </c>
      <c r="S14" s="21">
        <v>32.05</v>
      </c>
      <c r="T14" s="18">
        <f t="shared" si="10"/>
        <v>0</v>
      </c>
      <c r="U14" s="22">
        <v>12.38</v>
      </c>
      <c r="V14" s="20">
        <f t="shared" si="11"/>
        <v>11.940000000000001</v>
      </c>
      <c r="W14" s="23">
        <f t="shared" si="12"/>
        <v>0</v>
      </c>
      <c r="X14" s="17">
        <v>12.38</v>
      </c>
      <c r="Y14" s="23">
        <f t="shared" si="13"/>
        <v>0</v>
      </c>
    </row>
    <row r="15" spans="1:25" ht="18" customHeight="1">
      <c r="A15" s="16">
        <f t="shared" si="14"/>
        <v>39759</v>
      </c>
      <c r="B15" s="17">
        <v>20</v>
      </c>
      <c r="C15" s="18">
        <f t="shared" si="0"/>
        <v>0</v>
      </c>
      <c r="D15" s="19">
        <v>34.3</v>
      </c>
      <c r="E15" s="20">
        <f t="shared" si="1"/>
        <v>30.809999999999995</v>
      </c>
      <c r="F15" s="18">
        <f t="shared" si="2"/>
        <v>0</v>
      </c>
      <c r="G15" s="21">
        <v>34.3</v>
      </c>
      <c r="H15" s="18">
        <f t="shared" si="3"/>
        <v>0</v>
      </c>
      <c r="I15" s="22">
        <v>12.38</v>
      </c>
      <c r="J15" s="20">
        <f t="shared" si="4"/>
        <v>11.940000000000001</v>
      </c>
      <c r="K15" s="23">
        <f t="shared" si="5"/>
        <v>0</v>
      </c>
      <c r="L15" s="17">
        <v>12.38</v>
      </c>
      <c r="M15" s="18">
        <f t="shared" si="6"/>
        <v>0</v>
      </c>
      <c r="N15" s="21">
        <v>20</v>
      </c>
      <c r="O15" s="18">
        <f t="shared" si="7"/>
        <v>0</v>
      </c>
      <c r="P15" s="19">
        <v>34.3</v>
      </c>
      <c r="Q15" s="20">
        <f t="shared" si="8"/>
        <v>30.809999999999995</v>
      </c>
      <c r="R15" s="18">
        <f t="shared" si="9"/>
        <v>0</v>
      </c>
      <c r="S15" s="21">
        <v>34.3</v>
      </c>
      <c r="T15" s="18">
        <f t="shared" si="10"/>
        <v>0</v>
      </c>
      <c r="U15" s="22">
        <v>12.38</v>
      </c>
      <c r="V15" s="20">
        <f t="shared" si="11"/>
        <v>11.940000000000001</v>
      </c>
      <c r="W15" s="23">
        <f t="shared" si="12"/>
        <v>0</v>
      </c>
      <c r="X15" s="17">
        <v>12.38</v>
      </c>
      <c r="Y15" s="23">
        <f t="shared" si="13"/>
        <v>0</v>
      </c>
    </row>
    <row r="16" spans="1:25" ht="18" customHeight="1">
      <c r="A16" s="16">
        <f t="shared" si="14"/>
        <v>39752</v>
      </c>
      <c r="B16" s="17">
        <v>20</v>
      </c>
      <c r="C16" s="18">
        <f t="shared" si="0"/>
        <v>0</v>
      </c>
      <c r="D16" s="19">
        <v>34.8</v>
      </c>
      <c r="E16" s="20">
        <f t="shared" si="1"/>
        <v>31.309999999999995</v>
      </c>
      <c r="F16" s="18">
        <f t="shared" si="2"/>
        <v>0</v>
      </c>
      <c r="G16" s="21">
        <v>34.8</v>
      </c>
      <c r="H16" s="18">
        <f t="shared" si="3"/>
        <v>0</v>
      </c>
      <c r="I16" s="22">
        <v>12.38</v>
      </c>
      <c r="J16" s="20">
        <f t="shared" si="4"/>
        <v>11.940000000000001</v>
      </c>
      <c r="K16" s="23">
        <f t="shared" si="5"/>
        <v>0</v>
      </c>
      <c r="L16" s="17">
        <v>12.38</v>
      </c>
      <c r="M16" s="18">
        <f t="shared" si="6"/>
        <v>0</v>
      </c>
      <c r="N16" s="21">
        <v>20</v>
      </c>
      <c r="O16" s="18">
        <f t="shared" si="7"/>
        <v>0</v>
      </c>
      <c r="P16" s="19">
        <v>34.8</v>
      </c>
      <c r="Q16" s="20">
        <f t="shared" si="8"/>
        <v>31.309999999999995</v>
      </c>
      <c r="R16" s="18">
        <f t="shared" si="9"/>
        <v>0</v>
      </c>
      <c r="S16" s="21">
        <v>34.8</v>
      </c>
      <c r="T16" s="18">
        <f t="shared" si="10"/>
        <v>0</v>
      </c>
      <c r="U16" s="22">
        <v>12.38</v>
      </c>
      <c r="V16" s="20">
        <f t="shared" si="11"/>
        <v>11.940000000000001</v>
      </c>
      <c r="W16" s="23">
        <f t="shared" si="12"/>
        <v>0</v>
      </c>
      <c r="X16" s="17">
        <v>12.38</v>
      </c>
      <c r="Y16" s="23">
        <f t="shared" si="13"/>
        <v>0</v>
      </c>
    </row>
    <row r="17" spans="1:25" ht="18" customHeight="1">
      <c r="A17" s="16">
        <f t="shared" si="14"/>
        <v>39745</v>
      </c>
      <c r="B17" s="17">
        <v>20</v>
      </c>
      <c r="C17" s="18">
        <f t="shared" si="0"/>
        <v>0</v>
      </c>
      <c r="D17" s="19">
        <v>34.8</v>
      </c>
      <c r="E17" s="20">
        <f t="shared" si="1"/>
        <v>31.309999999999995</v>
      </c>
      <c r="F17" s="18">
        <f t="shared" si="2"/>
        <v>0</v>
      </c>
      <c r="G17" s="21">
        <v>34.8</v>
      </c>
      <c r="H17" s="18">
        <f t="shared" si="3"/>
        <v>0</v>
      </c>
      <c r="I17" s="22">
        <v>12.38</v>
      </c>
      <c r="J17" s="20">
        <f t="shared" si="4"/>
        <v>11.940000000000001</v>
      </c>
      <c r="K17" s="23">
        <f t="shared" si="5"/>
        <v>0</v>
      </c>
      <c r="L17" s="17">
        <v>12.38</v>
      </c>
      <c r="M17" s="18">
        <f t="shared" si="6"/>
        <v>0</v>
      </c>
      <c r="N17" s="21">
        <v>20</v>
      </c>
      <c r="O17" s="18">
        <f t="shared" si="7"/>
        <v>0</v>
      </c>
      <c r="P17" s="19">
        <v>34.8</v>
      </c>
      <c r="Q17" s="20">
        <f t="shared" si="8"/>
        <v>31.309999999999995</v>
      </c>
      <c r="R17" s="18">
        <f t="shared" si="9"/>
        <v>0</v>
      </c>
      <c r="S17" s="21">
        <v>34.8</v>
      </c>
      <c r="T17" s="18">
        <f t="shared" si="10"/>
        <v>0</v>
      </c>
      <c r="U17" s="22">
        <v>12.38</v>
      </c>
      <c r="V17" s="20">
        <f t="shared" si="11"/>
        <v>11.940000000000001</v>
      </c>
      <c r="W17" s="23">
        <f t="shared" si="12"/>
        <v>0</v>
      </c>
      <c r="X17" s="17">
        <v>12.38</v>
      </c>
      <c r="Y17" s="23">
        <f t="shared" si="13"/>
        <v>0</v>
      </c>
    </row>
    <row r="18" spans="1:25" ht="18" customHeight="1">
      <c r="A18" s="16">
        <f t="shared" si="14"/>
        <v>39738</v>
      </c>
      <c r="B18" s="17">
        <v>20</v>
      </c>
      <c r="C18" s="18">
        <f t="shared" si="0"/>
        <v>0</v>
      </c>
      <c r="D18" s="19">
        <v>35.35</v>
      </c>
      <c r="E18" s="20">
        <f t="shared" si="1"/>
        <v>31.86</v>
      </c>
      <c r="F18" s="18">
        <f t="shared" si="2"/>
        <v>0</v>
      </c>
      <c r="G18" s="21">
        <v>35.35</v>
      </c>
      <c r="H18" s="18">
        <f t="shared" si="3"/>
        <v>0</v>
      </c>
      <c r="I18" s="22">
        <v>12.38</v>
      </c>
      <c r="J18" s="20">
        <f t="shared" si="4"/>
        <v>11.940000000000001</v>
      </c>
      <c r="K18" s="23">
        <f t="shared" si="5"/>
        <v>0</v>
      </c>
      <c r="L18" s="17">
        <v>12.38</v>
      </c>
      <c r="M18" s="18">
        <f t="shared" si="6"/>
        <v>0</v>
      </c>
      <c r="N18" s="21">
        <v>20</v>
      </c>
      <c r="O18" s="18">
        <f t="shared" si="7"/>
        <v>0</v>
      </c>
      <c r="P18" s="19">
        <v>35.35</v>
      </c>
      <c r="Q18" s="20">
        <f t="shared" si="8"/>
        <v>31.86</v>
      </c>
      <c r="R18" s="18">
        <f t="shared" si="9"/>
        <v>0</v>
      </c>
      <c r="S18" s="21">
        <v>35.35</v>
      </c>
      <c r="T18" s="18">
        <f t="shared" si="10"/>
        <v>0</v>
      </c>
      <c r="U18" s="22">
        <v>12.38</v>
      </c>
      <c r="V18" s="20">
        <f t="shared" si="11"/>
        <v>11.940000000000001</v>
      </c>
      <c r="W18" s="23">
        <f t="shared" si="12"/>
        <v>0</v>
      </c>
      <c r="X18" s="17">
        <v>12.38</v>
      </c>
      <c r="Y18" s="23">
        <f t="shared" si="13"/>
        <v>0</v>
      </c>
    </row>
    <row r="19" spans="1:25" ht="18" customHeight="1">
      <c r="A19" s="16">
        <f aca="true" t="shared" si="15" ref="A19:A24">A20+7</f>
        <v>39731</v>
      </c>
      <c r="B19" s="17">
        <v>20</v>
      </c>
      <c r="C19" s="18">
        <f t="shared" si="0"/>
        <v>0</v>
      </c>
      <c r="D19" s="19">
        <v>35.35</v>
      </c>
      <c r="E19" s="20">
        <f t="shared" si="1"/>
        <v>31.86</v>
      </c>
      <c r="F19" s="18">
        <f t="shared" si="2"/>
        <v>0</v>
      </c>
      <c r="G19" s="21">
        <v>35.35</v>
      </c>
      <c r="H19" s="18">
        <f t="shared" si="3"/>
        <v>0</v>
      </c>
      <c r="I19" s="22">
        <v>12.38</v>
      </c>
      <c r="J19" s="20">
        <f t="shared" si="4"/>
        <v>11.940000000000001</v>
      </c>
      <c r="K19" s="23">
        <f t="shared" si="5"/>
        <v>0</v>
      </c>
      <c r="L19" s="17">
        <v>12.38</v>
      </c>
      <c r="M19" s="18">
        <f t="shared" si="6"/>
        <v>0</v>
      </c>
      <c r="N19" s="21">
        <v>20</v>
      </c>
      <c r="O19" s="18">
        <f t="shared" si="7"/>
        <v>0</v>
      </c>
      <c r="P19" s="19">
        <v>35.35</v>
      </c>
      <c r="Q19" s="20">
        <f t="shared" si="8"/>
        <v>31.86</v>
      </c>
      <c r="R19" s="18">
        <f t="shared" si="9"/>
        <v>0</v>
      </c>
      <c r="S19" s="21">
        <v>35.35</v>
      </c>
      <c r="T19" s="18">
        <f t="shared" si="10"/>
        <v>0</v>
      </c>
      <c r="U19" s="22">
        <v>12.38</v>
      </c>
      <c r="V19" s="20">
        <f t="shared" si="11"/>
        <v>11.940000000000001</v>
      </c>
      <c r="W19" s="23">
        <f t="shared" si="12"/>
        <v>0</v>
      </c>
      <c r="X19" s="17">
        <v>12.38</v>
      </c>
      <c r="Y19" s="23">
        <f t="shared" si="13"/>
        <v>0</v>
      </c>
    </row>
    <row r="20" spans="1:25" ht="18" customHeight="1">
      <c r="A20" s="16">
        <f t="shared" si="15"/>
        <v>39724</v>
      </c>
      <c r="B20" s="17">
        <v>20</v>
      </c>
      <c r="C20" s="18">
        <f t="shared" si="0"/>
        <v>0</v>
      </c>
      <c r="D20" s="19">
        <v>35.35</v>
      </c>
      <c r="E20" s="20">
        <f t="shared" si="1"/>
        <v>31.86</v>
      </c>
      <c r="F20" s="18">
        <f t="shared" si="2"/>
        <v>0</v>
      </c>
      <c r="G20" s="21">
        <v>35.35</v>
      </c>
      <c r="H20" s="18">
        <f t="shared" si="3"/>
        <v>0</v>
      </c>
      <c r="I20" s="22">
        <v>12.38</v>
      </c>
      <c r="J20" s="20">
        <f t="shared" si="4"/>
        <v>11.940000000000001</v>
      </c>
      <c r="K20" s="23">
        <f t="shared" si="5"/>
        <v>0</v>
      </c>
      <c r="L20" s="17">
        <v>12.38</v>
      </c>
      <c r="M20" s="18">
        <f t="shared" si="6"/>
        <v>0</v>
      </c>
      <c r="N20" s="21">
        <v>20</v>
      </c>
      <c r="O20" s="18">
        <f t="shared" si="7"/>
        <v>0</v>
      </c>
      <c r="P20" s="19">
        <v>35.35</v>
      </c>
      <c r="Q20" s="20">
        <f t="shared" si="8"/>
        <v>31.86</v>
      </c>
      <c r="R20" s="18">
        <f t="shared" si="9"/>
        <v>0</v>
      </c>
      <c r="S20" s="21">
        <v>35.35</v>
      </c>
      <c r="T20" s="18">
        <f t="shared" si="10"/>
        <v>0</v>
      </c>
      <c r="U20" s="22">
        <v>12.38</v>
      </c>
      <c r="V20" s="20">
        <f t="shared" si="11"/>
        <v>11.940000000000001</v>
      </c>
      <c r="W20" s="23">
        <f t="shared" si="12"/>
        <v>0</v>
      </c>
      <c r="X20" s="17">
        <v>12.38</v>
      </c>
      <c r="Y20" s="23">
        <f t="shared" si="13"/>
        <v>0</v>
      </c>
    </row>
    <row r="21" spans="1:25" ht="18" customHeight="1">
      <c r="A21" s="16">
        <f t="shared" si="15"/>
        <v>39717</v>
      </c>
      <c r="B21" s="17">
        <v>20</v>
      </c>
      <c r="C21" s="18">
        <f t="shared" si="0"/>
        <v>0</v>
      </c>
      <c r="D21" s="19">
        <v>35.35</v>
      </c>
      <c r="E21" s="20">
        <f t="shared" si="1"/>
        <v>31.86</v>
      </c>
      <c r="F21" s="18">
        <f t="shared" si="2"/>
        <v>0</v>
      </c>
      <c r="G21" s="21">
        <v>35.35</v>
      </c>
      <c r="H21" s="18">
        <f t="shared" si="3"/>
        <v>0</v>
      </c>
      <c r="I21" s="22">
        <v>12.38</v>
      </c>
      <c r="J21" s="20">
        <f t="shared" si="4"/>
        <v>11.940000000000001</v>
      </c>
      <c r="K21" s="23">
        <f t="shared" si="5"/>
        <v>0</v>
      </c>
      <c r="L21" s="17">
        <v>12.38</v>
      </c>
      <c r="M21" s="18">
        <f t="shared" si="6"/>
        <v>0</v>
      </c>
      <c r="N21" s="21">
        <v>20</v>
      </c>
      <c r="O21" s="18">
        <f t="shared" si="7"/>
        <v>0</v>
      </c>
      <c r="P21" s="19">
        <v>35.35</v>
      </c>
      <c r="Q21" s="20">
        <f t="shared" si="8"/>
        <v>31.86</v>
      </c>
      <c r="R21" s="18">
        <f t="shared" si="9"/>
        <v>0</v>
      </c>
      <c r="S21" s="21">
        <v>35.35</v>
      </c>
      <c r="T21" s="18">
        <f t="shared" si="10"/>
        <v>0</v>
      </c>
      <c r="U21" s="22">
        <v>12.38</v>
      </c>
      <c r="V21" s="20">
        <f t="shared" si="11"/>
        <v>11.940000000000001</v>
      </c>
      <c r="W21" s="23">
        <f t="shared" si="12"/>
        <v>0</v>
      </c>
      <c r="X21" s="17">
        <v>12.38</v>
      </c>
      <c r="Y21" s="23">
        <f t="shared" si="13"/>
        <v>0</v>
      </c>
    </row>
    <row r="22" spans="1:25" ht="18" customHeight="1">
      <c r="A22" s="16">
        <f t="shared" si="15"/>
        <v>39710</v>
      </c>
      <c r="B22" s="17">
        <v>20</v>
      </c>
      <c r="C22" s="18">
        <f t="shared" si="0"/>
        <v>0</v>
      </c>
      <c r="D22" s="19">
        <v>34.75</v>
      </c>
      <c r="E22" s="20">
        <f t="shared" si="1"/>
        <v>31.259999999999998</v>
      </c>
      <c r="F22" s="18">
        <f t="shared" si="2"/>
        <v>0</v>
      </c>
      <c r="G22" s="21">
        <v>34.75</v>
      </c>
      <c r="H22" s="18">
        <f t="shared" si="3"/>
        <v>0</v>
      </c>
      <c r="I22" s="22">
        <v>12.38</v>
      </c>
      <c r="J22" s="20">
        <f t="shared" si="4"/>
        <v>11.940000000000001</v>
      </c>
      <c r="K22" s="23">
        <f t="shared" si="5"/>
        <v>0</v>
      </c>
      <c r="L22" s="17">
        <v>12.38</v>
      </c>
      <c r="M22" s="18">
        <f t="shared" si="6"/>
        <v>0</v>
      </c>
      <c r="N22" s="21">
        <v>20</v>
      </c>
      <c r="O22" s="18">
        <f t="shared" si="7"/>
        <v>0</v>
      </c>
      <c r="P22" s="19">
        <v>34.75</v>
      </c>
      <c r="Q22" s="20">
        <f t="shared" si="8"/>
        <v>31.259999999999998</v>
      </c>
      <c r="R22" s="18">
        <f t="shared" si="9"/>
        <v>0</v>
      </c>
      <c r="S22" s="21">
        <v>34.75</v>
      </c>
      <c r="T22" s="18">
        <f t="shared" si="10"/>
        <v>0</v>
      </c>
      <c r="U22" s="22">
        <v>12.38</v>
      </c>
      <c r="V22" s="20">
        <f t="shared" si="11"/>
        <v>11.940000000000001</v>
      </c>
      <c r="W22" s="23">
        <f t="shared" si="12"/>
        <v>0</v>
      </c>
      <c r="X22" s="17">
        <v>12.38</v>
      </c>
      <c r="Y22" s="23">
        <f t="shared" si="13"/>
        <v>0</v>
      </c>
    </row>
    <row r="23" spans="1:25" ht="18" customHeight="1">
      <c r="A23" s="16">
        <f t="shared" si="15"/>
        <v>39703</v>
      </c>
      <c r="B23" s="17">
        <v>20</v>
      </c>
      <c r="C23" s="18">
        <f t="shared" si="0"/>
        <v>0</v>
      </c>
      <c r="D23" s="19">
        <v>34.75</v>
      </c>
      <c r="E23" s="20">
        <f t="shared" si="1"/>
        <v>31.259999999999998</v>
      </c>
      <c r="F23" s="18">
        <f t="shared" si="2"/>
        <v>0</v>
      </c>
      <c r="G23" s="21">
        <v>34.75</v>
      </c>
      <c r="H23" s="18">
        <f t="shared" si="3"/>
        <v>0</v>
      </c>
      <c r="I23" s="22">
        <v>12.38</v>
      </c>
      <c r="J23" s="20">
        <f t="shared" si="4"/>
        <v>11.940000000000001</v>
      </c>
      <c r="K23" s="23">
        <f t="shared" si="5"/>
        <v>0</v>
      </c>
      <c r="L23" s="17">
        <v>12.38</v>
      </c>
      <c r="M23" s="18">
        <f t="shared" si="6"/>
        <v>0</v>
      </c>
      <c r="N23" s="21">
        <v>20</v>
      </c>
      <c r="O23" s="18">
        <f t="shared" si="7"/>
        <v>0</v>
      </c>
      <c r="P23" s="19">
        <v>34.75</v>
      </c>
      <c r="Q23" s="20">
        <f t="shared" si="8"/>
        <v>31.259999999999998</v>
      </c>
      <c r="R23" s="18">
        <f t="shared" si="9"/>
        <v>0</v>
      </c>
      <c r="S23" s="21">
        <v>34.75</v>
      </c>
      <c r="T23" s="18">
        <f t="shared" si="10"/>
        <v>0</v>
      </c>
      <c r="U23" s="22">
        <v>12.38</v>
      </c>
      <c r="V23" s="20">
        <f t="shared" si="11"/>
        <v>11.940000000000001</v>
      </c>
      <c r="W23" s="23">
        <f t="shared" si="12"/>
        <v>0</v>
      </c>
      <c r="X23" s="17">
        <v>12.38</v>
      </c>
      <c r="Y23" s="23">
        <f t="shared" si="13"/>
        <v>0</v>
      </c>
    </row>
    <row r="24" spans="1:25" ht="18" customHeight="1">
      <c r="A24" s="16">
        <f t="shared" si="15"/>
        <v>39696</v>
      </c>
      <c r="B24" s="17">
        <v>20</v>
      </c>
      <c r="C24" s="18">
        <f t="shared" si="0"/>
        <v>0</v>
      </c>
      <c r="D24" s="19">
        <v>34.5</v>
      </c>
      <c r="E24" s="20">
        <f aca="true" t="shared" si="16" ref="E24:E36">SUM(D24,-3.49)</f>
        <v>31.009999999999998</v>
      </c>
      <c r="F24" s="18">
        <f t="shared" si="2"/>
        <v>0</v>
      </c>
      <c r="G24" s="21">
        <v>34.5</v>
      </c>
      <c r="H24" s="18">
        <f t="shared" si="3"/>
        <v>0</v>
      </c>
      <c r="I24" s="22">
        <v>12.38</v>
      </c>
      <c r="J24" s="20">
        <f t="shared" si="4"/>
        <v>11.940000000000001</v>
      </c>
      <c r="K24" s="23">
        <f t="shared" si="5"/>
        <v>0</v>
      </c>
      <c r="L24" s="17">
        <v>12.38</v>
      </c>
      <c r="M24" s="18">
        <f t="shared" si="6"/>
        <v>0</v>
      </c>
      <c r="N24" s="21">
        <v>20</v>
      </c>
      <c r="O24" s="18">
        <f t="shared" si="7"/>
        <v>0</v>
      </c>
      <c r="P24" s="19">
        <v>34.5</v>
      </c>
      <c r="Q24" s="20">
        <f aca="true" t="shared" si="17" ref="Q24:Q36">SUM(P24,-3.49)</f>
        <v>31.009999999999998</v>
      </c>
      <c r="R24" s="18">
        <f t="shared" si="9"/>
        <v>0</v>
      </c>
      <c r="S24" s="21">
        <v>34.5</v>
      </c>
      <c r="T24" s="18">
        <f t="shared" si="10"/>
        <v>0</v>
      </c>
      <c r="U24" s="22">
        <v>12.38</v>
      </c>
      <c r="V24" s="20">
        <f aca="true" t="shared" si="18" ref="V24:V36">SUM(U24,-0.44)</f>
        <v>11.940000000000001</v>
      </c>
      <c r="W24" s="23">
        <f t="shared" si="12"/>
        <v>0</v>
      </c>
      <c r="X24" s="17">
        <v>12.38</v>
      </c>
      <c r="Y24" s="23">
        <f t="shared" si="13"/>
        <v>0</v>
      </c>
    </row>
    <row r="25" spans="1:25" ht="18" customHeight="1">
      <c r="A25" s="16">
        <f aca="true" t="shared" si="19" ref="A25:A30">A26+7</f>
        <v>39689</v>
      </c>
      <c r="B25" s="17">
        <v>20</v>
      </c>
      <c r="C25" s="18">
        <f t="shared" si="0"/>
        <v>0</v>
      </c>
      <c r="D25" s="19">
        <v>33.75</v>
      </c>
      <c r="E25" s="20">
        <f t="shared" si="16"/>
        <v>30.259999999999998</v>
      </c>
      <c r="F25" s="18">
        <f t="shared" si="2"/>
        <v>0</v>
      </c>
      <c r="G25" s="21">
        <v>33.75</v>
      </c>
      <c r="H25" s="18">
        <f t="shared" si="3"/>
        <v>0</v>
      </c>
      <c r="I25" s="22">
        <v>12.38</v>
      </c>
      <c r="J25" s="20">
        <f aca="true" t="shared" si="20" ref="J25:J36">SUM(I25,-0.44)</f>
        <v>11.940000000000001</v>
      </c>
      <c r="K25" s="23">
        <f t="shared" si="5"/>
        <v>0</v>
      </c>
      <c r="L25" s="17">
        <v>12.38</v>
      </c>
      <c r="M25" s="18">
        <f t="shared" si="6"/>
        <v>0</v>
      </c>
      <c r="N25" s="21">
        <v>20</v>
      </c>
      <c r="O25" s="18">
        <f t="shared" si="7"/>
        <v>0</v>
      </c>
      <c r="P25" s="19">
        <v>33.75</v>
      </c>
      <c r="Q25" s="20">
        <f t="shared" si="17"/>
        <v>30.259999999999998</v>
      </c>
      <c r="R25" s="18">
        <f t="shared" si="9"/>
        <v>0</v>
      </c>
      <c r="S25" s="21">
        <v>33.75</v>
      </c>
      <c r="T25" s="18">
        <f t="shared" si="10"/>
        <v>0</v>
      </c>
      <c r="U25" s="22">
        <v>12.38</v>
      </c>
      <c r="V25" s="20">
        <f>SUM(U25,-0.44)</f>
        <v>11.940000000000001</v>
      </c>
      <c r="W25" s="23">
        <f t="shared" si="12"/>
        <v>0</v>
      </c>
      <c r="X25" s="17">
        <v>12.38</v>
      </c>
      <c r="Y25" s="23">
        <f t="shared" si="13"/>
        <v>0</v>
      </c>
    </row>
    <row r="26" spans="1:25" ht="18" customHeight="1">
      <c r="A26" s="16">
        <f t="shared" si="19"/>
        <v>39682</v>
      </c>
      <c r="B26" s="17">
        <v>20</v>
      </c>
      <c r="C26" s="18">
        <f t="shared" si="0"/>
        <v>0</v>
      </c>
      <c r="D26" s="19">
        <v>33</v>
      </c>
      <c r="E26" s="20">
        <f t="shared" si="16"/>
        <v>29.509999999999998</v>
      </c>
      <c r="F26" s="18">
        <f t="shared" si="2"/>
        <v>0</v>
      </c>
      <c r="G26" s="21">
        <v>33</v>
      </c>
      <c r="H26" s="18">
        <f t="shared" si="3"/>
        <v>0</v>
      </c>
      <c r="I26" s="22">
        <v>12.38</v>
      </c>
      <c r="J26" s="20">
        <f t="shared" si="20"/>
        <v>11.940000000000001</v>
      </c>
      <c r="K26" s="23">
        <f t="shared" si="5"/>
        <v>0</v>
      </c>
      <c r="L26" s="17">
        <v>12.38</v>
      </c>
      <c r="M26" s="18">
        <f t="shared" si="6"/>
        <v>0</v>
      </c>
      <c r="N26" s="21">
        <v>20</v>
      </c>
      <c r="O26" s="18">
        <f t="shared" si="7"/>
        <v>0</v>
      </c>
      <c r="P26" s="19">
        <v>33</v>
      </c>
      <c r="Q26" s="20">
        <f t="shared" si="17"/>
        <v>29.509999999999998</v>
      </c>
      <c r="R26" s="18">
        <f t="shared" si="9"/>
        <v>0</v>
      </c>
      <c r="S26" s="21">
        <v>33</v>
      </c>
      <c r="T26" s="18">
        <f t="shared" si="10"/>
        <v>0</v>
      </c>
      <c r="U26" s="22">
        <v>12.38</v>
      </c>
      <c r="V26" s="20">
        <f t="shared" si="18"/>
        <v>11.940000000000001</v>
      </c>
      <c r="W26" s="23">
        <f t="shared" si="12"/>
        <v>0</v>
      </c>
      <c r="X26" s="17">
        <v>12.38</v>
      </c>
      <c r="Y26" s="23">
        <f t="shared" si="13"/>
        <v>0</v>
      </c>
    </row>
    <row r="27" spans="1:25" ht="18" customHeight="1">
      <c r="A27" s="16">
        <f t="shared" si="19"/>
        <v>39675</v>
      </c>
      <c r="B27" s="17">
        <v>20</v>
      </c>
      <c r="C27" s="18">
        <f t="shared" si="0"/>
        <v>0</v>
      </c>
      <c r="D27" s="19">
        <v>32.25</v>
      </c>
      <c r="E27" s="20">
        <f t="shared" si="16"/>
        <v>28.759999999999998</v>
      </c>
      <c r="F27" s="18">
        <f t="shared" si="2"/>
        <v>0</v>
      </c>
      <c r="G27" s="21">
        <v>32.25</v>
      </c>
      <c r="H27" s="18">
        <f t="shared" si="3"/>
        <v>0</v>
      </c>
      <c r="I27" s="22">
        <v>12.38</v>
      </c>
      <c r="J27" s="20">
        <f t="shared" si="20"/>
        <v>11.940000000000001</v>
      </c>
      <c r="K27" s="23">
        <f t="shared" si="5"/>
        <v>0</v>
      </c>
      <c r="L27" s="17">
        <v>12.38</v>
      </c>
      <c r="M27" s="18">
        <f t="shared" si="6"/>
        <v>0</v>
      </c>
      <c r="N27" s="21">
        <v>20</v>
      </c>
      <c r="O27" s="18">
        <f t="shared" si="7"/>
        <v>0</v>
      </c>
      <c r="P27" s="19">
        <v>32.25</v>
      </c>
      <c r="Q27" s="20">
        <f t="shared" si="17"/>
        <v>28.759999999999998</v>
      </c>
      <c r="R27" s="18">
        <f t="shared" si="9"/>
        <v>0</v>
      </c>
      <c r="S27" s="21">
        <v>32.25</v>
      </c>
      <c r="T27" s="18">
        <f t="shared" si="10"/>
        <v>0</v>
      </c>
      <c r="U27" s="22">
        <v>12.38</v>
      </c>
      <c r="V27" s="20">
        <f t="shared" si="18"/>
        <v>11.940000000000001</v>
      </c>
      <c r="W27" s="23">
        <f t="shared" si="12"/>
        <v>0</v>
      </c>
      <c r="X27" s="17">
        <v>12.38</v>
      </c>
      <c r="Y27" s="23">
        <f t="shared" si="13"/>
        <v>0</v>
      </c>
    </row>
    <row r="28" spans="1:25" ht="18" customHeight="1">
      <c r="A28" s="16">
        <f t="shared" si="19"/>
        <v>39668</v>
      </c>
      <c r="B28" s="17">
        <v>19</v>
      </c>
      <c r="C28" s="18">
        <f t="shared" si="0"/>
        <v>0</v>
      </c>
      <c r="D28" s="19">
        <v>32.25</v>
      </c>
      <c r="E28" s="20">
        <f t="shared" si="16"/>
        <v>28.759999999999998</v>
      </c>
      <c r="F28" s="18">
        <f t="shared" si="2"/>
        <v>0</v>
      </c>
      <c r="G28" s="21">
        <v>32.25</v>
      </c>
      <c r="H28" s="18">
        <f t="shared" si="3"/>
        <v>0</v>
      </c>
      <c r="I28" s="22">
        <v>11.38</v>
      </c>
      <c r="J28" s="20">
        <f t="shared" si="20"/>
        <v>10.940000000000001</v>
      </c>
      <c r="K28" s="23">
        <f t="shared" si="5"/>
        <v>0</v>
      </c>
      <c r="L28" s="17">
        <v>11.38</v>
      </c>
      <c r="M28" s="18">
        <f t="shared" si="6"/>
        <v>0</v>
      </c>
      <c r="N28" s="21">
        <v>19</v>
      </c>
      <c r="O28" s="18">
        <f t="shared" si="7"/>
        <v>0</v>
      </c>
      <c r="P28" s="19">
        <v>32.25</v>
      </c>
      <c r="Q28" s="20">
        <f t="shared" si="17"/>
        <v>28.759999999999998</v>
      </c>
      <c r="R28" s="18">
        <f t="shared" si="9"/>
        <v>0</v>
      </c>
      <c r="S28" s="21">
        <v>32.25</v>
      </c>
      <c r="T28" s="18">
        <f t="shared" si="10"/>
        <v>0</v>
      </c>
      <c r="U28" s="22">
        <v>11.38</v>
      </c>
      <c r="V28" s="20">
        <f t="shared" si="18"/>
        <v>10.940000000000001</v>
      </c>
      <c r="W28" s="23">
        <f t="shared" si="12"/>
        <v>0</v>
      </c>
      <c r="X28" s="17">
        <v>11.38</v>
      </c>
      <c r="Y28" s="23">
        <f t="shared" si="13"/>
        <v>0</v>
      </c>
    </row>
    <row r="29" spans="1:25" ht="18" customHeight="1">
      <c r="A29" s="16">
        <f t="shared" si="19"/>
        <v>39661</v>
      </c>
      <c r="B29" s="17">
        <v>19</v>
      </c>
      <c r="C29" s="18">
        <f t="shared" si="0"/>
        <v>0</v>
      </c>
      <c r="D29" s="19">
        <v>31</v>
      </c>
      <c r="E29" s="20">
        <f t="shared" si="16"/>
        <v>27.509999999999998</v>
      </c>
      <c r="F29" s="18">
        <f t="shared" si="2"/>
        <v>0</v>
      </c>
      <c r="G29" s="21">
        <v>31</v>
      </c>
      <c r="H29" s="18">
        <f t="shared" si="3"/>
        <v>0</v>
      </c>
      <c r="I29" s="22">
        <v>11.38</v>
      </c>
      <c r="J29" s="20">
        <f t="shared" si="20"/>
        <v>10.940000000000001</v>
      </c>
      <c r="K29" s="23">
        <f t="shared" si="5"/>
        <v>0</v>
      </c>
      <c r="L29" s="17">
        <v>11.38</v>
      </c>
      <c r="M29" s="18">
        <f t="shared" si="6"/>
        <v>0</v>
      </c>
      <c r="N29" s="21">
        <v>19</v>
      </c>
      <c r="O29" s="18">
        <f t="shared" si="7"/>
        <v>0</v>
      </c>
      <c r="P29" s="19">
        <v>31</v>
      </c>
      <c r="Q29" s="20">
        <f t="shared" si="17"/>
        <v>27.509999999999998</v>
      </c>
      <c r="R29" s="18">
        <f t="shared" si="9"/>
        <v>0</v>
      </c>
      <c r="S29" s="21">
        <v>31</v>
      </c>
      <c r="T29" s="18">
        <f t="shared" si="10"/>
        <v>0</v>
      </c>
      <c r="U29" s="22">
        <v>11.38</v>
      </c>
      <c r="V29" s="20">
        <f t="shared" si="18"/>
        <v>10.940000000000001</v>
      </c>
      <c r="W29" s="23">
        <f t="shared" si="12"/>
        <v>0</v>
      </c>
      <c r="X29" s="17">
        <v>11.38</v>
      </c>
      <c r="Y29" s="23">
        <f t="shared" si="13"/>
        <v>0</v>
      </c>
    </row>
    <row r="30" spans="1:25" ht="18" customHeight="1">
      <c r="A30" s="16">
        <f t="shared" si="19"/>
        <v>39654</v>
      </c>
      <c r="B30" s="17">
        <v>19</v>
      </c>
      <c r="C30" s="18">
        <f t="shared" si="0"/>
        <v>0</v>
      </c>
      <c r="D30" s="19">
        <v>31</v>
      </c>
      <c r="E30" s="20">
        <f t="shared" si="16"/>
        <v>27.509999999999998</v>
      </c>
      <c r="F30" s="18">
        <f t="shared" si="2"/>
        <v>0</v>
      </c>
      <c r="G30" s="21">
        <v>31</v>
      </c>
      <c r="H30" s="18">
        <f t="shared" si="3"/>
        <v>0</v>
      </c>
      <c r="I30" s="22">
        <v>11.38</v>
      </c>
      <c r="J30" s="20">
        <f t="shared" si="20"/>
        <v>10.940000000000001</v>
      </c>
      <c r="K30" s="23">
        <f t="shared" si="5"/>
        <v>0</v>
      </c>
      <c r="L30" s="17">
        <v>11.38</v>
      </c>
      <c r="M30" s="18">
        <f t="shared" si="6"/>
        <v>0</v>
      </c>
      <c r="N30" s="21">
        <v>19</v>
      </c>
      <c r="O30" s="18">
        <f t="shared" si="7"/>
        <v>0</v>
      </c>
      <c r="P30" s="19">
        <v>31</v>
      </c>
      <c r="Q30" s="20">
        <f t="shared" si="17"/>
        <v>27.509999999999998</v>
      </c>
      <c r="R30" s="18">
        <f t="shared" si="9"/>
        <v>0</v>
      </c>
      <c r="S30" s="21">
        <v>31</v>
      </c>
      <c r="T30" s="18">
        <f t="shared" si="10"/>
        <v>0</v>
      </c>
      <c r="U30" s="22">
        <v>11.38</v>
      </c>
      <c r="V30" s="20">
        <f t="shared" si="18"/>
        <v>10.940000000000001</v>
      </c>
      <c r="W30" s="23">
        <f t="shared" si="12"/>
        <v>0</v>
      </c>
      <c r="X30" s="17">
        <v>11.38</v>
      </c>
      <c r="Y30" s="23">
        <f t="shared" si="13"/>
        <v>0</v>
      </c>
    </row>
    <row r="31" spans="1:25" ht="18" customHeight="1">
      <c r="A31" s="16">
        <f>A32+7</f>
        <v>39647</v>
      </c>
      <c r="B31" s="17">
        <v>19</v>
      </c>
      <c r="C31" s="18">
        <f t="shared" si="0"/>
        <v>0</v>
      </c>
      <c r="D31" s="19">
        <v>31</v>
      </c>
      <c r="E31" s="20">
        <f t="shared" si="16"/>
        <v>27.509999999999998</v>
      </c>
      <c r="F31" s="18">
        <f t="shared" si="2"/>
        <v>0</v>
      </c>
      <c r="G31" s="21">
        <v>31</v>
      </c>
      <c r="H31" s="18">
        <f t="shared" si="3"/>
        <v>0</v>
      </c>
      <c r="I31" s="22">
        <v>11.38</v>
      </c>
      <c r="J31" s="20">
        <f t="shared" si="20"/>
        <v>10.940000000000001</v>
      </c>
      <c r="K31" s="23">
        <f t="shared" si="5"/>
        <v>0</v>
      </c>
      <c r="L31" s="17">
        <v>11.38</v>
      </c>
      <c r="M31" s="18">
        <f t="shared" si="6"/>
        <v>0</v>
      </c>
      <c r="N31" s="21">
        <v>19</v>
      </c>
      <c r="O31" s="18">
        <f t="shared" si="7"/>
        <v>0</v>
      </c>
      <c r="P31" s="19">
        <v>31</v>
      </c>
      <c r="Q31" s="20">
        <f t="shared" si="17"/>
        <v>27.509999999999998</v>
      </c>
      <c r="R31" s="18">
        <f t="shared" si="9"/>
        <v>0</v>
      </c>
      <c r="S31" s="21">
        <v>31</v>
      </c>
      <c r="T31" s="18">
        <f t="shared" si="10"/>
        <v>0</v>
      </c>
      <c r="U31" s="22">
        <v>11.38</v>
      </c>
      <c r="V31" s="20">
        <f t="shared" si="18"/>
        <v>10.940000000000001</v>
      </c>
      <c r="W31" s="23">
        <f t="shared" si="12"/>
        <v>0</v>
      </c>
      <c r="X31" s="17">
        <v>11.38</v>
      </c>
      <c r="Y31" s="23">
        <f t="shared" si="13"/>
        <v>0</v>
      </c>
    </row>
    <row r="32" spans="1:25" ht="18" customHeight="1">
      <c r="A32" s="16">
        <f>A33+7</f>
        <v>39640</v>
      </c>
      <c r="B32" s="17">
        <v>19</v>
      </c>
      <c r="C32" s="18">
        <f t="shared" si="0"/>
        <v>0</v>
      </c>
      <c r="D32" s="19">
        <v>31</v>
      </c>
      <c r="E32" s="20">
        <f t="shared" si="16"/>
        <v>27.509999999999998</v>
      </c>
      <c r="F32" s="18">
        <f t="shared" si="2"/>
        <v>0</v>
      </c>
      <c r="G32" s="21">
        <v>31</v>
      </c>
      <c r="H32" s="18">
        <f t="shared" si="3"/>
        <v>0</v>
      </c>
      <c r="I32" s="22">
        <v>11.38</v>
      </c>
      <c r="J32" s="20">
        <f t="shared" si="20"/>
        <v>10.940000000000001</v>
      </c>
      <c r="K32" s="23">
        <f t="shared" si="5"/>
        <v>0</v>
      </c>
      <c r="L32" s="17">
        <v>11.38</v>
      </c>
      <c r="M32" s="18">
        <f t="shared" si="6"/>
        <v>0</v>
      </c>
      <c r="N32" s="21">
        <v>19</v>
      </c>
      <c r="O32" s="18">
        <f t="shared" si="7"/>
        <v>0</v>
      </c>
      <c r="P32" s="19">
        <v>31</v>
      </c>
      <c r="Q32" s="20">
        <f t="shared" si="17"/>
        <v>27.509999999999998</v>
      </c>
      <c r="R32" s="18">
        <f t="shared" si="9"/>
        <v>0</v>
      </c>
      <c r="S32" s="21">
        <v>31</v>
      </c>
      <c r="T32" s="18">
        <f t="shared" si="10"/>
        <v>0</v>
      </c>
      <c r="U32" s="22">
        <v>11.38</v>
      </c>
      <c r="V32" s="20">
        <f t="shared" si="18"/>
        <v>10.940000000000001</v>
      </c>
      <c r="W32" s="23">
        <f t="shared" si="12"/>
        <v>0</v>
      </c>
      <c r="X32" s="17">
        <v>11.38</v>
      </c>
      <c r="Y32" s="23">
        <f t="shared" si="13"/>
        <v>0</v>
      </c>
    </row>
    <row r="33" spans="1:25" ht="18" customHeight="1">
      <c r="A33" s="16">
        <f>A34+7</f>
        <v>39633</v>
      </c>
      <c r="B33" s="17">
        <v>19</v>
      </c>
      <c r="C33" s="18">
        <f t="shared" si="0"/>
        <v>0</v>
      </c>
      <c r="D33" s="19">
        <v>31</v>
      </c>
      <c r="E33" s="20">
        <f t="shared" si="16"/>
        <v>27.509999999999998</v>
      </c>
      <c r="F33" s="18">
        <f t="shared" si="2"/>
        <v>0</v>
      </c>
      <c r="G33" s="21">
        <v>31</v>
      </c>
      <c r="H33" s="18">
        <f t="shared" si="3"/>
        <v>0</v>
      </c>
      <c r="I33" s="22">
        <v>11.38</v>
      </c>
      <c r="J33" s="20">
        <f t="shared" si="20"/>
        <v>10.940000000000001</v>
      </c>
      <c r="K33" s="23">
        <f t="shared" si="5"/>
        <v>0</v>
      </c>
      <c r="L33" s="17">
        <v>11.38</v>
      </c>
      <c r="M33" s="18">
        <f t="shared" si="6"/>
        <v>0</v>
      </c>
      <c r="N33" s="21">
        <v>19</v>
      </c>
      <c r="O33" s="18">
        <f t="shared" si="7"/>
        <v>0</v>
      </c>
      <c r="P33" s="19">
        <v>31</v>
      </c>
      <c r="Q33" s="20">
        <f t="shared" si="17"/>
        <v>27.509999999999998</v>
      </c>
      <c r="R33" s="18">
        <f t="shared" si="9"/>
        <v>0</v>
      </c>
      <c r="S33" s="21">
        <v>31</v>
      </c>
      <c r="T33" s="18">
        <f t="shared" si="10"/>
        <v>0</v>
      </c>
      <c r="U33" s="22">
        <v>11.38</v>
      </c>
      <c r="V33" s="20">
        <f t="shared" si="18"/>
        <v>10.940000000000001</v>
      </c>
      <c r="W33" s="23">
        <f t="shared" si="12"/>
        <v>0</v>
      </c>
      <c r="X33" s="17">
        <v>11.38</v>
      </c>
      <c r="Y33" s="23">
        <f t="shared" si="13"/>
        <v>0</v>
      </c>
    </row>
    <row r="34" spans="1:25" ht="18" customHeight="1">
      <c r="A34" s="16">
        <f>A35+7</f>
        <v>39626</v>
      </c>
      <c r="B34" s="17">
        <v>19</v>
      </c>
      <c r="C34" s="18">
        <f t="shared" si="0"/>
        <v>0</v>
      </c>
      <c r="D34" s="19">
        <v>31</v>
      </c>
      <c r="E34" s="20">
        <f t="shared" si="16"/>
        <v>27.509999999999998</v>
      </c>
      <c r="F34" s="18">
        <f t="shared" si="2"/>
        <v>0</v>
      </c>
      <c r="G34" s="21">
        <v>31</v>
      </c>
      <c r="H34" s="18">
        <f t="shared" si="3"/>
        <v>0</v>
      </c>
      <c r="I34" s="22">
        <v>11.38</v>
      </c>
      <c r="J34" s="20">
        <f t="shared" si="20"/>
        <v>10.940000000000001</v>
      </c>
      <c r="K34" s="23">
        <f t="shared" si="5"/>
        <v>0</v>
      </c>
      <c r="L34" s="17">
        <v>11.38</v>
      </c>
      <c r="M34" s="18">
        <f t="shared" si="6"/>
        <v>0</v>
      </c>
      <c r="N34" s="21">
        <v>19</v>
      </c>
      <c r="O34" s="18">
        <f t="shared" si="7"/>
        <v>0</v>
      </c>
      <c r="P34" s="19">
        <v>31</v>
      </c>
      <c r="Q34" s="20">
        <f t="shared" si="17"/>
        <v>27.509999999999998</v>
      </c>
      <c r="R34" s="18">
        <f t="shared" si="9"/>
        <v>0</v>
      </c>
      <c r="S34" s="21">
        <v>31</v>
      </c>
      <c r="T34" s="18">
        <f t="shared" si="10"/>
        <v>0</v>
      </c>
      <c r="U34" s="22">
        <v>11.38</v>
      </c>
      <c r="V34" s="20">
        <f t="shared" si="18"/>
        <v>10.940000000000001</v>
      </c>
      <c r="W34" s="23">
        <f t="shared" si="12"/>
        <v>0</v>
      </c>
      <c r="X34" s="17">
        <v>11.38</v>
      </c>
      <c r="Y34" s="23">
        <f t="shared" si="13"/>
        <v>0</v>
      </c>
    </row>
    <row r="35" spans="1:25" ht="16.5" customHeight="1">
      <c r="A35" s="16">
        <f>A36+7</f>
        <v>39619</v>
      </c>
      <c r="B35" s="17">
        <v>19</v>
      </c>
      <c r="C35" s="18">
        <f t="shared" si="0"/>
        <v>0</v>
      </c>
      <c r="D35" s="19">
        <v>31</v>
      </c>
      <c r="E35" s="20">
        <f t="shared" si="16"/>
        <v>27.509999999999998</v>
      </c>
      <c r="F35" s="18">
        <f t="shared" si="2"/>
        <v>0</v>
      </c>
      <c r="G35" s="21">
        <v>31</v>
      </c>
      <c r="H35" s="18">
        <f t="shared" si="3"/>
        <v>0</v>
      </c>
      <c r="I35" s="22">
        <v>11.38</v>
      </c>
      <c r="J35" s="20">
        <f t="shared" si="20"/>
        <v>10.940000000000001</v>
      </c>
      <c r="K35" s="23">
        <f t="shared" si="5"/>
        <v>0</v>
      </c>
      <c r="L35" s="17">
        <v>11.38</v>
      </c>
      <c r="M35" s="18">
        <f t="shared" si="6"/>
        <v>0</v>
      </c>
      <c r="N35" s="21">
        <v>19</v>
      </c>
      <c r="O35" s="18">
        <f t="shared" si="7"/>
        <v>0</v>
      </c>
      <c r="P35" s="19">
        <v>31</v>
      </c>
      <c r="Q35" s="20">
        <f t="shared" si="17"/>
        <v>27.509999999999998</v>
      </c>
      <c r="R35" s="18">
        <f t="shared" si="9"/>
        <v>0</v>
      </c>
      <c r="S35" s="21">
        <v>31</v>
      </c>
      <c r="T35" s="18">
        <f t="shared" si="10"/>
        <v>0</v>
      </c>
      <c r="U35" s="22">
        <v>11.38</v>
      </c>
      <c r="V35" s="20">
        <f t="shared" si="18"/>
        <v>10.940000000000001</v>
      </c>
      <c r="W35" s="23">
        <f t="shared" si="12"/>
        <v>0</v>
      </c>
      <c r="X35" s="17">
        <v>11.38</v>
      </c>
      <c r="Y35" s="23">
        <f t="shared" si="13"/>
        <v>0</v>
      </c>
    </row>
    <row r="36" spans="1:25" ht="16.5" customHeight="1">
      <c r="A36" s="16">
        <v>39612</v>
      </c>
      <c r="B36" s="17">
        <v>18</v>
      </c>
      <c r="C36" s="18">
        <f t="shared" si="0"/>
        <v>0</v>
      </c>
      <c r="D36" s="19">
        <v>31</v>
      </c>
      <c r="E36" s="20">
        <f t="shared" si="16"/>
        <v>27.509999999999998</v>
      </c>
      <c r="F36" s="18">
        <f t="shared" si="2"/>
        <v>0</v>
      </c>
      <c r="G36" s="21">
        <v>31</v>
      </c>
      <c r="H36" s="18">
        <f t="shared" si="3"/>
        <v>0</v>
      </c>
      <c r="I36" s="22">
        <v>9.38</v>
      </c>
      <c r="J36" s="20">
        <f t="shared" si="20"/>
        <v>8.940000000000001</v>
      </c>
      <c r="K36" s="23">
        <f t="shared" si="5"/>
        <v>0</v>
      </c>
      <c r="L36" s="17">
        <v>9.38</v>
      </c>
      <c r="M36" s="18">
        <f t="shared" si="6"/>
        <v>0</v>
      </c>
      <c r="N36" s="21">
        <v>18</v>
      </c>
      <c r="O36" s="18">
        <f t="shared" si="7"/>
        <v>0</v>
      </c>
      <c r="P36" s="19">
        <v>31</v>
      </c>
      <c r="Q36" s="20">
        <f t="shared" si="17"/>
        <v>27.509999999999998</v>
      </c>
      <c r="R36" s="18">
        <f t="shared" si="9"/>
        <v>0</v>
      </c>
      <c r="S36" s="21">
        <v>31</v>
      </c>
      <c r="T36" s="18">
        <f t="shared" si="10"/>
        <v>0</v>
      </c>
      <c r="U36" s="22">
        <v>9.38</v>
      </c>
      <c r="V36" s="20">
        <f t="shared" si="18"/>
        <v>8.940000000000001</v>
      </c>
      <c r="W36" s="23">
        <f t="shared" si="12"/>
        <v>0</v>
      </c>
      <c r="X36" s="17">
        <v>9.38</v>
      </c>
      <c r="Y36" s="23">
        <f t="shared" si="13"/>
        <v>0</v>
      </c>
    </row>
    <row r="37" spans="1:25" ht="15" customHeight="1" thickBot="1">
      <c r="A37" s="39"/>
      <c r="B37" s="40"/>
      <c r="C37" s="41"/>
      <c r="D37" s="42"/>
      <c r="E37" s="43"/>
      <c r="F37" s="41"/>
      <c r="G37" s="44"/>
      <c r="H37" s="41"/>
      <c r="I37" s="45"/>
      <c r="J37" s="43"/>
      <c r="K37" s="46"/>
      <c r="L37" s="40"/>
      <c r="M37" s="46"/>
      <c r="N37" s="40"/>
      <c r="O37" s="41"/>
      <c r="P37" s="42"/>
      <c r="Q37" s="20"/>
      <c r="R37" s="41"/>
      <c r="S37" s="44"/>
      <c r="T37" s="41"/>
      <c r="U37" s="45"/>
      <c r="V37" s="20"/>
      <c r="W37" s="46"/>
      <c r="X37" s="40"/>
      <c r="Y37" s="47"/>
    </row>
    <row r="38" spans="1:25" ht="15.75" customHeight="1">
      <c r="A38" s="24"/>
      <c r="B38" s="25"/>
      <c r="C38" s="26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57" t="s">
        <v>11</v>
      </c>
      <c r="O38" s="57"/>
      <c r="P38" s="57"/>
      <c r="Q38" s="57"/>
      <c r="R38" s="57"/>
      <c r="S38" s="25"/>
      <c r="T38" s="65" t="s">
        <v>12</v>
      </c>
      <c r="U38" s="65"/>
      <c r="V38" s="26"/>
      <c r="W38" s="26"/>
      <c r="X38" s="26"/>
      <c r="Y38" s="26"/>
    </row>
    <row r="39" spans="1:25" ht="16.5" customHeight="1">
      <c r="A39" s="24"/>
      <c r="B39" s="24"/>
      <c r="C39" s="24"/>
      <c r="D39" s="24"/>
      <c r="E39" s="27"/>
      <c r="F39" s="27"/>
      <c r="G39" s="24"/>
      <c r="H39" s="28"/>
      <c r="I39" s="29"/>
      <c r="J39" s="28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14.25" customHeight="1">
      <c r="A40" s="24"/>
      <c r="B40" s="25"/>
      <c r="C40" s="26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0"/>
      <c r="O40" s="30"/>
      <c r="P40" s="31"/>
      <c r="Q40" s="31"/>
      <c r="R40" s="31"/>
      <c r="S40" s="31"/>
      <c r="T40" s="31"/>
      <c r="U40" s="31"/>
      <c r="V40" s="31"/>
      <c r="W40" s="31"/>
      <c r="X40" s="31"/>
      <c r="Y40" s="26"/>
    </row>
    <row r="41" spans="1:25" ht="15.75" customHeight="1">
      <c r="A41" s="24"/>
      <c r="B41" s="30"/>
      <c r="C41" s="30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12.75">
      <c r="A42" s="24"/>
      <c r="B42" s="25"/>
      <c r="C42" s="26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ht="13.5" customHeight="1">
      <c r="A43" s="24"/>
      <c r="B43" s="25"/>
      <c r="C43" s="26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15" customHeight="1">
      <c r="A44" s="24"/>
      <c r="B44" s="25"/>
      <c r="C44" s="26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</row>
    <row r="45" spans="1:25" ht="15" customHeight="1">
      <c r="A45" s="24"/>
      <c r="B45" s="25"/>
      <c r="C45" s="26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</row>
    <row r="46" spans="2:3" ht="15.75" customHeight="1">
      <c r="B46" s="25"/>
      <c r="C46" s="26"/>
    </row>
    <row r="47" ht="14.25" customHeight="1"/>
    <row r="48" ht="15.75" customHeight="1"/>
  </sheetData>
  <mergeCells count="31">
    <mergeCell ref="E4:F4"/>
    <mergeCell ref="G4:H4"/>
    <mergeCell ref="D1:F1"/>
    <mergeCell ref="D2:K2"/>
    <mergeCell ref="D3:H3"/>
    <mergeCell ref="I3:M3"/>
    <mergeCell ref="V4:W4"/>
    <mergeCell ref="N2:W2"/>
    <mergeCell ref="N3:O3"/>
    <mergeCell ref="P3:T3"/>
    <mergeCell ref="U3:Y3"/>
    <mergeCell ref="T38:U38"/>
    <mergeCell ref="X4:Y4"/>
    <mergeCell ref="N5:O5"/>
    <mergeCell ref="Q5:R5"/>
    <mergeCell ref="S5:T5"/>
    <mergeCell ref="V5:W5"/>
    <mergeCell ref="X5:Y5"/>
    <mergeCell ref="N4:O4"/>
    <mergeCell ref="Q4:R4"/>
    <mergeCell ref="S4:T4"/>
    <mergeCell ref="B3:C3"/>
    <mergeCell ref="B4:C4"/>
    <mergeCell ref="B5:C5"/>
    <mergeCell ref="N38:R38"/>
    <mergeCell ref="J5:K5"/>
    <mergeCell ref="L5:M5"/>
    <mergeCell ref="J4:K4"/>
    <mergeCell ref="L4:M4"/>
    <mergeCell ref="E5:F5"/>
    <mergeCell ref="G5:H5"/>
  </mergeCells>
  <hyperlinks>
    <hyperlink ref="T38" r:id="rId1" display="http://www.fsa.usda.gov/Internet/FSA_File/pulsesarc.xls"/>
  </hyperlinks>
  <printOptions/>
  <pageMargins left="0.27" right="0.17" top="0.52" bottom="0.53" header="0.5" footer="0.5"/>
  <pageSetup horizontalDpi="600" verticalDpi="600" orientation="landscape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United States Department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USDA-MDIOL00000DG8C</dc:creator>
  <cp:keywords/>
  <dc:description/>
  <cp:lastModifiedBy>tom.fink</cp:lastModifiedBy>
  <cp:lastPrinted>2008-09-15T17:23:04Z</cp:lastPrinted>
  <dcterms:created xsi:type="dcterms:W3CDTF">2002-12-23T21:12:33Z</dcterms:created>
  <dcterms:modified xsi:type="dcterms:W3CDTF">2009-01-02T13:33:01Z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