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55" windowWidth="11100" windowHeight="5835" activeTab="1"/>
  </bookViews>
  <sheets>
    <sheet name="Users Instructions" sheetId="1" r:id="rId1"/>
    <sheet name="Summary Form" sheetId="2" r:id="rId2"/>
  </sheets>
  <definedNames>
    <definedName name="AbsNorm">'Summary Form'!$G$176</definedName>
    <definedName name="Baseline">'Summary Form'!$E$224</definedName>
    <definedName name="Differences">'Summary Form'!$E$228</definedName>
    <definedName name="GoalTrack">'Summary Form'!$A$185:$A$218</definedName>
    <definedName name="GoalTrackAbs">'Summary Form'!$A$185:$A$193</definedName>
    <definedName name="GoalTrackAbsOffset">'Summary Form'!$A$191:$A$192</definedName>
    <definedName name="GoalTrackNorm">'Summary Form'!$A$195:$A$218</definedName>
    <definedName name="GoalTrackNormElec">'Summary Form'!$A$213</definedName>
    <definedName name="GoalTrackNormOffset">'Summary Form'!$A$200:$A$202,'Summary Form'!$A$212,'Summary Form'!$A$214</definedName>
    <definedName name="InsertNonUSDirect">'Summary Form'!$A$75</definedName>
    <definedName name="InsertNonUSOptional">'Summary Form'!$A$87</definedName>
    <definedName name="InsertOffsets">'Summary Form'!$A$171</definedName>
    <definedName name="InsertTotalDirect">'Summary Form'!$A$123</definedName>
    <definedName name="InsertTotalOptional">'Summary Form'!$A$136</definedName>
    <definedName name="InsertUSDirect">'Summary Form'!$A$27</definedName>
    <definedName name="InsertUSOptional">'Summary Form'!$A$39</definedName>
    <definedName name="Methodologies">'Summary Form'!$E$226</definedName>
    <definedName name="_xlnm.Print_Area" localSheetId="1">'Summary Form'!$A$1:$V$228</definedName>
    <definedName name="_xlnm.Print_Titles" localSheetId="1">'Summary Form'!$1:$7</definedName>
    <definedName name="ShowNonUSCFCs">'Summary Form'!$B$97</definedName>
    <definedName name="ShowNonUSElec">'Summary Form'!$B$102</definedName>
    <definedName name="ShowOffsets">'Summary Form'!$B$166</definedName>
    <definedName name="ShowRECs">'Summary Form'!$B$163</definedName>
    <definedName name="ShowTotalCFCs">'Summary Form'!$B$146</definedName>
    <definedName name="ShowTotalElec">'Summary Form'!$B$151</definedName>
    <definedName name="ShowUSCFCs">'Summary Form'!$B$49</definedName>
    <definedName name="ShowUSElec">'Summary Form'!$B$54</definedName>
  </definedNames>
  <calcPr fullCalcOnLoad="1"/>
</workbook>
</file>

<file path=xl/sharedStrings.xml><?xml version="1.0" encoding="utf-8"?>
<sst xmlns="http://schemas.openxmlformats.org/spreadsheetml/2006/main" count="463" uniqueCount="151">
  <si>
    <t>Inventory Contact Person:</t>
  </si>
  <si>
    <t>Title:</t>
  </si>
  <si>
    <t>Department/Division:</t>
  </si>
  <si>
    <t>Street Address:</t>
  </si>
  <si>
    <t>City:</t>
  </si>
  <si>
    <t>State:</t>
  </si>
  <si>
    <t>Zip Code:</t>
  </si>
  <si>
    <t>Telephone Number:</t>
  </si>
  <si>
    <t>Fax Number:</t>
  </si>
  <si>
    <t>E-mail Address:</t>
  </si>
  <si>
    <t>Year 2</t>
  </si>
  <si>
    <t>Year 3</t>
  </si>
  <si>
    <t>Year 4</t>
  </si>
  <si>
    <t>Year 5</t>
  </si>
  <si>
    <t>Year</t>
  </si>
  <si>
    <t>Refrigeration / AC Equip. Use</t>
  </si>
  <si>
    <t>Total - CFC</t>
  </si>
  <si>
    <t>Total - HCFC</t>
  </si>
  <si>
    <t>Direct Emissions</t>
  </si>
  <si>
    <t>Indirect Emissions</t>
  </si>
  <si>
    <t>Process / Fugitive (specify source):</t>
  </si>
  <si>
    <t>Offsets (specify source):</t>
  </si>
  <si>
    <t>CFC and HCFC Emissions</t>
  </si>
  <si>
    <t>Year 6</t>
  </si>
  <si>
    <t>Total Direct Emissions</t>
  </si>
  <si>
    <t>Total Indirect Emissions</t>
  </si>
  <si>
    <t>Total Optional Emissions</t>
  </si>
  <si>
    <r>
      <t>Biomass CO</t>
    </r>
    <r>
      <rPr>
        <b/>
        <i/>
        <vertAlign val="subscript"/>
        <sz val="8"/>
        <rFont val="Arial"/>
        <family val="2"/>
      </rPr>
      <t xml:space="preserve">2 </t>
    </r>
    <r>
      <rPr>
        <b/>
        <i/>
        <sz val="8"/>
        <rFont val="Arial"/>
        <family val="2"/>
      </rPr>
      <t>Emissions  - (metric tons/yr.)</t>
    </r>
  </si>
  <si>
    <t>Partner Name:</t>
  </si>
  <si>
    <t>N/A</t>
  </si>
  <si>
    <t>Year 7</t>
  </si>
  <si>
    <t>Year 8</t>
  </si>
  <si>
    <t>Year 9</t>
  </si>
  <si>
    <t>Year 10</t>
  </si>
  <si>
    <t>Year 11</t>
  </si>
  <si>
    <t>Total Emissions</t>
  </si>
  <si>
    <t>Direct + Indirect + Optional Emissions</t>
  </si>
  <si>
    <t>ABSOLUTE EMISSIONS GOAL TRACKING</t>
  </si>
  <si>
    <t>% change from base yr</t>
  </si>
  <si>
    <t>Total U.S. Emissions</t>
  </si>
  <si>
    <t>Total Non-U.S. Emissions</t>
  </si>
  <si>
    <t>NORMALIZED EMISSIONS GOAL TRACKING</t>
  </si>
  <si>
    <t>Total U.S. Normalized Emissions</t>
  </si>
  <si>
    <t>Total Non-U.S. Normalized Emissions</t>
  </si>
  <si>
    <t>Base Year</t>
  </si>
  <si>
    <t>Corporate Inventory - U.S.</t>
  </si>
  <si>
    <t>Corporate Inventory - Non-U.S.
[OPTIONAL]</t>
  </si>
  <si>
    <t>Corporate Goal Tracking</t>
  </si>
  <si>
    <t>Partner Goal Year:</t>
  </si>
  <si>
    <t>Goal Emissions Tracking "Absolute" or "Normalized":</t>
  </si>
  <si>
    <t>(expressed as a percent decrease from base year)</t>
  </si>
  <si>
    <t>Goal Year Emissions Target:</t>
  </si>
  <si>
    <t>(only if tracking normalized emissions for goal)</t>
  </si>
  <si>
    <t>Goal Year Absolute Emissions Target</t>
  </si>
  <si>
    <t>Goal Year Normalized Emissions Target</t>
  </si>
  <si>
    <t>Total Absolute Emissions</t>
  </si>
  <si>
    <t>Total Normalized Emissions</t>
  </si>
  <si>
    <t>Required:</t>
  </si>
  <si>
    <t>Optional:</t>
  </si>
  <si>
    <t>Calculated:</t>
  </si>
  <si>
    <t>Total U.S. Normalization Factor Value</t>
  </si>
  <si>
    <t>Total Non-U.S. Normalization Factor Value</t>
  </si>
  <si>
    <t>Total Normalization Factor Value</t>
  </si>
  <si>
    <t>Specify Normalization Factor (NF) Units:</t>
  </si>
  <si>
    <r>
      <t>Total Stationary - Biomass CO</t>
    </r>
    <r>
      <rPr>
        <b/>
        <vertAlign val="subscript"/>
        <sz val="10"/>
        <rFont val="Arial"/>
        <family val="2"/>
      </rPr>
      <t>2</t>
    </r>
  </si>
  <si>
    <r>
      <t>Total Mobile - Biomass CO</t>
    </r>
    <r>
      <rPr>
        <b/>
        <vertAlign val="subscript"/>
        <sz val="10"/>
        <rFont val="Arial"/>
        <family val="2"/>
      </rPr>
      <t>2</t>
    </r>
  </si>
  <si>
    <t>Emissions Allocated to Sold Electricity/Steam</t>
  </si>
  <si>
    <t>Date Form Completed:</t>
  </si>
  <si>
    <t>REQUIRED SUPPLEMENTAL INFORMATION</t>
  </si>
  <si>
    <t>ANNUAL GHG INVENTORY SUMMARY AND GOAL TRACKING FORM</t>
  </si>
  <si>
    <t>Corporate Inventory - Total
(U.S. + Non-U.S.)</t>
  </si>
  <si>
    <t>Partner Base Year:</t>
  </si>
  <si>
    <t>Identify any changes in methodologies or sources that are different than the previous year's inventory:</t>
  </si>
  <si>
    <t>Describe any major differences from the previous year's inventory:</t>
  </si>
  <si>
    <t>Absolute</t>
  </si>
  <si>
    <t>Normalized</t>
  </si>
  <si>
    <t>Purchased and Used Electricity</t>
  </si>
  <si>
    <t>Purchased and Used Hot Water</t>
  </si>
  <si>
    <t>Purchased and Used Steam</t>
  </si>
  <si>
    <t>Purchased and Used Chilled Water</t>
  </si>
  <si>
    <t>OPTIONAL ELECTRICITY/STEAM SALES INFORMATION
(Non-Utilities with Normalized Targets)</t>
  </si>
  <si>
    <t>Total - MWh of Electricity Sales</t>
  </si>
  <si>
    <t>Total - BTUs of Steam Sales</t>
  </si>
  <si>
    <t>OPTIONAL ELECTRICITY/STEAM SALES INFORMATION -
(Non-Utilities with Normalized Targets)</t>
  </si>
  <si>
    <t>Reporting Year:</t>
  </si>
  <si>
    <t>Identify and describe changes made to the baseline data since the previous year's inventory (e.g. acquisitions, divestitures):</t>
  </si>
  <si>
    <t>Number of times base year has been adjusted since the first inventory submittal:</t>
  </si>
  <si>
    <t xml:space="preserve">The Climate Leaders Inventory Summary and Goal Tracking form is used for reporting of base year and annual GHG emission inventories.  It also tracks progress towards a Partner's reduction goal.  These instructions provide a basic guide to use of the form.  </t>
  </si>
  <si>
    <t>1. Enter organization name and contact information in the top section of the form.</t>
  </si>
  <si>
    <t xml:space="preserve">4. Enter the base year indirect emissions.  Report indirect emissions from electricity, steam, and hot water purchases separately.  </t>
  </si>
  <si>
    <t>1. For all categories of base year data entered, input the annual values to the appropriate column.   Add any new source categories and appropriate data.</t>
  </si>
  <si>
    <t xml:space="preserve">2. If the inventory is re-baselined, for example to accommodate an acquisition or divestiture, enter the new base year estimate into the "Base Year" column, and make any required corrections to the interim years annual data as well.  See the Climate Leaders Design Principles for more information on base year adjustments.  (Note: EPA will maintain previous year's reports in order to have a historic record of base year values).  </t>
  </si>
  <si>
    <t xml:space="preserve">3. In the text boxes at the bottom of the form, enter the reporting year for which the form is being submitted and the date the form was completed.  Indicate how many times the base year data has been adjusted since the first inventory submittal year and explain any base year adjustments, changes in calculation methodology, or any other significant differences from the previous year data submittal to EPA.  Click the appropriate buttons to increase or decrease the row height as necessary.  </t>
  </si>
  <si>
    <t>1. In the data entry area near the bottom of the form, enter the goal year.</t>
  </si>
  <si>
    <t>2. Select tracking of an absolute or normalized emissions goal from the pull-down menu box; note that the appropriate rows of the goal tracking section are shown or hidden.</t>
  </si>
  <si>
    <t xml:space="preserve">3. Enter the absolute or normalized goal as a percentage reduction from the base year.  (Note: Enter the reduction percent as a positive value). </t>
  </si>
  <si>
    <t xml:space="preserve">4. If a normalized goal is used, enter the units for the Normalization Factor (e.g., tons of product, kWh, etc.).  </t>
  </si>
  <si>
    <t>5. If a normalized goal is used, enter the values of the Normalization Factor in the table for base year and annual year reporting.  The form will automatically calculate normalized emissions.</t>
  </si>
  <si>
    <r>
      <t>EMISSIONS - Annual CO</t>
    </r>
    <r>
      <rPr>
        <b/>
        <vertAlign val="subscript"/>
        <sz val="8"/>
        <rFont val="Arial"/>
        <family val="2"/>
      </rPr>
      <t>2</t>
    </r>
    <r>
      <rPr>
        <b/>
        <sz val="8"/>
        <rFont val="Arial"/>
        <family val="2"/>
      </rPr>
      <t>-eq. (metric tons)</t>
    </r>
  </si>
  <si>
    <t>Stationary Combustion Sources</t>
  </si>
  <si>
    <t>Mobile Combustion Sources</t>
  </si>
  <si>
    <r>
      <t>Optional Emissions</t>
    </r>
    <r>
      <rPr>
        <sz val="8"/>
        <rFont val="Arial"/>
        <family val="2"/>
      </rPr>
      <t xml:space="preserve"> (specify source):</t>
    </r>
  </si>
  <si>
    <r>
      <t>Total - CO</t>
    </r>
    <r>
      <rPr>
        <b/>
        <vertAlign val="subscript"/>
        <sz val="10"/>
        <rFont val="Arial"/>
        <family val="2"/>
      </rPr>
      <t>2</t>
    </r>
    <r>
      <rPr>
        <b/>
        <sz val="10"/>
        <rFont val="Arial"/>
        <family val="2"/>
      </rPr>
      <t>-eq. from Electricity Sales (metric tons)</t>
    </r>
  </si>
  <si>
    <r>
      <t>Total - CO</t>
    </r>
    <r>
      <rPr>
        <b/>
        <vertAlign val="subscript"/>
        <sz val="10"/>
        <rFont val="Arial"/>
        <family val="2"/>
      </rPr>
      <t>2</t>
    </r>
    <r>
      <rPr>
        <b/>
        <sz val="10"/>
        <rFont val="Arial"/>
        <family val="2"/>
      </rPr>
      <t>-eq. from Steam Sales (metric tons)</t>
    </r>
  </si>
  <si>
    <t>OPTIONAL CFC/HCFC SUPPLEMENTAL INFORMATION -
(metric tons/yr.)</t>
  </si>
  <si>
    <r>
      <t>Total - metric tons CO</t>
    </r>
    <r>
      <rPr>
        <b/>
        <vertAlign val="subscript"/>
        <sz val="10"/>
        <rFont val="Arial"/>
        <family val="2"/>
      </rPr>
      <t>2</t>
    </r>
    <r>
      <rPr>
        <b/>
        <sz val="10"/>
        <rFont val="Arial"/>
        <family val="2"/>
      </rPr>
      <t>-eq. per MWh of Elec. Sales</t>
    </r>
  </si>
  <si>
    <r>
      <t>Total - metric tons CO</t>
    </r>
    <r>
      <rPr>
        <b/>
        <vertAlign val="subscript"/>
        <sz val="10"/>
        <rFont val="Arial"/>
        <family val="2"/>
      </rPr>
      <t>2</t>
    </r>
    <r>
      <rPr>
        <b/>
        <sz val="10"/>
        <rFont val="Arial"/>
        <family val="2"/>
      </rPr>
      <t>-eq. per BTU of Steam Sales</t>
    </r>
  </si>
  <si>
    <t>Total Normalized Reductions from Sold Elec./Steam</t>
  </si>
  <si>
    <r>
      <t>CO</t>
    </r>
    <r>
      <rPr>
        <vertAlign val="subscript"/>
        <sz val="6"/>
        <rFont val="Arial"/>
        <family val="2"/>
      </rPr>
      <t>2</t>
    </r>
    <r>
      <rPr>
        <sz val="6"/>
        <rFont val="Arial"/>
        <family val="2"/>
      </rPr>
      <t>-eq.
(metric tons)</t>
    </r>
  </si>
  <si>
    <r>
      <t>CO</t>
    </r>
    <r>
      <rPr>
        <vertAlign val="subscript"/>
        <sz val="6"/>
        <rFont val="Arial"/>
        <family val="2"/>
      </rPr>
      <t>2</t>
    </r>
    <r>
      <rPr>
        <sz val="6"/>
        <rFont val="Arial"/>
        <family val="2"/>
      </rPr>
      <t>-eq. /
 NF Units</t>
    </r>
  </si>
  <si>
    <r>
      <t>CO</t>
    </r>
    <r>
      <rPr>
        <vertAlign val="subscript"/>
        <sz val="6"/>
        <rFont val="Arial"/>
        <family val="2"/>
      </rPr>
      <t>2</t>
    </r>
    <r>
      <rPr>
        <sz val="6"/>
        <rFont val="Arial"/>
        <family val="2"/>
      </rPr>
      <t>-eq. / NF Units</t>
    </r>
  </si>
  <si>
    <r>
      <t>Note that the form is color-coded for required information, optional reporting, and calculated fields.  Separate sections are provided for entry of data for U.S. and Non-U.S. operations, with an additional section of calculated data for the total of the two.  Near the bottom of the form, the user selects whether progress toward goals is tracked based on absolute emissions or intensity, and the form automatically calculates progress toward either type of goal.  Rows for reporting of certain optional source categories can be displayed or hidden based on user input.  All required GHG inventory emissions data is reported in metric tons of CO</t>
    </r>
    <r>
      <rPr>
        <vertAlign val="subscript"/>
        <sz val="10"/>
        <rFont val="Arial"/>
        <family val="2"/>
      </rPr>
      <t>2</t>
    </r>
    <r>
      <rPr>
        <sz val="10"/>
        <rFont val="Arial"/>
        <family val="0"/>
      </rPr>
      <t xml:space="preserve">-equivalents.  </t>
    </r>
  </si>
  <si>
    <t xml:space="preserve">3. Enter the base year direct emissions into the appropriate column.  Separately report each category of direct emissions from chemical or physical processes and fugitive sources.  All sources of process / fugitive emissions shall be included.  If more than three types of process / fugitive emissions are reported, click the "Insert Additional Process/Fugitive Source" button to add a row to each of the U.S., Non-U.S., and Total.  Note when adding additional rows in the Non-U.S. portion of the form that the row will also appear in the U.S. table.  The Partner will need to define the name of the process in the U.S. table.  </t>
  </si>
  <si>
    <t>2. Enter the base year in the box provided.  Note that the following years are automatically entered into the appropriate columns.  For Partners with multiple base years (CCX Partners only) list the last year of the base year period in the form and enter the average emission results for the base year period in the base year column.</t>
  </si>
  <si>
    <t>Base Year Reporting:</t>
  </si>
  <si>
    <t>Annual and Goal Year Reporting:</t>
  </si>
  <si>
    <t>Goal Tracking:</t>
  </si>
  <si>
    <t>CLIMATE LEADERS ANNUAL GHG INVENTORY SUMMARY AND GOAL TRACKING FORM
USER INSTRUCTIONS</t>
  </si>
  <si>
    <t>Carbon Intensity Index (CII)</t>
  </si>
  <si>
    <t>5.Enter any base year renewable energy credits or green power purchases and the associated indirect emissions adjustment. Click the "Click to Enter RECs and Green Power Purchases" button to display the appropriate rows.</t>
  </si>
  <si>
    <t>6. Enter any base year optional emissions.  Each optional emission source shall be listed separately.  An "Insert Additional Optional Source" button is provided to add rows in the event the Partner reports more than three categories of optional emissions.  Note when adding additional rows in the Non-U.S. portion of the form that the row will also appear in the U.S. table.  The Partner will need to define the name of the optional emissions category in the U.S. table.</t>
  </si>
  <si>
    <t xml:space="preserve">7. Utilities are encouraged to report the emissions from the purchased electricity sold to end users.  If they choose to do so these emissions would be reported as an optional emissions source.  </t>
  </si>
  <si>
    <r>
      <t>8. If applicable, enter the stationary and mobile source emissions which were emitted from combustion of biomass. (Note: Direct emissions reported under #3 above should not include biomass source emissions).  Biomass CO</t>
    </r>
    <r>
      <rPr>
        <vertAlign val="subscript"/>
        <sz val="10"/>
        <rFont val="Arial"/>
        <family val="2"/>
      </rPr>
      <t>2</t>
    </r>
    <r>
      <rPr>
        <sz val="10"/>
        <rFont val="Arial"/>
        <family val="0"/>
      </rPr>
      <t xml:space="preserve"> emissions are not included in a Partner's calculated corporate total inventory or when tracking progress towards their reduction goal.  </t>
    </r>
  </si>
  <si>
    <t xml:space="preserve">9. Organizations which use CFC or HCFC refrigerants may choose to track CFC / HCFC emissions.  Click the "Show CFC / HCFC Data" button to display the appropriate rows. CFC / HCFC data is reported in terms of metric tons of gas and no Global Warming Potentials (GWPs) are applied.  CFC / HCFC emissions are not included in a Partner's calculated corporate total inventory or when tracking progress towards their reduction goal.  See the Climate Leaders guidance for Direct HFC and PFC Emissions from Use of Refrigeration &amp; Air Conditioning Equipment for more information on reporting CFC / HCFC emissions.  </t>
  </si>
  <si>
    <t>10. Non-utilities which generate and then sell electrical power or steam to end-users outside of their organizational boundaries must report all direct emissions from producing this power as described in #3 above.  These entities may also choose to report the portion of their direct stationary source emissions allocated to the amout of energy sold energy outside of their organizational boundaries.  If applicable, click the "Show Elec / Steam Sales Data" button and enter the quantity of sold electricity / steam and the associated emissions.  See the Climate Leaders guidance for Indirect Emissions from Purchases / Sales of Electricity and Steam for guidance on how to allocate emissions associated with the sale.  Note that these emissions are not subtracted from direct and indirect emissions, but are instead reported separately in the calculation of progress towards a normalized reduction goal.</t>
  </si>
  <si>
    <t xml:space="preserve">11. If the Partner chooses to report Non-U.S. emissions, enter base year emissions for all source categories as entered for U.S. </t>
  </si>
  <si>
    <t>12. If Partner progress towards goal depends on investment in external offset projects, or trades of emission reduction credits (e.g., CCX Partners) click the "Show Offsets" button.  Enter base year data for up to three project categories; if more than three are tracked, click the "Insert Additional Offset" button.  Note that these emissions are subtracted from direct and indirect emissions.</t>
  </si>
  <si>
    <t>6. If applicable and a normalized goal is used, enter the carbon intensity index for the annual year reporting. The form will automatically calculate the base year and goal carbon intensity index.</t>
  </si>
  <si>
    <t>Goal Year Carbon Intensity Index (CII) Target</t>
  </si>
  <si>
    <t>Total Reductions from External Projects</t>
  </si>
  <si>
    <t>Total Net Absolute Emissions</t>
  </si>
  <si>
    <t>Landfill Methane</t>
  </si>
  <si>
    <t>Afforestation</t>
  </si>
  <si>
    <t>Cement Kiln</t>
  </si>
  <si>
    <t>Transportation: Bus Fleet Upgrade</t>
  </si>
  <si>
    <t>Manure Management: Anaerobic Digester</t>
  </si>
  <si>
    <t>Iron and Steel</t>
  </si>
  <si>
    <t>Commercial Boiler</t>
  </si>
  <si>
    <t>Industrial Boiler</t>
  </si>
  <si>
    <t>SF6 Repair and Replacement</t>
  </si>
  <si>
    <t>Other</t>
  </si>
  <si>
    <t>CO2-eq.
(metric tons)</t>
  </si>
  <si>
    <t>External Projects</t>
  </si>
  <si>
    <t>Total Normalized Reductions from External Projects</t>
  </si>
  <si>
    <t>Total Net Normalized Emissions</t>
  </si>
  <si>
    <t>--</t>
  </si>
  <si>
    <t>Total kW-hr of RECs/Green Power</t>
  </si>
  <si>
    <t>Total Reductions from RECs/Green Power</t>
  </si>
  <si>
    <t>Total Reductions from Offsets</t>
  </si>
  <si>
    <r>
      <t>Reductions from Offsets - 
Annual CO</t>
    </r>
    <r>
      <rPr>
        <b/>
        <i/>
        <vertAlign val="subscript"/>
        <sz val="8"/>
        <rFont val="Arial"/>
        <family val="2"/>
      </rPr>
      <t>2</t>
    </r>
    <r>
      <rPr>
        <b/>
        <i/>
        <sz val="8"/>
        <rFont val="Arial"/>
        <family val="2"/>
      </rPr>
      <t>-eq. (metric tons)</t>
    </r>
  </si>
  <si>
    <r>
      <t>Reductions from RECs and Green Power Purchases to Indirect Emissions-
Annual CO</t>
    </r>
    <r>
      <rPr>
        <b/>
        <i/>
        <vertAlign val="subscript"/>
        <sz val="8"/>
        <rFont val="Arial"/>
        <family val="2"/>
      </rPr>
      <t>2</t>
    </r>
    <r>
      <rPr>
        <b/>
        <i/>
        <sz val="8"/>
        <rFont val="Arial"/>
        <family val="2"/>
      </rPr>
      <t>-eq. (metric tons)</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</si>
</sst>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0_)"/>
    <numFmt numFmtId="167" formatCode="0.000_)"/>
    <numFmt numFmtId="168" formatCode="0.000"/>
    <numFmt numFmtId="169" formatCode="0.0"/>
    <numFmt numFmtId="170" formatCode="#,##0.0"/>
    <numFmt numFmtId="171" formatCode="0.000000"/>
    <numFmt numFmtId="172" formatCode="0.00000"/>
    <numFmt numFmtId="173" formatCode="0.0000"/>
    <numFmt numFmtId="174" formatCode="0.0%"/>
    <numFmt numFmtId="175" formatCode="0.0E+00"/>
    <numFmt numFmtId="176" formatCode="#,##0.000"/>
    <numFmt numFmtId="177" formatCode="mm/dd/yy"/>
  </numFmts>
  <fonts count="21">
    <font>
      <sz val="10"/>
      <name val="Arial"/>
      <family val="0"/>
    </font>
    <font>
      <sz val="10"/>
      <name val="Arial MT"/>
      <family val="0"/>
    </font>
    <font>
      <sz val="8"/>
      <name val="Arial"/>
      <family val="2"/>
    </font>
    <font>
      <b/>
      <sz val="8"/>
      <name val="Arial"/>
      <family val="2"/>
    </font>
    <font>
      <b/>
      <sz val="12"/>
      <name val="Arial"/>
      <family val="2"/>
    </font>
    <font>
      <b/>
      <sz val="10"/>
      <name val="Arial"/>
      <family val="2"/>
    </font>
    <font>
      <b/>
      <vertAlign val="subscript"/>
      <sz val="10"/>
      <name val="Arial"/>
      <family val="2"/>
    </font>
    <font>
      <sz val="12"/>
      <name val="Arial"/>
      <family val="2"/>
    </font>
    <font>
      <b/>
      <vertAlign val="subscript"/>
      <sz val="8"/>
      <name val="Arial"/>
      <family val="2"/>
    </font>
    <font>
      <b/>
      <i/>
      <sz val="8"/>
      <name val="Arial"/>
      <family val="2"/>
    </font>
    <font>
      <b/>
      <i/>
      <vertAlign val="subscript"/>
      <sz val="8"/>
      <name val="Arial"/>
      <family val="2"/>
    </font>
    <font>
      <sz val="6"/>
      <name val="Arial"/>
      <family val="2"/>
    </font>
    <font>
      <vertAlign val="subscript"/>
      <sz val="6"/>
      <name val="Arial"/>
      <family val="2"/>
    </font>
    <font>
      <b/>
      <sz val="6"/>
      <name val="Arial"/>
      <family val="2"/>
    </font>
    <font>
      <b/>
      <sz val="16"/>
      <name val="Arial"/>
      <family val="2"/>
    </font>
    <font>
      <sz val="6"/>
      <color indexed="9"/>
      <name val="Arial"/>
      <family val="2"/>
    </font>
    <font>
      <vertAlign val="subscript"/>
      <sz val="10"/>
      <name val="Arial"/>
      <family val="2"/>
    </font>
    <font>
      <u val="single"/>
      <sz val="10"/>
      <color indexed="12"/>
      <name val="Arial"/>
      <family val="0"/>
    </font>
    <font>
      <u val="single"/>
      <sz val="10"/>
      <color indexed="36"/>
      <name val="Arial"/>
      <family val="0"/>
    </font>
    <font>
      <sz val="10"/>
      <color indexed="22"/>
      <name val="Arial"/>
      <family val="2"/>
    </font>
    <font>
      <sz val="8"/>
      <name val="Tahoma"/>
      <family val="2"/>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50"/>
        <bgColor indexed="64"/>
      </patternFill>
    </fill>
    <fill>
      <patternFill patternType="solid">
        <fgColor indexed="41"/>
        <bgColor indexed="64"/>
      </patternFill>
    </fill>
  </fills>
  <borders count="22">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double"/>
      <bottom style="thin"/>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style="thin"/>
      <top style="double"/>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232">
    <xf numFmtId="0" fontId="0" fillId="0" borderId="0" xfId="0"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0" xfId="0" applyFont="1" applyFill="1" applyBorder="1" applyAlignment="1" applyProtection="1">
      <alignment horizontal="center" vertical="top"/>
      <protection/>
    </xf>
    <xf numFmtId="0" fontId="0" fillId="0" borderId="0" xfId="0" applyFont="1" applyFill="1" applyBorder="1" applyAlignment="1" applyProtection="1">
      <alignment/>
      <protection/>
    </xf>
    <xf numFmtId="0" fontId="0" fillId="0" borderId="0" xfId="0" applyAlignment="1" applyProtection="1">
      <alignment/>
      <protection/>
    </xf>
    <xf numFmtId="0" fontId="0" fillId="0" borderId="1" xfId="0" applyFont="1" applyFill="1" applyBorder="1" applyAlignment="1" applyProtection="1">
      <alignment/>
      <protection/>
    </xf>
    <xf numFmtId="0" fontId="3" fillId="0" borderId="2" xfId="0" applyFont="1" applyFill="1" applyBorder="1" applyAlignment="1" applyProtection="1">
      <alignment horizontal="right"/>
      <protection/>
    </xf>
    <xf numFmtId="0" fontId="2" fillId="0" borderId="0" xfId="0" applyFont="1" applyFill="1" applyBorder="1" applyAlignment="1" applyProtection="1">
      <alignment horizontal="left"/>
      <protection/>
    </xf>
    <xf numFmtId="0" fontId="3" fillId="0" borderId="3"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0" fontId="0" fillId="0" borderId="1" xfId="0" applyFont="1" applyFill="1" applyBorder="1" applyAlignment="1" applyProtection="1">
      <alignment horizontal="left"/>
      <protection/>
    </xf>
    <xf numFmtId="0" fontId="0" fillId="0" borderId="0" xfId="0" applyFont="1" applyFill="1" applyBorder="1" applyAlignment="1" applyProtection="1">
      <alignment horizontal="center" vertical="top"/>
      <protection/>
    </xf>
    <xf numFmtId="0" fontId="5" fillId="0" borderId="3" xfId="0" applyFont="1" applyFill="1" applyBorder="1" applyAlignment="1" applyProtection="1">
      <alignment horizontal="right" vertical="center" wrapText="1"/>
      <protection/>
    </xf>
    <xf numFmtId="1" fontId="0" fillId="0" borderId="3" xfId="21" applyNumberFormat="1" applyFont="1" applyFill="1" applyBorder="1" applyAlignment="1" applyProtection="1">
      <alignment horizontal="center" vertical="top"/>
      <protection/>
    </xf>
    <xf numFmtId="0" fontId="2" fillId="0" borderId="0" xfId="21" applyFont="1" applyFill="1" applyBorder="1" applyAlignment="1" applyProtection="1">
      <alignment vertical="top" wrapText="1"/>
      <protection/>
    </xf>
    <xf numFmtId="0" fontId="0" fillId="0" borderId="4" xfId="21" applyFont="1" applyFill="1" applyBorder="1" applyAlignment="1" applyProtection="1">
      <alignment vertical="top" wrapText="1"/>
      <protection/>
    </xf>
    <xf numFmtId="0" fontId="3" fillId="0" borderId="3" xfId="21" applyFont="1" applyFill="1" applyBorder="1" applyAlignment="1" applyProtection="1">
      <alignment horizontal="center" vertical="top" wrapText="1"/>
      <protection/>
    </xf>
    <xf numFmtId="0" fontId="9" fillId="0" borderId="3" xfId="21" applyFont="1" applyFill="1" applyBorder="1" applyAlignment="1" applyProtection="1">
      <alignment vertical="top" wrapText="1"/>
      <protection/>
    </xf>
    <xf numFmtId="11" fontId="5" fillId="0" borderId="3" xfId="21" applyNumberFormat="1" applyFont="1" applyFill="1" applyBorder="1" applyAlignment="1" applyProtection="1">
      <alignment horizontal="right" vertical="top" wrapText="1"/>
      <protection/>
    </xf>
    <xf numFmtId="0" fontId="2" fillId="0" borderId="4" xfId="21" applyFont="1" applyFill="1" applyBorder="1" applyAlignment="1" applyProtection="1">
      <alignment vertical="top" wrapText="1"/>
      <protection/>
    </xf>
    <xf numFmtId="0" fontId="2" fillId="0" borderId="2" xfId="0" applyFont="1" applyFill="1" applyBorder="1" applyAlignment="1" applyProtection="1">
      <alignment horizontal="center"/>
      <protection/>
    </xf>
    <xf numFmtId="3" fontId="2" fillId="0" borderId="0" xfId="0" applyNumberFormat="1" applyFont="1" applyFill="1" applyBorder="1" applyAlignment="1" applyProtection="1">
      <alignment/>
      <protection/>
    </xf>
    <xf numFmtId="0" fontId="2" fillId="0" borderId="5" xfId="0" applyFont="1" applyFill="1" applyBorder="1" applyAlignment="1" applyProtection="1">
      <alignment/>
      <protection/>
    </xf>
    <xf numFmtId="0" fontId="2" fillId="0" borderId="6" xfId="0" applyFont="1" applyFill="1" applyBorder="1" applyAlignment="1" applyProtection="1">
      <alignment/>
      <protection/>
    </xf>
    <xf numFmtId="3" fontId="2" fillId="2" borderId="7" xfId="0" applyNumberFormat="1" applyFont="1" applyFill="1" applyBorder="1" applyAlignment="1" applyProtection="1">
      <alignment horizontal="center"/>
      <protection/>
    </xf>
    <xf numFmtId="3" fontId="2" fillId="2" borderId="8" xfId="0" applyNumberFormat="1" applyFont="1" applyFill="1" applyBorder="1" applyAlignment="1" applyProtection="1">
      <alignment horizontal="center" vertical="top"/>
      <protection/>
    </xf>
    <xf numFmtId="3" fontId="2" fillId="2" borderId="9" xfId="0" applyNumberFormat="1" applyFont="1" applyFill="1" applyBorder="1" applyAlignment="1" applyProtection="1">
      <alignment horizontal="center" vertical="top"/>
      <protection/>
    </xf>
    <xf numFmtId="0" fontId="11" fillId="0" borderId="3" xfId="0" applyFont="1" applyFill="1" applyBorder="1" applyAlignment="1" applyProtection="1">
      <alignment horizontal="center" vertical="center" wrapText="1"/>
      <protection/>
    </xf>
    <xf numFmtId="3" fontId="11" fillId="3" borderId="3" xfId="0" applyNumberFormat="1" applyFont="1" applyFill="1" applyBorder="1" applyAlignment="1" applyProtection="1">
      <alignment horizontal="center" vertical="center"/>
      <protection/>
    </xf>
    <xf numFmtId="174" fontId="11" fillId="3" borderId="3" xfId="22" applyNumberFormat="1" applyFont="1" applyFill="1" applyBorder="1" applyAlignment="1" applyProtection="1">
      <alignment horizontal="center" vertical="center"/>
      <protection/>
    </xf>
    <xf numFmtId="3" fontId="13" fillId="3" borderId="3" xfId="22" applyNumberFormat="1" applyFont="1" applyFill="1" applyBorder="1" applyAlignment="1" applyProtection="1">
      <alignment horizontal="center" vertical="center"/>
      <protection/>
    </xf>
    <xf numFmtId="4" fontId="11" fillId="3" borderId="3" xfId="0" applyNumberFormat="1" applyFont="1" applyFill="1" applyBorder="1" applyAlignment="1" applyProtection="1">
      <alignment horizontal="center" vertical="center"/>
      <protection/>
    </xf>
    <xf numFmtId="4" fontId="13" fillId="3" borderId="3" xfId="22" applyNumberFormat="1" applyFont="1" applyFill="1" applyBorder="1" applyAlignment="1" applyProtection="1">
      <alignment horizontal="center" vertical="center"/>
      <protection/>
    </xf>
    <xf numFmtId="176" fontId="11" fillId="3" borderId="3" xfId="0" applyNumberFormat="1" applyFont="1" applyFill="1" applyBorder="1" applyAlignment="1" applyProtection="1">
      <alignment horizontal="center" vertical="center"/>
      <protection/>
    </xf>
    <xf numFmtId="0" fontId="7" fillId="0" borderId="0" xfId="0" applyFont="1" applyFill="1" applyBorder="1" applyAlignment="1" applyProtection="1">
      <alignment horizontal="center" vertical="top"/>
      <protection/>
    </xf>
    <xf numFmtId="0" fontId="2" fillId="0" borderId="0" xfId="21" applyFont="1" applyFill="1" applyBorder="1" applyAlignment="1" applyProtection="1">
      <alignment horizontal="center" vertical="top"/>
      <protection/>
    </xf>
    <xf numFmtId="0" fontId="0" fillId="0" borderId="0" xfId="0" applyFont="1" applyAlignment="1" applyProtection="1">
      <alignment horizontal="center" vertical="top"/>
      <protection/>
    </xf>
    <xf numFmtId="3" fontId="11" fillId="4" borderId="3" xfId="0" applyNumberFormat="1" applyFont="1" applyFill="1" applyBorder="1" applyAlignment="1" applyProtection="1">
      <alignment horizontal="center" vertical="center"/>
      <protection locked="0"/>
    </xf>
    <xf numFmtId="3" fontId="11" fillId="0" borderId="8" xfId="0" applyNumberFormat="1" applyFont="1" applyFill="1" applyBorder="1" applyAlignment="1" applyProtection="1">
      <alignment horizontal="center" vertical="center"/>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protection/>
    </xf>
    <xf numFmtId="0" fontId="3" fillId="0" borderId="0" xfId="0" applyFont="1" applyFill="1" applyBorder="1" applyAlignment="1" applyProtection="1">
      <alignment/>
      <protection/>
    </xf>
    <xf numFmtId="0" fontId="0" fillId="0" borderId="0" xfId="0" applyAlignment="1" applyProtection="1">
      <alignment wrapText="1"/>
      <protection/>
    </xf>
    <xf numFmtId="0" fontId="2" fillId="0" borderId="4" xfId="0" applyFont="1" applyFill="1" applyBorder="1" applyAlignment="1" applyProtection="1">
      <alignment horizontal="center"/>
      <protection/>
    </xf>
    <xf numFmtId="0" fontId="15" fillId="0" borderId="0" xfId="0" applyFont="1" applyFill="1" applyBorder="1" applyAlignment="1" applyProtection="1">
      <alignment/>
      <protection/>
    </xf>
    <xf numFmtId="0" fontId="0" fillId="0" borderId="0" xfId="0" applyAlignment="1" applyProtection="1">
      <alignment horizontal="centerContinuous"/>
      <protection/>
    </xf>
    <xf numFmtId="0" fontId="0" fillId="0" borderId="0" xfId="0" applyAlignment="1" applyProtection="1">
      <alignment/>
      <protection locked="0"/>
    </xf>
    <xf numFmtId="0" fontId="0" fillId="0" borderId="0" xfId="0" applyFont="1" applyFill="1" applyBorder="1" applyAlignment="1" applyProtection="1">
      <alignment horizontal="center" vertical="top"/>
      <protection locked="0"/>
    </xf>
    <xf numFmtId="0" fontId="2" fillId="0" borderId="0" xfId="21" applyFont="1" applyFill="1" applyBorder="1" applyAlignment="1" applyProtection="1">
      <alignment horizontal="center" vertical="top"/>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wrapText="1"/>
      <protection locked="0"/>
    </xf>
    <xf numFmtId="0" fontId="0" fillId="0" borderId="0" xfId="0" applyBorder="1" applyAlignment="1" applyProtection="1">
      <alignment/>
      <protection/>
    </xf>
    <xf numFmtId="0" fontId="5" fillId="0" borderId="0" xfId="0" applyFont="1" applyAlignment="1" applyProtection="1">
      <alignment vertical="top" wrapText="1"/>
      <protection/>
    </xf>
    <xf numFmtId="0" fontId="0" fillId="0" borderId="0" xfId="0" applyAlignment="1" applyProtection="1">
      <alignment vertical="top"/>
      <protection/>
    </xf>
    <xf numFmtId="0" fontId="0" fillId="0" borderId="0" xfId="0" applyAlignment="1" applyProtection="1">
      <alignment vertical="top" wrapText="1"/>
      <protection/>
    </xf>
    <xf numFmtId="0" fontId="0" fillId="0" borderId="0" xfId="0" applyAlignment="1" applyProtection="1">
      <alignment vertical="center" wrapText="1"/>
      <protection/>
    </xf>
    <xf numFmtId="0" fontId="5" fillId="0" borderId="0" xfId="0" applyFont="1" applyAlignment="1" applyProtection="1">
      <alignment horizontal="center" vertical="top" wrapText="1"/>
      <protection/>
    </xf>
    <xf numFmtId="1" fontId="11" fillId="3" borderId="3" xfId="22" applyNumberFormat="1" applyFont="1" applyFill="1" applyBorder="1" applyAlignment="1" applyProtection="1">
      <alignment horizontal="center" vertical="center"/>
      <protection/>
    </xf>
    <xf numFmtId="174" fontId="11" fillId="3" borderId="3" xfId="0" applyNumberFormat="1" applyFont="1" applyFill="1" applyBorder="1" applyAlignment="1" applyProtection="1">
      <alignment horizontal="center" vertical="center"/>
      <protection/>
    </xf>
    <xf numFmtId="174" fontId="13" fillId="3" borderId="3" xfId="22" applyNumberFormat="1" applyFont="1" applyFill="1" applyBorder="1" applyAlignment="1" applyProtection="1">
      <alignment horizontal="center" vertical="center"/>
      <protection/>
    </xf>
    <xf numFmtId="3" fontId="11" fillId="4" borderId="3" xfId="22" applyNumberFormat="1" applyFont="1" applyFill="1" applyBorder="1" applyAlignment="1" applyProtection="1">
      <alignment horizontal="center" vertical="center"/>
      <protection locked="0"/>
    </xf>
    <xf numFmtId="3" fontId="11" fillId="3" borderId="3" xfId="22" applyNumberFormat="1" applyFont="1" applyFill="1" applyBorder="1" applyAlignment="1" applyProtection="1">
      <alignment horizontal="center" vertical="center"/>
      <protection/>
    </xf>
    <xf numFmtId="9" fontId="11" fillId="3" borderId="3" xfId="22" applyNumberFormat="1" applyFont="1" applyFill="1" applyBorder="1" applyAlignment="1" applyProtection="1">
      <alignment horizontal="center" vertical="center"/>
      <protection/>
    </xf>
    <xf numFmtId="0" fontId="9" fillId="0" borderId="3" xfId="0" applyFont="1" applyFill="1" applyBorder="1" applyAlignment="1" applyProtection="1">
      <alignment wrapText="1"/>
      <protection/>
    </xf>
    <xf numFmtId="0" fontId="14" fillId="0" borderId="0" xfId="0" applyFont="1" applyAlignment="1" applyProtection="1">
      <alignment horizontal="centerContinuous" wrapText="1"/>
      <protection/>
    </xf>
    <xf numFmtId="0" fontId="2"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3" fillId="0" borderId="0" xfId="0" applyFont="1" applyFill="1" applyBorder="1" applyAlignment="1" applyProtection="1">
      <alignment wrapText="1"/>
      <protection/>
    </xf>
    <xf numFmtId="0" fontId="3" fillId="0" borderId="3" xfId="0" applyFont="1" applyFill="1" applyBorder="1" applyAlignment="1" applyProtection="1">
      <alignment horizontal="center" wrapText="1"/>
      <protection/>
    </xf>
    <xf numFmtId="11" fontId="0" fillId="0" borderId="3" xfId="21" applyNumberFormat="1" applyFont="1" applyFill="1" applyBorder="1" applyAlignment="1" applyProtection="1">
      <alignment horizontal="right" vertical="top" wrapText="1"/>
      <protection/>
    </xf>
    <xf numFmtId="0" fontId="0" fillId="5" borderId="3" xfId="21" applyNumberFormat="1" applyFont="1" applyFill="1" applyBorder="1" applyAlignment="1" applyProtection="1">
      <alignment horizontal="right" vertical="top" wrapText="1"/>
      <protection locked="0"/>
    </xf>
    <xf numFmtId="0" fontId="0" fillId="0" borderId="3" xfId="21" applyNumberFormat="1" applyFont="1" applyFill="1" applyBorder="1" applyAlignment="1" applyProtection="1">
      <alignment horizontal="right" vertical="top" wrapText="1"/>
      <protection/>
    </xf>
    <xf numFmtId="0" fontId="0" fillId="4" borderId="3" xfId="21" applyNumberFormat="1" applyFont="1" applyFill="1" applyBorder="1" applyAlignment="1" applyProtection="1">
      <alignment horizontal="right" vertical="top" wrapText="1"/>
      <protection locked="0"/>
    </xf>
    <xf numFmtId="11" fontId="0" fillId="0" borderId="4" xfId="21" applyNumberFormat="1" applyFont="1" applyFill="1" applyBorder="1" applyAlignment="1" applyProtection="1">
      <alignment horizontal="right" vertical="top" wrapText="1"/>
      <protection/>
    </xf>
    <xf numFmtId="11" fontId="9" fillId="0" borderId="3" xfId="21" applyNumberFormat="1" applyFont="1" applyFill="1" applyBorder="1" applyAlignment="1" applyProtection="1">
      <alignment horizontal="left" vertical="top" wrapText="1"/>
      <protection/>
    </xf>
    <xf numFmtId="0" fontId="0" fillId="4" borderId="3" xfId="21" applyNumberFormat="1" applyFont="1" applyFill="1" applyBorder="1" applyAlignment="1" applyProtection="1">
      <alignment horizontal="right" vertical="top" wrapText="1"/>
      <protection/>
    </xf>
    <xf numFmtId="11" fontId="5" fillId="0" borderId="4" xfId="21" applyNumberFormat="1" applyFont="1" applyFill="1" applyBorder="1" applyAlignment="1" applyProtection="1">
      <alignment horizontal="right" vertical="top" wrapText="1"/>
      <protection/>
    </xf>
    <xf numFmtId="0" fontId="3" fillId="0" borderId="0" xfId="0" applyFont="1" applyFill="1" applyBorder="1" applyAlignment="1" applyProtection="1">
      <alignment horizontal="right" wrapText="1"/>
      <protection/>
    </xf>
    <xf numFmtId="0" fontId="3" fillId="0" borderId="10" xfId="0" applyFont="1" applyFill="1" applyBorder="1" applyAlignment="1" applyProtection="1">
      <alignment horizontal="center" wrapText="1"/>
      <protection/>
    </xf>
    <xf numFmtId="0" fontId="2" fillId="0" borderId="3" xfId="0" applyFont="1" applyFill="1" applyBorder="1" applyAlignment="1" applyProtection="1">
      <alignment wrapText="1"/>
      <protection/>
    </xf>
    <xf numFmtId="11" fontId="5" fillId="0" borderId="8" xfId="21" applyNumberFormat="1" applyFont="1" applyFill="1" applyBorder="1" applyAlignment="1" applyProtection="1">
      <alignment horizontal="right" vertical="top" wrapText="1"/>
      <protection/>
    </xf>
    <xf numFmtId="1" fontId="0" fillId="5" borderId="3" xfId="21" applyNumberFormat="1" applyFont="1" applyFill="1" applyBorder="1" applyAlignment="1" applyProtection="1">
      <alignment horizontal="center" vertical="center"/>
      <protection locked="0"/>
    </xf>
    <xf numFmtId="3" fontId="0" fillId="2" borderId="7" xfId="0" applyNumberFormat="1" applyFont="1" applyFill="1" applyBorder="1" applyAlignment="1" applyProtection="1">
      <alignment horizontal="center" vertical="center"/>
      <protection/>
    </xf>
    <xf numFmtId="3" fontId="0" fillId="2" borderId="8" xfId="0" applyNumberFormat="1" applyFont="1" applyFill="1" applyBorder="1" applyAlignment="1" applyProtection="1">
      <alignment horizontal="center" vertical="center"/>
      <protection/>
    </xf>
    <xf numFmtId="0" fontId="0" fillId="2" borderId="9" xfId="0" applyFill="1" applyBorder="1" applyAlignment="1" applyProtection="1">
      <alignment horizontal="center" vertical="center"/>
      <protection/>
    </xf>
    <xf numFmtId="3" fontId="0" fillId="2" borderId="11" xfId="0" applyNumberFormat="1" applyFont="1" applyFill="1" applyBorder="1" applyAlignment="1" applyProtection="1">
      <alignment horizontal="center" vertical="center"/>
      <protection/>
    </xf>
    <xf numFmtId="3" fontId="0" fillId="2" borderId="5" xfId="0" applyNumberFormat="1" applyFont="1" applyFill="1" applyBorder="1" applyAlignment="1" applyProtection="1">
      <alignment horizontal="center" vertical="center"/>
      <protection/>
    </xf>
    <xf numFmtId="0" fontId="0" fillId="2" borderId="6" xfId="0" applyFill="1" applyBorder="1" applyAlignment="1" applyProtection="1">
      <alignment horizontal="center" vertical="center"/>
      <protection/>
    </xf>
    <xf numFmtId="3" fontId="0" fillId="5" borderId="3" xfId="21" applyNumberFormat="1" applyFont="1" applyFill="1" applyBorder="1" applyAlignment="1" applyProtection="1">
      <alignment horizontal="center" vertical="center"/>
      <protection locked="0"/>
    </xf>
    <xf numFmtId="3" fontId="0" fillId="2" borderId="1" xfId="21" applyNumberFormat="1" applyFont="1" applyFill="1" applyBorder="1" applyAlignment="1" applyProtection="1">
      <alignment horizontal="center" vertical="center"/>
      <protection/>
    </xf>
    <xf numFmtId="3" fontId="0" fillId="2" borderId="4" xfId="21" applyNumberFormat="1" applyFont="1" applyFill="1" applyBorder="1" applyAlignment="1" applyProtection="1">
      <alignment horizontal="center" vertical="center"/>
      <protection/>
    </xf>
    <xf numFmtId="0" fontId="0" fillId="2" borderId="2" xfId="0" applyFill="1" applyBorder="1" applyAlignment="1" applyProtection="1">
      <alignment horizontal="center" vertical="center"/>
      <protection/>
    </xf>
    <xf numFmtId="3" fontId="0" fillId="5" borderId="10" xfId="21" applyNumberFormat="1" applyFont="1" applyFill="1" applyBorder="1" applyAlignment="1" applyProtection="1">
      <alignment horizontal="center" vertical="center"/>
      <protection locked="0"/>
    </xf>
    <xf numFmtId="3" fontId="0" fillId="2" borderId="12" xfId="21" applyNumberFormat="1" applyFont="1" applyFill="1" applyBorder="1" applyAlignment="1" applyProtection="1">
      <alignment horizontal="center" vertical="center"/>
      <protection/>
    </xf>
    <xf numFmtId="3" fontId="0" fillId="2" borderId="13" xfId="21" applyNumberFormat="1" applyFont="1" applyFill="1" applyBorder="1" applyAlignment="1" applyProtection="1">
      <alignment horizontal="center" vertical="center"/>
      <protection/>
    </xf>
    <xf numFmtId="0" fontId="0" fillId="2" borderId="13" xfId="0" applyFill="1" applyBorder="1" applyAlignment="1" applyProtection="1">
      <alignment horizontal="center" vertical="center"/>
      <protection/>
    </xf>
    <xf numFmtId="0" fontId="0" fillId="2" borderId="14" xfId="0" applyFill="1" applyBorder="1" applyAlignment="1" applyProtection="1">
      <alignment horizontal="center" vertical="center"/>
      <protection/>
    </xf>
    <xf numFmtId="3" fontId="0" fillId="3" borderId="15" xfId="21" applyNumberFormat="1" applyFont="1" applyFill="1" applyBorder="1" applyAlignment="1" applyProtection="1">
      <alignment horizontal="center" vertical="center"/>
      <protection/>
    </xf>
    <xf numFmtId="3" fontId="0" fillId="5" borderId="16" xfId="21" applyNumberFormat="1" applyFont="1" applyFill="1" applyBorder="1" applyAlignment="1" applyProtection="1">
      <alignment horizontal="center" vertical="center"/>
      <protection locked="0"/>
    </xf>
    <xf numFmtId="3" fontId="0" fillId="2" borderId="7" xfId="21" applyNumberFormat="1" applyFont="1" applyFill="1" applyBorder="1" applyAlignment="1" applyProtection="1">
      <alignment horizontal="center" vertical="center"/>
      <protection/>
    </xf>
    <xf numFmtId="3" fontId="0" fillId="2" borderId="8" xfId="21" applyNumberFormat="1" applyFont="1" applyFill="1" applyBorder="1" applyAlignment="1" applyProtection="1">
      <alignment horizontal="center" vertical="center"/>
      <protection/>
    </xf>
    <xf numFmtId="3" fontId="0" fillId="2" borderId="9" xfId="21" applyNumberFormat="1" applyFont="1" applyFill="1" applyBorder="1" applyAlignment="1" applyProtection="1">
      <alignment horizontal="center" vertical="center"/>
      <protection/>
    </xf>
    <xf numFmtId="3" fontId="0" fillId="2" borderId="11" xfId="21" applyNumberFormat="1" applyFont="1" applyFill="1" applyBorder="1" applyAlignment="1" applyProtection="1">
      <alignment horizontal="center" vertical="center"/>
      <protection/>
    </xf>
    <xf numFmtId="3" fontId="0" fillId="2" borderId="5" xfId="21" applyNumberFormat="1" applyFont="1" applyFill="1" applyBorder="1" applyAlignment="1" applyProtection="1">
      <alignment horizontal="center" vertical="center"/>
      <protection/>
    </xf>
    <xf numFmtId="3" fontId="0" fillId="2" borderId="6" xfId="21" applyNumberFormat="1" applyFont="1" applyFill="1" applyBorder="1" applyAlignment="1" applyProtection="1">
      <alignment horizontal="center" vertical="center"/>
      <protection/>
    </xf>
    <xf numFmtId="3" fontId="0" fillId="4" borderId="3" xfId="21" applyNumberFormat="1" applyFont="1" applyFill="1" applyBorder="1" applyAlignment="1" applyProtection="1">
      <alignment horizontal="center" vertical="center"/>
      <protection locked="0"/>
    </xf>
    <xf numFmtId="3" fontId="0" fillId="4" borderId="10" xfId="21" applyNumberFormat="1" applyFont="1" applyFill="1" applyBorder="1" applyAlignment="1" applyProtection="1">
      <alignment horizontal="center" vertical="center"/>
      <protection locked="0"/>
    </xf>
    <xf numFmtId="3" fontId="0" fillId="2" borderId="2" xfId="21" applyNumberFormat="1" applyFont="1" applyFill="1" applyBorder="1" applyAlignment="1" applyProtection="1">
      <alignment horizontal="center" vertical="center"/>
      <protection/>
    </xf>
    <xf numFmtId="3" fontId="5" fillId="3" borderId="3" xfId="21" applyNumberFormat="1" applyFont="1" applyFill="1" applyBorder="1" applyAlignment="1" applyProtection="1">
      <alignment horizontal="center" vertical="center"/>
      <protection/>
    </xf>
    <xf numFmtId="3" fontId="0" fillId="0" borderId="4" xfId="21" applyNumberFormat="1" applyFont="1" applyFill="1" applyBorder="1" applyAlignment="1" applyProtection="1">
      <alignment horizontal="center" vertical="center"/>
      <protection/>
    </xf>
    <xf numFmtId="4" fontId="0" fillId="3" borderId="3" xfId="21"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3" fontId="0" fillId="0" borderId="0" xfId="21" applyNumberFormat="1" applyFont="1" applyFill="1" applyBorder="1" applyAlignment="1" applyProtection="1">
      <alignment horizontal="center" vertical="center"/>
      <protection/>
    </xf>
    <xf numFmtId="1" fontId="0" fillId="0" borderId="3" xfId="21" applyNumberFormat="1" applyFont="1" applyFill="1" applyBorder="1" applyAlignment="1" applyProtection="1">
      <alignment horizontal="center" vertical="center"/>
      <protection/>
    </xf>
    <xf numFmtId="3" fontId="0" fillId="2" borderId="17" xfId="0" applyNumberFormat="1" applyFont="1" applyFill="1" applyBorder="1" applyAlignment="1" applyProtection="1">
      <alignment horizontal="center" vertical="center"/>
      <protection/>
    </xf>
    <xf numFmtId="3" fontId="0" fillId="2" borderId="0" xfId="0" applyNumberFormat="1" applyFont="1" applyFill="1" applyBorder="1" applyAlignment="1" applyProtection="1">
      <alignment horizontal="center" vertical="center"/>
      <protection/>
    </xf>
    <xf numFmtId="3" fontId="0" fillId="2" borderId="18" xfId="0" applyNumberFormat="1" applyFont="1" applyFill="1" applyBorder="1" applyAlignment="1" applyProtection="1">
      <alignment horizontal="center" vertical="center"/>
      <protection/>
    </xf>
    <xf numFmtId="3" fontId="0" fillId="2" borderId="6" xfId="0" applyNumberFormat="1" applyFont="1" applyFill="1" applyBorder="1" applyAlignment="1" applyProtection="1">
      <alignment horizontal="center" vertical="center"/>
      <protection/>
    </xf>
    <xf numFmtId="3" fontId="0" fillId="4" borderId="16" xfId="21" applyNumberFormat="1" applyFont="1" applyFill="1" applyBorder="1" applyAlignment="1" applyProtection="1">
      <alignment horizontal="center" vertical="center"/>
      <protection locked="0"/>
    </xf>
    <xf numFmtId="3" fontId="0" fillId="2" borderId="14" xfId="21" applyNumberFormat="1" applyFont="1" applyFill="1" applyBorder="1" applyAlignment="1" applyProtection="1">
      <alignment horizontal="center" vertical="center"/>
      <protection/>
    </xf>
    <xf numFmtId="3" fontId="0" fillId="3" borderId="3" xfId="21" applyNumberFormat="1" applyFont="1" applyFill="1" applyBorder="1" applyAlignment="1" applyProtection="1">
      <alignment horizontal="center" vertical="center"/>
      <protection/>
    </xf>
    <xf numFmtId="3" fontId="0" fillId="3" borderId="10" xfId="21" applyNumberFormat="1" applyFont="1" applyFill="1" applyBorder="1" applyAlignment="1" applyProtection="1">
      <alignment horizontal="center" vertical="center"/>
      <protection/>
    </xf>
    <xf numFmtId="3" fontId="0" fillId="3" borderId="16" xfId="21" applyNumberFormat="1" applyFont="1" applyFill="1" applyBorder="1" applyAlignment="1" applyProtection="1">
      <alignment horizontal="center" vertical="center"/>
      <protection/>
    </xf>
    <xf numFmtId="3" fontId="19" fillId="2" borderId="11" xfId="21" applyNumberFormat="1" applyFont="1" applyFill="1" applyBorder="1" applyAlignment="1" applyProtection="1">
      <alignment horizontal="center" vertical="center"/>
      <protection/>
    </xf>
    <xf numFmtId="3" fontId="19" fillId="2" borderId="5" xfId="21" applyNumberFormat="1" applyFont="1" applyFill="1" applyBorder="1" applyAlignment="1" applyProtection="1">
      <alignment horizontal="center" vertical="center"/>
      <protection/>
    </xf>
    <xf numFmtId="3" fontId="5" fillId="3" borderId="15" xfId="21" applyNumberFormat="1" applyFont="1" applyFill="1" applyBorder="1" applyAlignment="1" applyProtection="1">
      <alignment horizontal="center" vertical="center"/>
      <protection/>
    </xf>
    <xf numFmtId="0" fontId="11" fillId="0" borderId="3" xfId="0" applyFont="1" applyFill="1" applyBorder="1" applyAlignment="1" applyProtection="1" quotePrefix="1">
      <alignment horizontal="center" vertical="center" wrapText="1"/>
      <protection/>
    </xf>
    <xf numFmtId="0" fontId="5" fillId="0" borderId="3" xfId="21" applyNumberFormat="1" applyFont="1" applyFill="1" applyBorder="1" applyAlignment="1" applyProtection="1">
      <alignment horizontal="right" vertical="top" wrapText="1"/>
      <protection/>
    </xf>
    <xf numFmtId="0" fontId="3" fillId="0" borderId="1" xfId="0" applyFont="1" applyFill="1" applyBorder="1" applyAlignment="1" applyProtection="1">
      <alignment vertical="top" wrapText="1"/>
      <protection/>
    </xf>
    <xf numFmtId="177" fontId="0" fillId="5" borderId="1" xfId="0" applyNumberFormat="1" applyFill="1" applyBorder="1" applyAlignment="1" applyProtection="1">
      <alignment horizontal="center" wrapText="1"/>
      <protection locked="0"/>
    </xf>
    <xf numFmtId="0" fontId="0" fillId="0" borderId="2" xfId="0" applyBorder="1" applyAlignment="1" applyProtection="1">
      <alignment horizontal="center" wrapText="1"/>
      <protection locked="0"/>
    </xf>
    <xf numFmtId="0" fontId="3" fillId="0" borderId="1" xfId="0" applyFont="1" applyFill="1" applyBorder="1" applyAlignment="1" applyProtection="1">
      <alignment horizontal="right" vertical="top" wrapText="1"/>
      <protection/>
    </xf>
    <xf numFmtId="0" fontId="3" fillId="0" borderId="4" xfId="0" applyFont="1" applyFill="1" applyBorder="1" applyAlignment="1" applyProtection="1">
      <alignment horizontal="right" vertical="top" wrapText="1"/>
      <protection/>
    </xf>
    <xf numFmtId="0" fontId="0" fillId="0" borderId="2" xfId="0" applyBorder="1" applyAlignment="1">
      <alignment horizontal="right" wrapText="1"/>
    </xf>
    <xf numFmtId="0" fontId="0" fillId="0" borderId="4" xfId="0" applyBorder="1" applyAlignment="1" applyProtection="1">
      <alignment vertical="top" wrapText="1"/>
      <protection/>
    </xf>
    <xf numFmtId="0" fontId="0" fillId="0" borderId="2" xfId="0" applyBorder="1" applyAlignment="1">
      <alignment vertical="top" wrapText="1"/>
    </xf>
    <xf numFmtId="0" fontId="0" fillId="5" borderId="1"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4" fontId="0" fillId="3" borderId="1" xfId="21" applyNumberFormat="1" applyFont="1" applyFill="1" applyBorder="1" applyAlignment="1" applyProtection="1">
      <alignment horizontal="center" vertical="center"/>
      <protection/>
    </xf>
    <xf numFmtId="4" fontId="0" fillId="3" borderId="2" xfId="21" applyNumberFormat="1" applyFont="1" applyFill="1" applyBorder="1" applyAlignment="1" applyProtection="1">
      <alignment horizontal="center" vertical="center"/>
      <protection/>
    </xf>
    <xf numFmtId="3" fontId="0" fillId="3" borderId="1" xfId="21" applyNumberFormat="1" applyFont="1" applyFill="1" applyBorder="1" applyAlignment="1" applyProtection="1">
      <alignment horizontal="center" vertical="center"/>
      <protection/>
    </xf>
    <xf numFmtId="0" fontId="0" fillId="0" borderId="2" xfId="0" applyBorder="1" applyAlignment="1">
      <alignment horizontal="center" vertical="center"/>
    </xf>
    <xf numFmtId="11" fontId="5" fillId="0" borderId="10" xfId="21" applyNumberFormat="1" applyFont="1" applyFill="1" applyBorder="1" applyAlignment="1" applyProtection="1">
      <alignment horizontal="center" vertical="top" wrapText="1"/>
      <protection/>
    </xf>
    <xf numFmtId="0" fontId="0" fillId="0" borderId="19" xfId="0" applyBorder="1" applyAlignment="1">
      <alignment horizontal="center" vertical="top" wrapText="1"/>
    </xf>
    <xf numFmtId="0" fontId="3" fillId="0" borderId="17" xfId="0" applyFont="1" applyFill="1" applyBorder="1" applyAlignment="1" applyProtection="1">
      <alignment vertical="top"/>
      <protection/>
    </xf>
    <xf numFmtId="0" fontId="0" fillId="0" borderId="0" xfId="0" applyAlignment="1" applyProtection="1">
      <alignment/>
      <protection/>
    </xf>
    <xf numFmtId="0" fontId="0" fillId="0" borderId="18" xfId="0" applyBorder="1" applyAlignment="1" applyProtection="1">
      <alignment/>
      <protection/>
    </xf>
    <xf numFmtId="0" fontId="2" fillId="0" borderId="11" xfId="0" applyFont="1" applyFill="1" applyBorder="1" applyAlignment="1" applyProtection="1">
      <alignment horizontal="right" vertical="top"/>
      <protection/>
    </xf>
    <xf numFmtId="0" fontId="0" fillId="0" borderId="5" xfId="0" applyBorder="1" applyAlignment="1" applyProtection="1">
      <alignment/>
      <protection/>
    </xf>
    <xf numFmtId="1" fontId="0" fillId="0" borderId="1" xfId="21" applyNumberFormat="1" applyFont="1" applyFill="1" applyBorder="1" applyAlignment="1" applyProtection="1">
      <alignment horizontal="center" vertical="center"/>
      <protection/>
    </xf>
    <xf numFmtId="1" fontId="0" fillId="0" borderId="2" xfId="21" applyNumberFormat="1" applyFont="1" applyFill="1" applyBorder="1" applyAlignment="1" applyProtection="1">
      <alignment horizontal="center" vertical="center"/>
      <protection/>
    </xf>
    <xf numFmtId="3" fontId="0" fillId="4" borderId="1" xfId="21" applyNumberFormat="1" applyFont="1" applyFill="1" applyBorder="1" applyAlignment="1" applyProtection="1">
      <alignment horizontal="center" vertical="center"/>
      <protection locked="0"/>
    </xf>
    <xf numFmtId="3" fontId="0" fillId="4" borderId="2" xfId="21" applyNumberFormat="1" applyFont="1" applyFill="1" applyBorder="1" applyAlignment="1" applyProtection="1">
      <alignment horizontal="center" vertical="center"/>
      <protection locked="0"/>
    </xf>
    <xf numFmtId="4" fontId="0" fillId="3" borderId="3" xfId="21" applyNumberFormat="1" applyFont="1" applyFill="1" applyBorder="1" applyAlignment="1" applyProtection="1">
      <alignment horizontal="center" vertical="center"/>
      <protection/>
    </xf>
    <xf numFmtId="11" fontId="5" fillId="0" borderId="7" xfId="21" applyNumberFormat="1" applyFont="1" applyFill="1" applyBorder="1" applyAlignment="1" applyProtection="1">
      <alignment horizontal="center" vertical="top"/>
      <protection/>
    </xf>
    <xf numFmtId="0" fontId="0" fillId="0" borderId="9" xfId="0" applyFont="1" applyFill="1" applyBorder="1" applyAlignment="1" applyProtection="1">
      <alignment horizontal="center" vertical="top"/>
      <protection/>
    </xf>
    <xf numFmtId="3" fontId="0" fillId="4" borderId="7" xfId="21" applyNumberFormat="1" applyFont="1" applyFill="1" applyBorder="1" applyAlignment="1" applyProtection="1">
      <alignment horizontal="center" vertical="center"/>
      <protection locked="0"/>
    </xf>
    <xf numFmtId="3" fontId="0" fillId="4" borderId="9" xfId="21" applyNumberFormat="1" applyFont="1" applyFill="1" applyBorder="1" applyAlignment="1" applyProtection="1">
      <alignment horizontal="center" vertical="center"/>
      <protection locked="0"/>
    </xf>
    <xf numFmtId="11" fontId="5" fillId="0" borderId="11" xfId="21" applyNumberFormat="1" applyFont="1" applyFill="1" applyBorder="1" applyAlignment="1" applyProtection="1">
      <alignment horizontal="center" vertical="center"/>
      <protection/>
    </xf>
    <xf numFmtId="0" fontId="2" fillId="0" borderId="6" xfId="0" applyFont="1" applyFill="1" applyBorder="1" applyAlignment="1" applyProtection="1">
      <alignment horizontal="center" vertical="center"/>
      <protection/>
    </xf>
    <xf numFmtId="1" fontId="0" fillId="0" borderId="1" xfId="21" applyNumberFormat="1" applyFont="1" applyFill="1" applyBorder="1" applyAlignment="1" applyProtection="1">
      <alignment horizontal="center" vertical="top"/>
      <protection/>
    </xf>
    <xf numFmtId="1" fontId="0" fillId="0" borderId="2" xfId="21" applyNumberFormat="1" applyFont="1" applyFill="1" applyBorder="1" applyAlignment="1" applyProtection="1">
      <alignment horizontal="center" vertical="top"/>
      <protection/>
    </xf>
    <xf numFmtId="0" fontId="0" fillId="0" borderId="0" xfId="0" applyBorder="1" applyAlignment="1" applyProtection="1">
      <alignment/>
      <protection/>
    </xf>
    <xf numFmtId="0" fontId="2" fillId="0" borderId="9" xfId="0" applyFont="1" applyFill="1" applyBorder="1" applyAlignment="1" applyProtection="1">
      <alignment horizontal="center" vertical="top"/>
      <protection/>
    </xf>
    <xf numFmtId="0" fontId="2" fillId="0" borderId="17" xfId="0" applyFont="1" applyFill="1" applyBorder="1" applyAlignment="1" applyProtection="1">
      <alignment horizontal="right" vertical="top"/>
      <protection/>
    </xf>
    <xf numFmtId="0" fontId="2" fillId="5" borderId="1" xfId="0" applyFont="1" applyFill="1" applyBorder="1" applyAlignment="1" applyProtection="1">
      <alignment horizontal="center"/>
      <protection locked="0"/>
    </xf>
    <xf numFmtId="0" fontId="0" fillId="0" borderId="2" xfId="0" applyBorder="1" applyAlignment="1" applyProtection="1">
      <alignment horizontal="center"/>
      <protection locked="0"/>
    </xf>
    <xf numFmtId="0" fontId="2" fillId="4" borderId="1" xfId="0" applyFont="1" applyFill="1" applyBorder="1" applyAlignment="1" applyProtection="1">
      <alignment horizontal="center"/>
      <protection locked="0"/>
    </xf>
    <xf numFmtId="0" fontId="0" fillId="0" borderId="2" xfId="0" applyBorder="1" applyAlignment="1" applyProtection="1">
      <alignment vertical="top" wrapText="1"/>
      <protection/>
    </xf>
    <xf numFmtId="0" fontId="0" fillId="5" borderId="1" xfId="0" applyFont="1"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 xfId="0" applyBorder="1" applyAlignment="1" applyProtection="1">
      <alignment vertical="top" wrapText="1"/>
      <protection locked="0"/>
    </xf>
    <xf numFmtId="0" fontId="0" fillId="0" borderId="2" xfId="0" applyBorder="1" applyAlignment="1" applyProtection="1">
      <alignment vertical="top" wrapText="1"/>
      <protection locked="0"/>
    </xf>
    <xf numFmtId="11" fontId="5" fillId="0" borderId="11" xfId="21" applyNumberFormat="1" applyFont="1" applyFill="1" applyBorder="1" applyAlignment="1" applyProtection="1">
      <alignment horizontal="center" vertical="top"/>
      <protection/>
    </xf>
    <xf numFmtId="0" fontId="2" fillId="0" borderId="6" xfId="0" applyFont="1" applyFill="1" applyBorder="1" applyAlignment="1" applyProtection="1">
      <alignment horizontal="center" vertical="top"/>
      <protection/>
    </xf>
    <xf numFmtId="9" fontId="2" fillId="5" borderId="1" xfId="22" applyNumberFormat="1" applyFont="1" applyFill="1" applyBorder="1" applyAlignment="1" applyProtection="1">
      <alignment horizontal="center"/>
      <protection locked="0"/>
    </xf>
    <xf numFmtId="9" fontId="0" fillId="0" borderId="2" xfId="0" applyNumberFormat="1" applyBorder="1" applyAlignment="1">
      <alignment horizontal="center"/>
    </xf>
    <xf numFmtId="3" fontId="5" fillId="3" borderId="20" xfId="21" applyNumberFormat="1" applyFont="1" applyFill="1" applyBorder="1" applyAlignment="1" applyProtection="1">
      <alignment horizontal="center" vertical="center"/>
      <protection/>
    </xf>
    <xf numFmtId="3" fontId="5" fillId="3" borderId="21" xfId="21" applyNumberFormat="1"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0" fontId="0" fillId="0" borderId="19" xfId="0" applyBorder="1" applyAlignment="1" applyProtection="1">
      <alignment wrapText="1"/>
      <protection/>
    </xf>
    <xf numFmtId="11" fontId="5" fillId="0" borderId="7" xfId="21" applyNumberFormat="1"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protection/>
    </xf>
    <xf numFmtId="0" fontId="0" fillId="0" borderId="9" xfId="0" applyFont="1" applyFill="1" applyBorder="1" applyAlignment="1" applyProtection="1">
      <alignment horizontal="center" vertical="center"/>
      <protection/>
    </xf>
    <xf numFmtId="11" fontId="5" fillId="0" borderId="10" xfId="21" applyNumberFormat="1" applyFont="1" applyFill="1" applyBorder="1" applyAlignment="1" applyProtection="1">
      <alignment horizontal="center" vertical="center" wrapText="1"/>
      <protection/>
    </xf>
    <xf numFmtId="0" fontId="0" fillId="0" borderId="19" xfId="0" applyBorder="1" applyAlignment="1">
      <alignment horizontal="center" vertical="center" wrapText="1"/>
    </xf>
    <xf numFmtId="3" fontId="0" fillId="3" borderId="2" xfId="21" applyNumberFormat="1" applyFont="1" applyFill="1" applyBorder="1" applyAlignment="1" applyProtection="1">
      <alignment horizontal="center" vertical="center"/>
      <protection/>
    </xf>
    <xf numFmtId="3" fontId="5" fillId="3" borderId="1" xfId="21" applyNumberFormat="1" applyFont="1" applyFill="1" applyBorder="1" applyAlignment="1" applyProtection="1">
      <alignment horizontal="center" vertical="center"/>
      <protection/>
    </xf>
    <xf numFmtId="3" fontId="5" fillId="3" borderId="2" xfId="21" applyNumberFormat="1" applyFont="1" applyFill="1" applyBorder="1" applyAlignment="1" applyProtection="1">
      <alignment horizontal="center" vertical="center"/>
      <protection/>
    </xf>
    <xf numFmtId="3" fontId="0" fillId="2" borderId="13" xfId="21" applyNumberFormat="1" applyFont="1" applyFill="1" applyBorder="1" applyAlignment="1" applyProtection="1">
      <alignment horizontal="center" vertical="center"/>
      <protection/>
    </xf>
    <xf numFmtId="3" fontId="0" fillId="3" borderId="20" xfId="21" applyNumberFormat="1" applyFont="1" applyFill="1" applyBorder="1" applyAlignment="1" applyProtection="1">
      <alignment horizontal="center" vertical="center"/>
      <protection/>
    </xf>
    <xf numFmtId="3" fontId="0" fillId="3" borderId="21" xfId="21" applyNumberFormat="1" applyFont="1" applyFill="1" applyBorder="1" applyAlignment="1" applyProtection="1">
      <alignment horizontal="center" vertical="center"/>
      <protection/>
    </xf>
    <xf numFmtId="3" fontId="0" fillId="5" borderId="7" xfId="21" applyNumberFormat="1" applyFont="1" applyFill="1" applyBorder="1" applyAlignment="1" applyProtection="1">
      <alignment horizontal="center" vertical="center"/>
      <protection locked="0"/>
    </xf>
    <xf numFmtId="3" fontId="0" fillId="5" borderId="9" xfId="21" applyNumberFormat="1" applyFont="1" applyFill="1" applyBorder="1" applyAlignment="1" applyProtection="1">
      <alignment horizontal="center" vertical="center"/>
      <protection locked="0"/>
    </xf>
    <xf numFmtId="3" fontId="0" fillId="5" borderId="12" xfId="21" applyNumberFormat="1" applyFont="1" applyFill="1" applyBorder="1" applyAlignment="1" applyProtection="1">
      <alignment horizontal="center" vertical="center"/>
      <protection locked="0"/>
    </xf>
    <xf numFmtId="3" fontId="0" fillId="5" borderId="14" xfId="21" applyNumberFormat="1" applyFont="1" applyFill="1" applyBorder="1" applyAlignment="1" applyProtection="1">
      <alignment horizontal="center" vertical="center"/>
      <protection locked="0"/>
    </xf>
    <xf numFmtId="3" fontId="0" fillId="4" borderId="12" xfId="21" applyNumberFormat="1" applyFont="1" applyFill="1" applyBorder="1" applyAlignment="1" applyProtection="1">
      <alignment horizontal="center" vertical="center"/>
      <protection locked="0"/>
    </xf>
    <xf numFmtId="3" fontId="0" fillId="4" borderId="14" xfId="21" applyNumberFormat="1" applyFont="1" applyFill="1" applyBorder="1" applyAlignment="1" applyProtection="1">
      <alignment horizontal="center" vertical="center"/>
      <protection locked="0"/>
    </xf>
    <xf numFmtId="3" fontId="0" fillId="5" borderId="1" xfId="21" applyNumberFormat="1" applyFont="1" applyFill="1" applyBorder="1" applyAlignment="1" applyProtection="1">
      <alignment horizontal="center" vertical="center"/>
      <protection locked="0"/>
    </xf>
    <xf numFmtId="3" fontId="0" fillId="5" borderId="2" xfId="21" applyNumberFormat="1" applyFont="1" applyFill="1" applyBorder="1" applyAlignment="1" applyProtection="1">
      <alignment horizontal="center" vertical="center"/>
      <protection locked="0"/>
    </xf>
    <xf numFmtId="3" fontId="0" fillId="3" borderId="7" xfId="21" applyNumberFormat="1" applyFont="1" applyFill="1" applyBorder="1" applyAlignment="1" applyProtection="1">
      <alignment horizontal="center" vertical="center"/>
      <protection/>
    </xf>
    <xf numFmtId="3" fontId="0" fillId="3" borderId="9" xfId="21" applyNumberFormat="1" applyFont="1" applyFill="1" applyBorder="1" applyAlignment="1" applyProtection="1">
      <alignment horizontal="center" vertical="center"/>
      <protection/>
    </xf>
    <xf numFmtId="0" fontId="3" fillId="0" borderId="7" xfId="0" applyFont="1" applyFill="1" applyBorder="1" applyAlignment="1" applyProtection="1">
      <alignment vertical="top"/>
      <protection/>
    </xf>
    <xf numFmtId="0" fontId="0" fillId="0" borderId="8" xfId="0" applyBorder="1" applyAlignment="1" applyProtection="1">
      <alignment/>
      <protection/>
    </xf>
    <xf numFmtId="0" fontId="0" fillId="0" borderId="9" xfId="0" applyBorder="1" applyAlignment="1" applyProtection="1">
      <alignment/>
      <protection/>
    </xf>
    <xf numFmtId="1" fontId="2" fillId="0" borderId="1" xfId="0" applyNumberFormat="1" applyFont="1" applyFill="1" applyBorder="1" applyAlignment="1" applyProtection="1">
      <alignment horizontal="center"/>
      <protection/>
    </xf>
    <xf numFmtId="0" fontId="0" fillId="0" borderId="2" xfId="0" applyFill="1" applyBorder="1" applyAlignment="1" applyProtection="1">
      <alignment horizontal="center"/>
      <protection/>
    </xf>
    <xf numFmtId="0" fontId="2" fillId="3" borderId="1" xfId="0" applyFont="1" applyFill="1" applyBorder="1" applyAlignment="1" applyProtection="1">
      <alignment horizontal="center" vertical="top"/>
      <protection/>
    </xf>
    <xf numFmtId="0" fontId="0" fillId="0" borderId="2" xfId="0" applyBorder="1" applyAlignment="1" applyProtection="1">
      <alignment/>
      <protection/>
    </xf>
    <xf numFmtId="0" fontId="0" fillId="5" borderId="1" xfId="0" applyFont="1" applyFill="1" applyBorder="1" applyAlignment="1" applyProtection="1">
      <alignment/>
      <protection locked="0"/>
    </xf>
    <xf numFmtId="0" fontId="0" fillId="0" borderId="4" xfId="0" applyBorder="1" applyAlignment="1" applyProtection="1">
      <alignment/>
      <protection locked="0"/>
    </xf>
    <xf numFmtId="0" fontId="0" fillId="0" borderId="2" xfId="0" applyBorder="1" applyAlignment="1" applyProtection="1">
      <alignment/>
      <protection locked="0"/>
    </xf>
    <xf numFmtId="0" fontId="2" fillId="0" borderId="0" xfId="0" applyFont="1" applyFill="1" applyBorder="1" applyAlignment="1" applyProtection="1">
      <alignment horizontal="right"/>
      <protection/>
    </xf>
    <xf numFmtId="0" fontId="0" fillId="0" borderId="0" xfId="0" applyAlignment="1" applyProtection="1">
      <alignment horizontal="right"/>
      <protection/>
    </xf>
    <xf numFmtId="0" fontId="2" fillId="4" borderId="1" xfId="0" applyFont="1" applyFill="1" applyBorder="1" applyAlignment="1" applyProtection="1">
      <alignment horizontal="center" vertical="top"/>
      <protection/>
    </xf>
    <xf numFmtId="0" fontId="0" fillId="5" borderId="1" xfId="0" applyFont="1" applyFill="1" applyBorder="1" applyAlignment="1" applyProtection="1">
      <alignment horizontal="center"/>
      <protection locked="0"/>
    </xf>
    <xf numFmtId="0" fontId="0" fillId="5" borderId="2" xfId="0" applyFont="1" applyFill="1" applyBorder="1" applyAlignment="1" applyProtection="1">
      <alignment horizontal="center"/>
      <protection locked="0"/>
    </xf>
    <xf numFmtId="0" fontId="2" fillId="5" borderId="3" xfId="0" applyFont="1" applyFill="1" applyBorder="1" applyAlignment="1" applyProtection="1">
      <alignment horizontal="center" vertical="top"/>
      <protection/>
    </xf>
    <xf numFmtId="0" fontId="0" fillId="0" borderId="3" xfId="0" applyBorder="1" applyAlignment="1" applyProtection="1">
      <alignment horizontal="center" vertical="top"/>
      <protection/>
    </xf>
    <xf numFmtId="0" fontId="2" fillId="0" borderId="0" xfId="0" applyFont="1" applyFill="1" applyBorder="1" applyAlignment="1" applyProtection="1">
      <alignment horizontal="center" vertical="top"/>
      <protection/>
    </xf>
    <xf numFmtId="0" fontId="0" fillId="0" borderId="9" xfId="0" applyBorder="1" applyAlignment="1">
      <alignment horizontal="center" vertical="center"/>
    </xf>
    <xf numFmtId="0" fontId="0" fillId="0" borderId="6" xfId="0" applyBorder="1" applyAlignment="1">
      <alignment horizontal="center" vertical="center"/>
    </xf>
    <xf numFmtId="0" fontId="0" fillId="5" borderId="2" xfId="0" applyFont="1" applyFill="1" applyBorder="1" applyAlignment="1" applyProtection="1">
      <alignment/>
      <protection locked="0"/>
    </xf>
    <xf numFmtId="49" fontId="0" fillId="5" borderId="1" xfId="0" applyNumberFormat="1" applyFont="1" applyFill="1" applyBorder="1" applyAlignment="1" applyProtection="1">
      <alignment horizontal="left"/>
      <protection locked="0"/>
    </xf>
    <xf numFmtId="49" fontId="0" fillId="0" borderId="2" xfId="0" applyNumberFormat="1" applyBorder="1" applyAlignment="1" applyProtection="1">
      <alignment horizontal="left"/>
      <protection locked="0"/>
    </xf>
    <xf numFmtId="0" fontId="0" fillId="0" borderId="14" xfId="0" applyBorder="1" applyAlignment="1" applyProtection="1">
      <alignment horizontal="center" vertical="center"/>
      <protection/>
    </xf>
    <xf numFmtId="3" fontId="0" fillId="3" borderId="12" xfId="21" applyNumberFormat="1" applyFont="1" applyFill="1" applyBorder="1" applyAlignment="1" applyProtection="1">
      <alignment horizontal="center" vertical="center"/>
      <protection/>
    </xf>
    <xf numFmtId="3" fontId="0" fillId="3" borderId="14" xfId="21" applyNumberFormat="1" applyFont="1" applyFill="1" applyBorder="1" applyAlignment="1" applyProtection="1">
      <alignment horizontal="center" vertical="center"/>
      <protection/>
    </xf>
    <xf numFmtId="0" fontId="0" fillId="5" borderId="1" xfId="0" applyFont="1" applyFill="1" applyBorder="1" applyAlignment="1" applyProtection="1">
      <alignment horizontal="left"/>
      <protection locked="0"/>
    </xf>
    <xf numFmtId="0" fontId="0" fillId="0" borderId="4" xfId="0" applyBorder="1" applyAlignment="1" applyProtection="1">
      <alignment horizontal="left"/>
      <protection locked="0"/>
    </xf>
    <xf numFmtId="3" fontId="0" fillId="5" borderId="2" xfId="0" applyNumberFormat="1" applyFont="1" applyFill="1" applyBorder="1" applyAlignment="1" applyProtection="1">
      <alignment horizontal="center" vertical="center"/>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TBL3-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0.emf" /><Relationship Id="rId3" Type="http://schemas.openxmlformats.org/officeDocument/2006/relationships/image" Target="../media/image19.emf" /><Relationship Id="rId4" Type="http://schemas.openxmlformats.org/officeDocument/2006/relationships/image" Target="../media/image6.emf" /><Relationship Id="rId5" Type="http://schemas.openxmlformats.org/officeDocument/2006/relationships/image" Target="../media/image10.emf" /><Relationship Id="rId6" Type="http://schemas.openxmlformats.org/officeDocument/2006/relationships/image" Target="../media/image3.emf" /><Relationship Id="rId7" Type="http://schemas.openxmlformats.org/officeDocument/2006/relationships/image" Target="../media/image11.emf" /><Relationship Id="rId8" Type="http://schemas.openxmlformats.org/officeDocument/2006/relationships/image" Target="../media/image15.emf" /><Relationship Id="rId9" Type="http://schemas.openxmlformats.org/officeDocument/2006/relationships/image" Target="../media/image16.emf" /><Relationship Id="rId10" Type="http://schemas.openxmlformats.org/officeDocument/2006/relationships/image" Target="../media/image17.emf" /><Relationship Id="rId11" Type="http://schemas.openxmlformats.org/officeDocument/2006/relationships/image" Target="../media/image13.emf" /><Relationship Id="rId12" Type="http://schemas.openxmlformats.org/officeDocument/2006/relationships/image" Target="../media/image5.emf" /><Relationship Id="rId13" Type="http://schemas.openxmlformats.org/officeDocument/2006/relationships/image" Target="../media/image8.emf" /><Relationship Id="rId14" Type="http://schemas.openxmlformats.org/officeDocument/2006/relationships/image" Target="../media/image4.emf" /><Relationship Id="rId15" Type="http://schemas.openxmlformats.org/officeDocument/2006/relationships/image" Target="../media/image14.emf" /><Relationship Id="rId16" Type="http://schemas.openxmlformats.org/officeDocument/2006/relationships/image" Target="../media/image12.emf" /><Relationship Id="rId17" Type="http://schemas.openxmlformats.org/officeDocument/2006/relationships/image" Target="../media/image18.emf" /><Relationship Id="rId18" Type="http://schemas.openxmlformats.org/officeDocument/2006/relationships/image" Target="../media/image2.emf" /><Relationship Id="rId19" Type="http://schemas.openxmlformats.org/officeDocument/2006/relationships/image" Target="../media/image9.emf" /><Relationship Id="rId20"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2324100</xdr:colOff>
      <xdr:row>3</xdr:row>
      <xdr:rowOff>47625</xdr:rowOff>
    </xdr:to>
    <xdr:pic>
      <xdr:nvPicPr>
        <xdr:cNvPr id="1" name="Picture 2"/>
        <xdr:cNvPicPr preferRelativeResize="1">
          <a:picLocks noChangeAspect="1"/>
        </xdr:cNvPicPr>
      </xdr:nvPicPr>
      <xdr:blipFill>
        <a:blip r:embed="rId1"/>
        <a:stretch>
          <a:fillRect/>
        </a:stretch>
      </xdr:blipFill>
      <xdr:spPr>
        <a:xfrm>
          <a:off x="76200" y="28575"/>
          <a:ext cx="2247900" cy="752475"/>
        </a:xfrm>
        <a:prstGeom prst="rect">
          <a:avLst/>
        </a:prstGeom>
        <a:noFill/>
        <a:ln w="9525" cmpd="sng">
          <a:noFill/>
        </a:ln>
      </xdr:spPr>
    </xdr:pic>
    <xdr:clientData/>
  </xdr:twoCellAnchor>
  <xdr:twoCellAnchor>
    <xdr:from>
      <xdr:col>0</xdr:col>
      <xdr:colOff>9525</xdr:colOff>
      <xdr:row>26</xdr:row>
      <xdr:rowOff>0</xdr:rowOff>
    </xdr:from>
    <xdr:to>
      <xdr:col>1</xdr:col>
      <xdr:colOff>9525</xdr:colOff>
      <xdr:row>27</xdr:row>
      <xdr:rowOff>9525</xdr:rowOff>
    </xdr:to>
    <xdr:pic>
      <xdr:nvPicPr>
        <xdr:cNvPr id="2" name="CommandButton1"/>
        <xdr:cNvPicPr preferRelativeResize="1">
          <a:picLocks noChangeAspect="1"/>
        </xdr:cNvPicPr>
      </xdr:nvPicPr>
      <xdr:blipFill>
        <a:blip r:embed="rId2"/>
        <a:stretch>
          <a:fillRect/>
        </a:stretch>
      </xdr:blipFill>
      <xdr:spPr>
        <a:xfrm>
          <a:off x="9525" y="4352925"/>
          <a:ext cx="3248025" cy="266700"/>
        </a:xfrm>
        <a:prstGeom prst="rect">
          <a:avLst/>
        </a:prstGeom>
        <a:noFill/>
        <a:ln w="9525" cmpd="sng">
          <a:noFill/>
        </a:ln>
      </xdr:spPr>
    </xdr:pic>
    <xdr:clientData fPrintsWithSheet="0"/>
  </xdr:twoCellAnchor>
  <xdr:twoCellAnchor>
    <xdr:from>
      <xdr:col>0</xdr:col>
      <xdr:colOff>9525</xdr:colOff>
      <xdr:row>38</xdr:row>
      <xdr:rowOff>0</xdr:rowOff>
    </xdr:from>
    <xdr:to>
      <xdr:col>1</xdr:col>
      <xdr:colOff>9525</xdr:colOff>
      <xdr:row>39</xdr:row>
      <xdr:rowOff>9525</xdr:rowOff>
    </xdr:to>
    <xdr:pic>
      <xdr:nvPicPr>
        <xdr:cNvPr id="3" name="CommandButton1"/>
        <xdr:cNvPicPr preferRelativeResize="1">
          <a:picLocks noChangeAspect="1"/>
        </xdr:cNvPicPr>
      </xdr:nvPicPr>
      <xdr:blipFill>
        <a:blip r:embed="rId3"/>
        <a:stretch>
          <a:fillRect/>
        </a:stretch>
      </xdr:blipFill>
      <xdr:spPr>
        <a:xfrm>
          <a:off x="9525" y="6419850"/>
          <a:ext cx="3248025" cy="266700"/>
        </a:xfrm>
        <a:prstGeom prst="rect">
          <a:avLst/>
        </a:prstGeom>
        <a:noFill/>
        <a:ln w="9525" cmpd="sng">
          <a:noFill/>
        </a:ln>
      </xdr:spPr>
    </xdr:pic>
    <xdr:clientData fPrintsWithSheet="0"/>
  </xdr:twoCellAnchor>
  <xdr:twoCellAnchor>
    <xdr:from>
      <xdr:col>0</xdr:col>
      <xdr:colOff>9525</xdr:colOff>
      <xdr:row>74</xdr:row>
      <xdr:rowOff>0</xdr:rowOff>
    </xdr:from>
    <xdr:to>
      <xdr:col>1</xdr:col>
      <xdr:colOff>9525</xdr:colOff>
      <xdr:row>75</xdr:row>
      <xdr:rowOff>9525</xdr:rowOff>
    </xdr:to>
    <xdr:pic>
      <xdr:nvPicPr>
        <xdr:cNvPr id="4" name="CommandButton1"/>
        <xdr:cNvPicPr preferRelativeResize="1">
          <a:picLocks noChangeAspect="1"/>
        </xdr:cNvPicPr>
      </xdr:nvPicPr>
      <xdr:blipFill>
        <a:blip r:embed="rId4"/>
        <a:stretch>
          <a:fillRect/>
        </a:stretch>
      </xdr:blipFill>
      <xdr:spPr>
        <a:xfrm>
          <a:off x="9525" y="11096625"/>
          <a:ext cx="3248025" cy="390525"/>
        </a:xfrm>
        <a:prstGeom prst="rect">
          <a:avLst/>
        </a:prstGeom>
        <a:noFill/>
        <a:ln w="9525" cmpd="sng">
          <a:noFill/>
        </a:ln>
      </xdr:spPr>
    </xdr:pic>
    <xdr:clientData fPrintsWithSheet="0"/>
  </xdr:twoCellAnchor>
  <xdr:twoCellAnchor>
    <xdr:from>
      <xdr:col>0</xdr:col>
      <xdr:colOff>9525</xdr:colOff>
      <xdr:row>86</xdr:row>
      <xdr:rowOff>0</xdr:rowOff>
    </xdr:from>
    <xdr:to>
      <xdr:col>1</xdr:col>
      <xdr:colOff>9525</xdr:colOff>
      <xdr:row>87</xdr:row>
      <xdr:rowOff>9525</xdr:rowOff>
    </xdr:to>
    <xdr:pic>
      <xdr:nvPicPr>
        <xdr:cNvPr id="5" name="CommandButton2"/>
        <xdr:cNvPicPr preferRelativeResize="1">
          <a:picLocks noChangeAspect="1"/>
        </xdr:cNvPicPr>
      </xdr:nvPicPr>
      <xdr:blipFill>
        <a:blip r:embed="rId5"/>
        <a:stretch>
          <a:fillRect/>
        </a:stretch>
      </xdr:blipFill>
      <xdr:spPr>
        <a:xfrm>
          <a:off x="9525" y="13287375"/>
          <a:ext cx="3248025" cy="390525"/>
        </a:xfrm>
        <a:prstGeom prst="rect">
          <a:avLst/>
        </a:prstGeom>
        <a:noFill/>
        <a:ln w="9525" cmpd="sng">
          <a:noFill/>
        </a:ln>
      </xdr:spPr>
    </xdr:pic>
    <xdr:clientData fPrintsWithSheet="0"/>
  </xdr:twoCellAnchor>
  <xdr:twoCellAnchor editAs="oneCell">
    <xdr:from>
      <xdr:col>1</xdr:col>
      <xdr:colOff>0</xdr:colOff>
      <xdr:row>48</xdr:row>
      <xdr:rowOff>0</xdr:rowOff>
    </xdr:from>
    <xdr:to>
      <xdr:col>4</xdr:col>
      <xdr:colOff>9525</xdr:colOff>
      <xdr:row>52</xdr:row>
      <xdr:rowOff>9525</xdr:rowOff>
    </xdr:to>
    <xdr:pic>
      <xdr:nvPicPr>
        <xdr:cNvPr id="6" name="CommandButton1"/>
        <xdr:cNvPicPr preferRelativeResize="1">
          <a:picLocks noChangeAspect="1"/>
        </xdr:cNvPicPr>
      </xdr:nvPicPr>
      <xdr:blipFill>
        <a:blip r:embed="rId6"/>
        <a:stretch>
          <a:fillRect/>
        </a:stretch>
      </xdr:blipFill>
      <xdr:spPr>
        <a:xfrm>
          <a:off x="3248025" y="8181975"/>
          <a:ext cx="2019300" cy="295275"/>
        </a:xfrm>
        <a:prstGeom prst="rect">
          <a:avLst/>
        </a:prstGeom>
        <a:noFill/>
        <a:ln w="9525" cmpd="sng">
          <a:noFill/>
        </a:ln>
      </xdr:spPr>
    </xdr:pic>
    <xdr:clientData fPrintsWithSheet="0"/>
  </xdr:twoCellAnchor>
  <xdr:twoCellAnchor editAs="oneCell">
    <xdr:from>
      <xdr:col>1</xdr:col>
      <xdr:colOff>0</xdr:colOff>
      <xdr:row>53</xdr:row>
      <xdr:rowOff>0</xdr:rowOff>
    </xdr:from>
    <xdr:to>
      <xdr:col>4</xdr:col>
      <xdr:colOff>9525</xdr:colOff>
      <xdr:row>61</xdr:row>
      <xdr:rowOff>9525</xdr:rowOff>
    </xdr:to>
    <xdr:pic>
      <xdr:nvPicPr>
        <xdr:cNvPr id="7" name="CommandButton1"/>
        <xdr:cNvPicPr preferRelativeResize="1">
          <a:picLocks noChangeAspect="1"/>
        </xdr:cNvPicPr>
      </xdr:nvPicPr>
      <xdr:blipFill>
        <a:blip r:embed="rId7"/>
        <a:stretch>
          <a:fillRect/>
        </a:stretch>
      </xdr:blipFill>
      <xdr:spPr>
        <a:xfrm>
          <a:off x="3248025" y="8629650"/>
          <a:ext cx="2019300" cy="295275"/>
        </a:xfrm>
        <a:prstGeom prst="rect">
          <a:avLst/>
        </a:prstGeom>
        <a:noFill/>
        <a:ln w="9525" cmpd="sng">
          <a:noFill/>
        </a:ln>
      </xdr:spPr>
    </xdr:pic>
    <xdr:clientData fPrintsWithSheet="0"/>
  </xdr:twoCellAnchor>
  <xdr:twoCellAnchor editAs="oneCell">
    <xdr:from>
      <xdr:col>1</xdr:col>
      <xdr:colOff>0</xdr:colOff>
      <xdr:row>96</xdr:row>
      <xdr:rowOff>0</xdr:rowOff>
    </xdr:from>
    <xdr:to>
      <xdr:col>4</xdr:col>
      <xdr:colOff>9525</xdr:colOff>
      <xdr:row>100</xdr:row>
      <xdr:rowOff>9525</xdr:rowOff>
    </xdr:to>
    <xdr:pic>
      <xdr:nvPicPr>
        <xdr:cNvPr id="8" name="CommandButton1"/>
        <xdr:cNvPicPr preferRelativeResize="1">
          <a:picLocks noChangeAspect="1"/>
        </xdr:cNvPicPr>
      </xdr:nvPicPr>
      <xdr:blipFill>
        <a:blip r:embed="rId8"/>
        <a:stretch>
          <a:fillRect/>
        </a:stretch>
      </xdr:blipFill>
      <xdr:spPr>
        <a:xfrm>
          <a:off x="3248025" y="15173325"/>
          <a:ext cx="2019300" cy="295275"/>
        </a:xfrm>
        <a:prstGeom prst="rect">
          <a:avLst/>
        </a:prstGeom>
        <a:noFill/>
        <a:ln w="9525" cmpd="sng">
          <a:noFill/>
        </a:ln>
      </xdr:spPr>
    </xdr:pic>
    <xdr:clientData fPrintsWithSheet="0"/>
  </xdr:twoCellAnchor>
  <xdr:twoCellAnchor editAs="oneCell">
    <xdr:from>
      <xdr:col>1</xdr:col>
      <xdr:colOff>0</xdr:colOff>
      <xdr:row>101</xdr:row>
      <xdr:rowOff>0</xdr:rowOff>
    </xdr:from>
    <xdr:to>
      <xdr:col>4</xdr:col>
      <xdr:colOff>9525</xdr:colOff>
      <xdr:row>109</xdr:row>
      <xdr:rowOff>9525</xdr:rowOff>
    </xdr:to>
    <xdr:pic>
      <xdr:nvPicPr>
        <xdr:cNvPr id="9" name="CommandButton2"/>
        <xdr:cNvPicPr preferRelativeResize="1">
          <a:picLocks noChangeAspect="1"/>
        </xdr:cNvPicPr>
      </xdr:nvPicPr>
      <xdr:blipFill>
        <a:blip r:embed="rId9"/>
        <a:stretch>
          <a:fillRect/>
        </a:stretch>
      </xdr:blipFill>
      <xdr:spPr>
        <a:xfrm>
          <a:off x="3248025" y="15621000"/>
          <a:ext cx="2019300" cy="295275"/>
        </a:xfrm>
        <a:prstGeom prst="rect">
          <a:avLst/>
        </a:prstGeom>
        <a:noFill/>
        <a:ln w="9525" cmpd="sng">
          <a:noFill/>
        </a:ln>
      </xdr:spPr>
    </xdr:pic>
    <xdr:clientData fPrintsWithSheet="0"/>
  </xdr:twoCellAnchor>
  <xdr:twoCellAnchor editAs="oneCell">
    <xdr:from>
      <xdr:col>1</xdr:col>
      <xdr:colOff>0</xdr:colOff>
      <xdr:row>165</xdr:row>
      <xdr:rowOff>0</xdr:rowOff>
    </xdr:from>
    <xdr:to>
      <xdr:col>2</xdr:col>
      <xdr:colOff>9525</xdr:colOff>
      <xdr:row>172</xdr:row>
      <xdr:rowOff>9525</xdr:rowOff>
    </xdr:to>
    <xdr:pic>
      <xdr:nvPicPr>
        <xdr:cNvPr id="10" name="CommandButton1"/>
        <xdr:cNvPicPr preferRelativeResize="1">
          <a:picLocks noChangeAspect="1"/>
        </xdr:cNvPicPr>
      </xdr:nvPicPr>
      <xdr:blipFill>
        <a:blip r:embed="rId10"/>
        <a:stretch>
          <a:fillRect/>
        </a:stretch>
      </xdr:blipFill>
      <xdr:spPr>
        <a:xfrm>
          <a:off x="3248025" y="24003000"/>
          <a:ext cx="990600" cy="295275"/>
        </a:xfrm>
        <a:prstGeom prst="rect">
          <a:avLst/>
        </a:prstGeom>
        <a:noFill/>
        <a:ln w="9525" cmpd="sng">
          <a:noFill/>
        </a:ln>
      </xdr:spPr>
    </xdr:pic>
    <xdr:clientData fPrintsWithSheet="0"/>
  </xdr:twoCellAnchor>
  <xdr:twoCellAnchor>
    <xdr:from>
      <xdr:col>0</xdr:col>
      <xdr:colOff>9525</xdr:colOff>
      <xdr:row>170</xdr:row>
      <xdr:rowOff>0</xdr:rowOff>
    </xdr:from>
    <xdr:to>
      <xdr:col>1</xdr:col>
      <xdr:colOff>9525</xdr:colOff>
      <xdr:row>171</xdr:row>
      <xdr:rowOff>9525</xdr:rowOff>
    </xdr:to>
    <xdr:pic>
      <xdr:nvPicPr>
        <xdr:cNvPr id="11" name="CommandButton1"/>
        <xdr:cNvPicPr preferRelativeResize="1">
          <a:picLocks noChangeAspect="1"/>
        </xdr:cNvPicPr>
      </xdr:nvPicPr>
      <xdr:blipFill>
        <a:blip r:embed="rId11"/>
        <a:stretch>
          <a:fillRect/>
        </a:stretch>
      </xdr:blipFill>
      <xdr:spPr>
        <a:xfrm>
          <a:off x="9525" y="24288750"/>
          <a:ext cx="3248025" cy="0"/>
        </a:xfrm>
        <a:prstGeom prst="rect">
          <a:avLst/>
        </a:prstGeom>
        <a:noFill/>
        <a:ln w="9525" cmpd="sng">
          <a:noFill/>
        </a:ln>
      </xdr:spPr>
    </xdr:pic>
    <xdr:clientData fPrintsWithSheet="0"/>
  </xdr:twoCellAnchor>
  <xdr:twoCellAnchor>
    <xdr:from>
      <xdr:col>0</xdr:col>
      <xdr:colOff>9525</xdr:colOff>
      <xdr:row>223</xdr:row>
      <xdr:rowOff>0</xdr:rowOff>
    </xdr:from>
    <xdr:to>
      <xdr:col>0</xdr:col>
      <xdr:colOff>1638300</xdr:colOff>
      <xdr:row>223</xdr:row>
      <xdr:rowOff>266700</xdr:rowOff>
    </xdr:to>
    <xdr:pic>
      <xdr:nvPicPr>
        <xdr:cNvPr id="12" name="CommandButton1"/>
        <xdr:cNvPicPr preferRelativeResize="1">
          <a:picLocks noChangeAspect="1"/>
        </xdr:cNvPicPr>
      </xdr:nvPicPr>
      <xdr:blipFill>
        <a:blip r:embed="rId12"/>
        <a:stretch>
          <a:fillRect/>
        </a:stretch>
      </xdr:blipFill>
      <xdr:spPr>
        <a:xfrm>
          <a:off x="9525" y="30565725"/>
          <a:ext cx="1628775" cy="266700"/>
        </a:xfrm>
        <a:prstGeom prst="rect">
          <a:avLst/>
        </a:prstGeom>
        <a:noFill/>
        <a:ln w="9525" cmpd="sng">
          <a:noFill/>
        </a:ln>
      </xdr:spPr>
    </xdr:pic>
    <xdr:clientData fPrintsWithSheet="0"/>
  </xdr:twoCellAnchor>
  <xdr:twoCellAnchor>
    <xdr:from>
      <xdr:col>0</xdr:col>
      <xdr:colOff>1628775</xdr:colOff>
      <xdr:row>223</xdr:row>
      <xdr:rowOff>0</xdr:rowOff>
    </xdr:from>
    <xdr:to>
      <xdr:col>1</xdr:col>
      <xdr:colOff>9525</xdr:colOff>
      <xdr:row>223</xdr:row>
      <xdr:rowOff>266700</xdr:rowOff>
    </xdr:to>
    <xdr:pic>
      <xdr:nvPicPr>
        <xdr:cNvPr id="13" name="CommandButton2"/>
        <xdr:cNvPicPr preferRelativeResize="1">
          <a:picLocks noChangeAspect="1"/>
        </xdr:cNvPicPr>
      </xdr:nvPicPr>
      <xdr:blipFill>
        <a:blip r:embed="rId13"/>
        <a:stretch>
          <a:fillRect/>
        </a:stretch>
      </xdr:blipFill>
      <xdr:spPr>
        <a:xfrm>
          <a:off x="1628775" y="30565725"/>
          <a:ext cx="1628775" cy="266700"/>
        </a:xfrm>
        <a:prstGeom prst="rect">
          <a:avLst/>
        </a:prstGeom>
        <a:noFill/>
        <a:ln w="9525" cmpd="sng">
          <a:noFill/>
        </a:ln>
      </xdr:spPr>
    </xdr:pic>
    <xdr:clientData fPrintsWithSheet="0"/>
  </xdr:twoCellAnchor>
  <xdr:twoCellAnchor>
    <xdr:from>
      <xdr:col>0</xdr:col>
      <xdr:colOff>9525</xdr:colOff>
      <xdr:row>225</xdr:row>
      <xdr:rowOff>0</xdr:rowOff>
    </xdr:from>
    <xdr:to>
      <xdr:col>0</xdr:col>
      <xdr:colOff>1638300</xdr:colOff>
      <xdr:row>225</xdr:row>
      <xdr:rowOff>266700</xdr:rowOff>
    </xdr:to>
    <xdr:pic>
      <xdr:nvPicPr>
        <xdr:cNvPr id="14" name="CommandButton1"/>
        <xdr:cNvPicPr preferRelativeResize="1">
          <a:picLocks noChangeAspect="1"/>
        </xdr:cNvPicPr>
      </xdr:nvPicPr>
      <xdr:blipFill>
        <a:blip r:embed="rId14"/>
        <a:stretch>
          <a:fillRect/>
        </a:stretch>
      </xdr:blipFill>
      <xdr:spPr>
        <a:xfrm>
          <a:off x="9525" y="31337250"/>
          <a:ext cx="1628775" cy="266700"/>
        </a:xfrm>
        <a:prstGeom prst="rect">
          <a:avLst/>
        </a:prstGeom>
        <a:noFill/>
        <a:ln w="9525" cmpd="sng">
          <a:noFill/>
        </a:ln>
      </xdr:spPr>
    </xdr:pic>
    <xdr:clientData fPrintsWithSheet="0"/>
  </xdr:twoCellAnchor>
  <xdr:twoCellAnchor>
    <xdr:from>
      <xdr:col>0</xdr:col>
      <xdr:colOff>1628775</xdr:colOff>
      <xdr:row>225</xdr:row>
      <xdr:rowOff>0</xdr:rowOff>
    </xdr:from>
    <xdr:to>
      <xdr:col>1</xdr:col>
      <xdr:colOff>9525</xdr:colOff>
      <xdr:row>225</xdr:row>
      <xdr:rowOff>266700</xdr:rowOff>
    </xdr:to>
    <xdr:pic>
      <xdr:nvPicPr>
        <xdr:cNvPr id="15" name="CommandButton2"/>
        <xdr:cNvPicPr preferRelativeResize="1">
          <a:picLocks noChangeAspect="1"/>
        </xdr:cNvPicPr>
      </xdr:nvPicPr>
      <xdr:blipFill>
        <a:blip r:embed="rId15"/>
        <a:stretch>
          <a:fillRect/>
        </a:stretch>
      </xdr:blipFill>
      <xdr:spPr>
        <a:xfrm>
          <a:off x="1628775" y="31337250"/>
          <a:ext cx="1628775" cy="266700"/>
        </a:xfrm>
        <a:prstGeom prst="rect">
          <a:avLst/>
        </a:prstGeom>
        <a:noFill/>
        <a:ln w="9525" cmpd="sng">
          <a:noFill/>
        </a:ln>
      </xdr:spPr>
    </xdr:pic>
    <xdr:clientData fPrintsWithSheet="0"/>
  </xdr:twoCellAnchor>
  <xdr:twoCellAnchor>
    <xdr:from>
      <xdr:col>0</xdr:col>
      <xdr:colOff>9525</xdr:colOff>
      <xdr:row>227</xdr:row>
      <xdr:rowOff>0</xdr:rowOff>
    </xdr:from>
    <xdr:to>
      <xdr:col>0</xdr:col>
      <xdr:colOff>1638300</xdr:colOff>
      <xdr:row>227</xdr:row>
      <xdr:rowOff>266700</xdr:rowOff>
    </xdr:to>
    <xdr:pic>
      <xdr:nvPicPr>
        <xdr:cNvPr id="16" name="CommandButton1"/>
        <xdr:cNvPicPr preferRelativeResize="1">
          <a:picLocks noChangeAspect="1"/>
        </xdr:cNvPicPr>
      </xdr:nvPicPr>
      <xdr:blipFill>
        <a:blip r:embed="rId16"/>
        <a:stretch>
          <a:fillRect/>
        </a:stretch>
      </xdr:blipFill>
      <xdr:spPr>
        <a:xfrm>
          <a:off x="9525" y="32108775"/>
          <a:ext cx="1628775" cy="266700"/>
        </a:xfrm>
        <a:prstGeom prst="rect">
          <a:avLst/>
        </a:prstGeom>
        <a:noFill/>
        <a:ln w="9525" cmpd="sng">
          <a:noFill/>
        </a:ln>
      </xdr:spPr>
    </xdr:pic>
    <xdr:clientData fPrintsWithSheet="0"/>
  </xdr:twoCellAnchor>
  <xdr:twoCellAnchor>
    <xdr:from>
      <xdr:col>0</xdr:col>
      <xdr:colOff>1628775</xdr:colOff>
      <xdr:row>227</xdr:row>
      <xdr:rowOff>0</xdr:rowOff>
    </xdr:from>
    <xdr:to>
      <xdr:col>1</xdr:col>
      <xdr:colOff>9525</xdr:colOff>
      <xdr:row>227</xdr:row>
      <xdr:rowOff>266700</xdr:rowOff>
    </xdr:to>
    <xdr:pic>
      <xdr:nvPicPr>
        <xdr:cNvPr id="17" name="CommandButton2"/>
        <xdr:cNvPicPr preferRelativeResize="1">
          <a:picLocks noChangeAspect="1"/>
        </xdr:cNvPicPr>
      </xdr:nvPicPr>
      <xdr:blipFill>
        <a:blip r:embed="rId17"/>
        <a:stretch>
          <a:fillRect/>
        </a:stretch>
      </xdr:blipFill>
      <xdr:spPr>
        <a:xfrm>
          <a:off x="1628775" y="32108775"/>
          <a:ext cx="1628775" cy="266700"/>
        </a:xfrm>
        <a:prstGeom prst="rect">
          <a:avLst/>
        </a:prstGeom>
        <a:noFill/>
        <a:ln w="9525" cmpd="sng">
          <a:noFill/>
        </a:ln>
      </xdr:spPr>
    </xdr:pic>
    <xdr:clientData fPrintsWithSheet="0"/>
  </xdr:twoCellAnchor>
  <xdr:twoCellAnchor>
    <xdr:from>
      <xdr:col>0</xdr:col>
      <xdr:colOff>9525</xdr:colOff>
      <xdr:row>34</xdr:row>
      <xdr:rowOff>0</xdr:rowOff>
    </xdr:from>
    <xdr:to>
      <xdr:col>1</xdr:col>
      <xdr:colOff>9525</xdr:colOff>
      <xdr:row>34</xdr:row>
      <xdr:rowOff>9525</xdr:rowOff>
    </xdr:to>
    <xdr:pic>
      <xdr:nvPicPr>
        <xdr:cNvPr id="18" name="cmdEnterUSRECs"/>
        <xdr:cNvPicPr preferRelativeResize="1">
          <a:picLocks noChangeAspect="1"/>
        </xdr:cNvPicPr>
      </xdr:nvPicPr>
      <xdr:blipFill>
        <a:blip r:embed="rId18"/>
        <a:stretch>
          <a:fillRect/>
        </a:stretch>
      </xdr:blipFill>
      <xdr:spPr>
        <a:xfrm>
          <a:off x="9525" y="5772150"/>
          <a:ext cx="3248025" cy="9525"/>
        </a:xfrm>
        <a:prstGeom prst="rect">
          <a:avLst/>
        </a:prstGeom>
        <a:noFill/>
        <a:ln w="9525" cmpd="sng">
          <a:noFill/>
        </a:ln>
      </xdr:spPr>
    </xdr:pic>
    <xdr:clientData fPrintsWithSheet="0"/>
  </xdr:twoCellAnchor>
  <xdr:twoCellAnchor>
    <xdr:from>
      <xdr:col>0</xdr:col>
      <xdr:colOff>9525</xdr:colOff>
      <xdr:row>82</xdr:row>
      <xdr:rowOff>0</xdr:rowOff>
    </xdr:from>
    <xdr:to>
      <xdr:col>1</xdr:col>
      <xdr:colOff>9525</xdr:colOff>
      <xdr:row>82</xdr:row>
      <xdr:rowOff>9525</xdr:rowOff>
    </xdr:to>
    <xdr:pic>
      <xdr:nvPicPr>
        <xdr:cNvPr id="19" name="cmdEnterNonUSRECs"/>
        <xdr:cNvPicPr preferRelativeResize="1">
          <a:picLocks noChangeAspect="1"/>
        </xdr:cNvPicPr>
      </xdr:nvPicPr>
      <xdr:blipFill>
        <a:blip r:embed="rId19"/>
        <a:stretch>
          <a:fillRect/>
        </a:stretch>
      </xdr:blipFill>
      <xdr:spPr>
        <a:xfrm>
          <a:off x="9525" y="12639675"/>
          <a:ext cx="3248025" cy="9525"/>
        </a:xfrm>
        <a:prstGeom prst="rect">
          <a:avLst/>
        </a:prstGeom>
        <a:noFill/>
        <a:ln w="9525" cmpd="sng">
          <a:noFill/>
        </a:ln>
      </xdr:spPr>
    </xdr:pic>
    <xdr:clientData fPrintsWithSheet="0"/>
  </xdr:twoCellAnchor>
  <xdr:twoCellAnchor editAs="oneCell">
    <xdr:from>
      <xdr:col>1</xdr:col>
      <xdr:colOff>0</xdr:colOff>
      <xdr:row>162</xdr:row>
      <xdr:rowOff>0</xdr:rowOff>
    </xdr:from>
    <xdr:to>
      <xdr:col>2</xdr:col>
      <xdr:colOff>9525</xdr:colOff>
      <xdr:row>162</xdr:row>
      <xdr:rowOff>304800</xdr:rowOff>
    </xdr:to>
    <xdr:pic>
      <xdr:nvPicPr>
        <xdr:cNvPr id="20" name="cmdShowRECs"/>
        <xdr:cNvPicPr preferRelativeResize="1">
          <a:picLocks noChangeAspect="1"/>
        </xdr:cNvPicPr>
      </xdr:nvPicPr>
      <xdr:blipFill>
        <a:blip r:embed="rId20"/>
        <a:stretch>
          <a:fillRect/>
        </a:stretch>
      </xdr:blipFill>
      <xdr:spPr>
        <a:xfrm>
          <a:off x="3248025" y="23574375"/>
          <a:ext cx="990600" cy="3048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A31"/>
  <sheetViews>
    <sheetView workbookViewId="0" topLeftCell="A1">
      <selection activeCell="A1" sqref="A1"/>
    </sheetView>
  </sheetViews>
  <sheetFormatPr defaultColWidth="9.140625" defaultRowHeight="12.75"/>
  <cols>
    <col min="1" max="1" width="95.28125" style="54" customWidth="1"/>
    <col min="2" max="16384" width="9.140625" style="54" customWidth="1"/>
  </cols>
  <sheetData>
    <row r="1" ht="33.75" customHeight="1">
      <c r="A1" s="57" t="s">
        <v>117</v>
      </c>
    </row>
    <row r="2" ht="45" customHeight="1">
      <c r="A2" s="55" t="s">
        <v>87</v>
      </c>
    </row>
    <row r="3" ht="79.5">
      <c r="A3" s="55" t="s">
        <v>111</v>
      </c>
    </row>
    <row r="4" ht="12.75">
      <c r="A4" s="55"/>
    </row>
    <row r="5" ht="15" customHeight="1">
      <c r="A5" s="53" t="s">
        <v>114</v>
      </c>
    </row>
    <row r="6" ht="25.5" customHeight="1">
      <c r="A6" s="56" t="s">
        <v>88</v>
      </c>
    </row>
    <row r="7" ht="51">
      <c r="A7" s="56" t="s">
        <v>113</v>
      </c>
    </row>
    <row r="8" ht="89.25" customHeight="1">
      <c r="A8" s="56" t="s">
        <v>112</v>
      </c>
    </row>
    <row r="9" ht="38.25" customHeight="1">
      <c r="A9" s="56" t="s">
        <v>89</v>
      </c>
    </row>
    <row r="10" ht="38.25" customHeight="1">
      <c r="A10" s="56" t="s">
        <v>119</v>
      </c>
    </row>
    <row r="11" ht="76.5" customHeight="1">
      <c r="A11" s="56" t="s">
        <v>120</v>
      </c>
    </row>
    <row r="12" ht="38.25" customHeight="1">
      <c r="A12" s="56" t="s">
        <v>121</v>
      </c>
    </row>
    <row r="13" ht="63.75" customHeight="1">
      <c r="A13" s="56" t="s">
        <v>122</v>
      </c>
    </row>
    <row r="14" ht="89.25" customHeight="1">
      <c r="A14" s="56" t="s">
        <v>123</v>
      </c>
    </row>
    <row r="15" ht="114.75" customHeight="1">
      <c r="A15" s="56" t="s">
        <v>124</v>
      </c>
    </row>
    <row r="16" ht="37.5" customHeight="1">
      <c r="A16" s="56" t="s">
        <v>125</v>
      </c>
    </row>
    <row r="17" ht="76.5" customHeight="1">
      <c r="A17" s="56" t="s">
        <v>126</v>
      </c>
    </row>
    <row r="18" ht="12.75">
      <c r="A18" s="55"/>
    </row>
    <row r="19" ht="15" customHeight="1">
      <c r="A19" s="53" t="s">
        <v>115</v>
      </c>
    </row>
    <row r="20" ht="38.25" customHeight="1">
      <c r="A20" s="56" t="s">
        <v>90</v>
      </c>
    </row>
    <row r="21" ht="63.75" customHeight="1">
      <c r="A21" s="56" t="s">
        <v>91</v>
      </c>
    </row>
    <row r="22" ht="75.75" customHeight="1">
      <c r="A22" s="56" t="s">
        <v>92</v>
      </c>
    </row>
    <row r="23" ht="12.75">
      <c r="A23" s="55"/>
    </row>
    <row r="24" ht="15" customHeight="1">
      <c r="A24" s="53" t="s">
        <v>116</v>
      </c>
    </row>
    <row r="25" ht="25.5" customHeight="1">
      <c r="A25" s="56" t="s">
        <v>93</v>
      </c>
    </row>
    <row r="26" ht="38.25" customHeight="1">
      <c r="A26" s="56" t="s">
        <v>94</v>
      </c>
    </row>
    <row r="27" ht="38.25" customHeight="1">
      <c r="A27" s="56" t="s">
        <v>95</v>
      </c>
    </row>
    <row r="28" ht="25.5" customHeight="1">
      <c r="A28" s="56" t="s">
        <v>96</v>
      </c>
    </row>
    <row r="29" ht="38.25" customHeight="1">
      <c r="A29" s="56" t="s">
        <v>97</v>
      </c>
    </row>
    <row r="30" ht="38.25" customHeight="1">
      <c r="A30" s="56" t="s">
        <v>127</v>
      </c>
    </row>
    <row r="31" ht="12.75">
      <c r="A31" s="56"/>
    </row>
  </sheetData>
  <sheetProtection password="C1F2" sheet="1" objects="1" scenarios="1"/>
  <printOptions/>
  <pageMargins left="0.75" right="0.75" top="1" bottom="1" header="0.5" footer="0.5"/>
  <pageSetup horizontalDpi="600" verticalDpi="600" orientation="portrait"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V228"/>
  <sheetViews>
    <sheetView tabSelected="1" workbookViewId="0" topLeftCell="A146">
      <selection activeCell="G176" sqref="G176:H176"/>
    </sheetView>
  </sheetViews>
  <sheetFormatPr defaultColWidth="9.140625" defaultRowHeight="12.75"/>
  <cols>
    <col min="1" max="1" width="48.7109375" style="43" customWidth="1"/>
    <col min="2" max="2" width="14.7109375" style="5" customWidth="1"/>
    <col min="3" max="22" width="7.7109375" style="5" customWidth="1"/>
    <col min="23" max="16384" width="9.140625" style="5" customWidth="1"/>
  </cols>
  <sheetData>
    <row r="1" spans="1:22" ht="20.25">
      <c r="A1" s="65" t="s">
        <v>69</v>
      </c>
      <c r="B1" s="46"/>
      <c r="C1" s="46"/>
      <c r="D1" s="46"/>
      <c r="E1" s="46"/>
      <c r="F1" s="46"/>
      <c r="G1" s="46"/>
      <c r="H1" s="46"/>
      <c r="I1" s="46"/>
      <c r="J1" s="46"/>
      <c r="K1" s="46"/>
      <c r="L1" s="46"/>
      <c r="M1" s="46"/>
      <c r="N1" s="46"/>
      <c r="O1" s="46"/>
      <c r="P1" s="46"/>
      <c r="Q1" s="46"/>
      <c r="R1" s="46"/>
      <c r="S1" s="46"/>
      <c r="T1" s="46"/>
      <c r="U1" s="46"/>
      <c r="V1" s="46"/>
    </row>
    <row r="2" ht="24.75" customHeight="1"/>
    <row r="3" spans="1:14" ht="12.75">
      <c r="A3" s="66"/>
      <c r="B3" s="2" t="s">
        <v>57</v>
      </c>
      <c r="C3" s="218"/>
      <c r="D3" s="219"/>
      <c r="E3" s="213" t="s">
        <v>58</v>
      </c>
      <c r="F3" s="214"/>
      <c r="G3" s="215"/>
      <c r="H3" s="209"/>
      <c r="I3" s="213" t="s">
        <v>59</v>
      </c>
      <c r="J3" s="214"/>
      <c r="K3" s="208"/>
      <c r="L3" s="209"/>
      <c r="M3" s="220"/>
      <c r="N3" s="146"/>
    </row>
    <row r="4" spans="1:22" ht="4.5" customHeight="1">
      <c r="A4" s="66"/>
      <c r="B4" s="1"/>
      <c r="C4" s="3"/>
      <c r="D4" s="3"/>
      <c r="E4" s="1"/>
      <c r="F4" s="1"/>
      <c r="G4" s="1"/>
      <c r="H4" s="1"/>
      <c r="I4" s="1"/>
      <c r="J4" s="1"/>
      <c r="K4" s="1"/>
      <c r="L4" s="1"/>
      <c r="M4" s="1"/>
      <c r="N4" s="1"/>
      <c r="O4" s="4"/>
      <c r="P4" s="4"/>
      <c r="Q4" s="4"/>
      <c r="R4" s="4"/>
      <c r="S4" s="4"/>
      <c r="T4" s="4"/>
      <c r="U4" s="4"/>
      <c r="V4" s="4"/>
    </row>
    <row r="5" spans="1:22" ht="12.75">
      <c r="A5" s="67"/>
      <c r="B5" s="6"/>
      <c r="C5" s="7" t="s">
        <v>28</v>
      </c>
      <c r="D5" s="210"/>
      <c r="E5" s="211"/>
      <c r="F5" s="211"/>
      <c r="G5" s="211"/>
      <c r="H5" s="211"/>
      <c r="I5" s="211"/>
      <c r="J5" s="211"/>
      <c r="K5" s="211"/>
      <c r="L5" s="211"/>
      <c r="M5" s="212"/>
      <c r="N5" s="8"/>
      <c r="O5" s="4"/>
      <c r="P5" s="4"/>
      <c r="Q5" s="4"/>
      <c r="R5" s="4"/>
      <c r="S5" s="4"/>
      <c r="T5" s="4"/>
      <c r="U5" s="4"/>
      <c r="V5" s="4"/>
    </row>
    <row r="6" spans="1:22" ht="12.75">
      <c r="A6" s="67"/>
      <c r="B6" s="6"/>
      <c r="C6" s="7" t="s">
        <v>84</v>
      </c>
      <c r="D6" s="216"/>
      <c r="E6" s="217"/>
      <c r="F6" s="52"/>
      <c r="G6" s="52"/>
      <c r="H6" s="52"/>
      <c r="I6" s="52"/>
      <c r="J6" s="52"/>
      <c r="K6" s="52"/>
      <c r="L6" s="52"/>
      <c r="M6" s="52"/>
      <c r="N6" s="8"/>
      <c r="O6" s="4"/>
      <c r="P6" s="4"/>
      <c r="Q6" s="4"/>
      <c r="R6" s="4"/>
      <c r="S6" s="4"/>
      <c r="T6" s="4"/>
      <c r="U6" s="4"/>
      <c r="V6" s="4"/>
    </row>
    <row r="8" spans="1:22" ht="12.75">
      <c r="A8" s="67"/>
      <c r="B8" s="6"/>
      <c r="C8" s="7" t="s">
        <v>0</v>
      </c>
      <c r="D8" s="210"/>
      <c r="E8" s="211"/>
      <c r="F8" s="211"/>
      <c r="G8" s="211"/>
      <c r="H8" s="212"/>
      <c r="I8" s="9" t="s">
        <v>1</v>
      </c>
      <c r="J8" s="210"/>
      <c r="K8" s="211"/>
      <c r="L8" s="211"/>
      <c r="M8" s="212"/>
      <c r="N8" s="8"/>
      <c r="O8" s="4"/>
      <c r="P8" s="4"/>
      <c r="Q8" s="4"/>
      <c r="R8" s="4"/>
      <c r="S8" s="4"/>
      <c r="T8" s="4"/>
      <c r="U8" s="4"/>
      <c r="V8" s="4"/>
    </row>
    <row r="9" spans="1:22" ht="12.75">
      <c r="A9" s="67"/>
      <c r="B9" s="6"/>
      <c r="C9" s="7" t="s">
        <v>2</v>
      </c>
      <c r="D9" s="210"/>
      <c r="E9" s="211"/>
      <c r="F9" s="211"/>
      <c r="G9" s="211"/>
      <c r="H9" s="211"/>
      <c r="I9" s="211"/>
      <c r="J9" s="211"/>
      <c r="K9" s="211"/>
      <c r="L9" s="211"/>
      <c r="M9" s="212"/>
      <c r="N9" s="1"/>
      <c r="O9" s="4"/>
      <c r="P9" s="4"/>
      <c r="Q9" s="4"/>
      <c r="R9" s="4"/>
      <c r="S9" s="4"/>
      <c r="T9" s="4"/>
      <c r="U9" s="4"/>
      <c r="V9" s="4"/>
    </row>
    <row r="10" spans="1:22" ht="12.75">
      <c r="A10" s="67"/>
      <c r="B10" s="6"/>
      <c r="C10" s="7" t="s">
        <v>3</v>
      </c>
      <c r="D10" s="210"/>
      <c r="E10" s="211"/>
      <c r="F10" s="211"/>
      <c r="G10" s="211"/>
      <c r="H10" s="211"/>
      <c r="I10" s="211"/>
      <c r="J10" s="211"/>
      <c r="K10" s="211"/>
      <c r="L10" s="211"/>
      <c r="M10" s="212"/>
      <c r="N10" s="1"/>
      <c r="O10" s="4"/>
      <c r="P10" s="4"/>
      <c r="Q10" s="4"/>
      <c r="R10" s="4"/>
      <c r="S10" s="4"/>
      <c r="T10" s="4"/>
      <c r="U10" s="4"/>
      <c r="V10" s="4"/>
    </row>
    <row r="11" spans="1:22" ht="12.75">
      <c r="A11" s="67"/>
      <c r="B11" s="6"/>
      <c r="C11" s="7" t="s">
        <v>4</v>
      </c>
      <c r="D11" s="210"/>
      <c r="E11" s="211"/>
      <c r="F11" s="212"/>
      <c r="G11" s="9" t="s">
        <v>5</v>
      </c>
      <c r="H11" s="210"/>
      <c r="I11" s="223"/>
      <c r="J11" s="6"/>
      <c r="K11" s="7" t="s">
        <v>6</v>
      </c>
      <c r="L11" s="224"/>
      <c r="M11" s="225"/>
      <c r="N11" s="10"/>
      <c r="O11" s="4"/>
      <c r="P11" s="4"/>
      <c r="Q11" s="4"/>
      <c r="R11" s="4"/>
      <c r="S11" s="4"/>
      <c r="T11" s="4"/>
      <c r="U11" s="4"/>
      <c r="V11" s="4"/>
    </row>
    <row r="12" spans="1:22" ht="12.75">
      <c r="A12" s="67"/>
      <c r="B12" s="6"/>
      <c r="C12" s="7" t="s">
        <v>7</v>
      </c>
      <c r="D12" s="229"/>
      <c r="E12" s="230"/>
      <c r="F12" s="211"/>
      <c r="G12" s="212"/>
      <c r="H12" s="11"/>
      <c r="I12" s="7" t="s">
        <v>8</v>
      </c>
      <c r="J12" s="229"/>
      <c r="K12" s="230"/>
      <c r="L12" s="211"/>
      <c r="M12" s="212"/>
      <c r="N12" s="1"/>
      <c r="O12" s="4"/>
      <c r="P12" s="4"/>
      <c r="Q12" s="4"/>
      <c r="R12" s="4"/>
      <c r="S12" s="4"/>
      <c r="T12" s="4"/>
      <c r="U12" s="4"/>
      <c r="V12" s="4"/>
    </row>
    <row r="13" spans="1:22" ht="12.75">
      <c r="A13" s="67"/>
      <c r="B13" s="6"/>
      <c r="C13" s="7" t="s">
        <v>9</v>
      </c>
      <c r="D13" s="210"/>
      <c r="E13" s="211"/>
      <c r="F13" s="211"/>
      <c r="G13" s="211"/>
      <c r="H13" s="211"/>
      <c r="I13" s="211"/>
      <c r="J13" s="211"/>
      <c r="K13" s="211"/>
      <c r="L13" s="211"/>
      <c r="M13" s="212"/>
      <c r="N13" s="1"/>
      <c r="O13" s="4"/>
      <c r="P13" s="4"/>
      <c r="Q13" s="4"/>
      <c r="R13" s="4"/>
      <c r="S13" s="4"/>
      <c r="T13" s="4"/>
      <c r="U13" s="4"/>
      <c r="V13" s="4"/>
    </row>
    <row r="14" spans="1:22" ht="12.75">
      <c r="A14" s="68"/>
      <c r="B14" s="1"/>
      <c r="C14" s="3"/>
      <c r="D14" s="3"/>
      <c r="E14" s="3"/>
      <c r="F14" s="3"/>
      <c r="G14" s="3"/>
      <c r="H14" s="3"/>
      <c r="I14" s="3"/>
      <c r="J14" s="3"/>
      <c r="K14" s="3"/>
      <c r="L14" s="3"/>
      <c r="M14" s="3"/>
      <c r="N14" s="3"/>
      <c r="O14" s="12"/>
      <c r="P14" s="12"/>
      <c r="Q14" s="12"/>
      <c r="R14" s="12"/>
      <c r="S14" s="12"/>
      <c r="T14" s="12"/>
      <c r="U14" s="12"/>
      <c r="V14" s="12"/>
    </row>
    <row r="15" spans="1:22" ht="12.75">
      <c r="A15" s="180" t="s">
        <v>45</v>
      </c>
      <c r="B15" s="185" t="s">
        <v>44</v>
      </c>
      <c r="C15" s="182" t="s">
        <v>10</v>
      </c>
      <c r="D15" s="221"/>
      <c r="E15" s="182" t="s">
        <v>11</v>
      </c>
      <c r="F15" s="221"/>
      <c r="G15" s="182" t="s">
        <v>12</v>
      </c>
      <c r="H15" s="221"/>
      <c r="I15" s="182" t="s">
        <v>13</v>
      </c>
      <c r="J15" s="221"/>
      <c r="K15" s="182" t="s">
        <v>23</v>
      </c>
      <c r="L15" s="221"/>
      <c r="M15" s="182" t="s">
        <v>30</v>
      </c>
      <c r="N15" s="221"/>
      <c r="O15" s="182" t="s">
        <v>31</v>
      </c>
      <c r="P15" s="221"/>
      <c r="Q15" s="182" t="s">
        <v>32</v>
      </c>
      <c r="R15" s="221"/>
      <c r="S15" s="182" t="s">
        <v>33</v>
      </c>
      <c r="T15" s="221"/>
      <c r="U15" s="182" t="s">
        <v>34</v>
      </c>
      <c r="V15" s="221"/>
    </row>
    <row r="16" spans="1:22" ht="12.75">
      <c r="A16" s="181"/>
      <c r="B16" s="186"/>
      <c r="C16" s="159">
        <f>IF(C17=$G$175,"Goal Year","")</f>
      </c>
      <c r="D16" s="222"/>
      <c r="E16" s="159">
        <f>IF(E17=$G$175,"Goal Year","")</f>
      </c>
      <c r="F16" s="222"/>
      <c r="G16" s="159">
        <f>IF(G17=$G$175,"Goal Year","")</f>
      </c>
      <c r="H16" s="222"/>
      <c r="I16" s="159">
        <f>IF(I17=$G$175,"Goal Year","")</f>
      </c>
      <c r="J16" s="222"/>
      <c r="K16" s="159">
        <f>IF(K17=$G$175,"Goal Year","")</f>
      </c>
      <c r="L16" s="222"/>
      <c r="M16" s="159">
        <f>IF(M17=$G$175,"Goal Year","")</f>
      </c>
      <c r="N16" s="222"/>
      <c r="O16" s="159">
        <f>IF(O17=$G$175,"Goal Year","")</f>
      </c>
      <c r="P16" s="222"/>
      <c r="Q16" s="159">
        <f>IF(Q17=$G$175,"Goal Year","")</f>
      </c>
      <c r="R16" s="222"/>
      <c r="S16" s="159">
        <f>IF(S17=$G$175,"Goal Year","")</f>
      </c>
      <c r="T16" s="222"/>
      <c r="U16" s="159">
        <f>IF(U17=$G$175,"Goal Year","")</f>
      </c>
      <c r="V16" s="222"/>
    </row>
    <row r="17" spans="1:22" ht="12.75" customHeight="1">
      <c r="A17" s="13" t="s">
        <v>14</v>
      </c>
      <c r="B17" s="82"/>
      <c r="C17" s="150" t="str">
        <f>IF($B$17&gt;0,B17+1,"--")</f>
        <v>--</v>
      </c>
      <c r="D17" s="151"/>
      <c r="E17" s="150" t="str">
        <f>IF($B$17&gt;0,C17+1,"--")</f>
        <v>--</v>
      </c>
      <c r="F17" s="151"/>
      <c r="G17" s="150" t="str">
        <f>IF($B$17&gt;0,E17+1,"--")</f>
        <v>--</v>
      </c>
      <c r="H17" s="151"/>
      <c r="I17" s="150" t="str">
        <f>IF($B$17&gt;0,G17+1,"--")</f>
        <v>--</v>
      </c>
      <c r="J17" s="151"/>
      <c r="K17" s="150" t="str">
        <f>IF($B$17&gt;0,I17+1,"--")</f>
        <v>--</v>
      </c>
      <c r="L17" s="151"/>
      <c r="M17" s="150" t="str">
        <f>IF($B$17&gt;0,K17+1,"--")</f>
        <v>--</v>
      </c>
      <c r="N17" s="151"/>
      <c r="O17" s="150" t="str">
        <f>IF($B$17&gt;0,M17+1,"--")</f>
        <v>--</v>
      </c>
      <c r="P17" s="151"/>
      <c r="Q17" s="150" t="str">
        <f>IF($B$17&gt;0,O17+1,"--")</f>
        <v>--</v>
      </c>
      <c r="R17" s="151"/>
      <c r="S17" s="150" t="str">
        <f>IF($B$17&gt;0,Q17+1,"--")</f>
        <v>--</v>
      </c>
      <c r="T17" s="151"/>
      <c r="U17" s="150" t="str">
        <f>IF($B$17&gt;0,S17+1,"--")</f>
        <v>--</v>
      </c>
      <c r="V17" s="151"/>
    </row>
    <row r="18" spans="1:22" ht="12.75">
      <c r="A18" s="69" t="s">
        <v>98</v>
      </c>
      <c r="B18" s="83"/>
      <c r="C18" s="84"/>
      <c r="D18" s="84"/>
      <c r="E18" s="84"/>
      <c r="F18" s="84"/>
      <c r="G18" s="84"/>
      <c r="H18" s="84"/>
      <c r="I18" s="84"/>
      <c r="J18" s="84"/>
      <c r="K18" s="84"/>
      <c r="L18" s="84"/>
      <c r="M18" s="84"/>
      <c r="N18" s="84"/>
      <c r="O18" s="84"/>
      <c r="P18" s="84"/>
      <c r="Q18" s="84"/>
      <c r="R18" s="84"/>
      <c r="S18" s="84"/>
      <c r="T18" s="84"/>
      <c r="U18" s="84"/>
      <c r="V18" s="85"/>
    </row>
    <row r="19" spans="1:22" ht="12.75">
      <c r="A19" s="64" t="s">
        <v>18</v>
      </c>
      <c r="B19" s="86"/>
      <c r="C19" s="87"/>
      <c r="D19" s="87"/>
      <c r="E19" s="87"/>
      <c r="F19" s="87"/>
      <c r="G19" s="87"/>
      <c r="H19" s="87"/>
      <c r="I19" s="87"/>
      <c r="J19" s="87"/>
      <c r="K19" s="87"/>
      <c r="L19" s="87"/>
      <c r="M19" s="87"/>
      <c r="N19" s="87"/>
      <c r="O19" s="87"/>
      <c r="P19" s="87"/>
      <c r="Q19" s="87"/>
      <c r="R19" s="87"/>
      <c r="S19" s="87"/>
      <c r="T19" s="87"/>
      <c r="U19" s="87"/>
      <c r="V19" s="88"/>
    </row>
    <row r="20" spans="1:22" ht="12.75">
      <c r="A20" s="70" t="s">
        <v>99</v>
      </c>
      <c r="B20" s="89"/>
      <c r="C20" s="199"/>
      <c r="D20" s="200"/>
      <c r="E20" s="199"/>
      <c r="F20" s="200"/>
      <c r="G20" s="199"/>
      <c r="H20" s="200"/>
      <c r="I20" s="199"/>
      <c r="J20" s="200"/>
      <c r="K20" s="199"/>
      <c r="L20" s="200"/>
      <c r="M20" s="199"/>
      <c r="N20" s="231"/>
      <c r="O20" s="199"/>
      <c r="P20" s="200"/>
      <c r="Q20" s="199"/>
      <c r="R20" s="200"/>
      <c r="S20" s="199"/>
      <c r="T20" s="200"/>
      <c r="U20" s="199"/>
      <c r="V20" s="200"/>
    </row>
    <row r="21" spans="1:22" ht="12.75">
      <c r="A21" s="70" t="s">
        <v>100</v>
      </c>
      <c r="B21" s="89"/>
      <c r="C21" s="199"/>
      <c r="D21" s="200"/>
      <c r="E21" s="199"/>
      <c r="F21" s="200"/>
      <c r="G21" s="199"/>
      <c r="H21" s="200"/>
      <c r="I21" s="199"/>
      <c r="J21" s="200"/>
      <c r="K21" s="199"/>
      <c r="L21" s="200"/>
      <c r="M21" s="199"/>
      <c r="N21" s="200"/>
      <c r="O21" s="199"/>
      <c r="P21" s="200"/>
      <c r="Q21" s="199"/>
      <c r="R21" s="200"/>
      <c r="S21" s="199"/>
      <c r="T21" s="200"/>
      <c r="U21" s="199"/>
      <c r="V21" s="200"/>
    </row>
    <row r="22" spans="1:22" ht="12.75">
      <c r="A22" s="70" t="s">
        <v>15</v>
      </c>
      <c r="B22" s="89"/>
      <c r="C22" s="199"/>
      <c r="D22" s="200"/>
      <c r="E22" s="199"/>
      <c r="F22" s="200"/>
      <c r="G22" s="199"/>
      <c r="H22" s="200"/>
      <c r="I22" s="199"/>
      <c r="J22" s="200"/>
      <c r="K22" s="199"/>
      <c r="L22" s="200"/>
      <c r="M22" s="199"/>
      <c r="N22" s="200"/>
      <c r="O22" s="199"/>
      <c r="P22" s="200"/>
      <c r="Q22" s="199"/>
      <c r="R22" s="200"/>
      <c r="S22" s="199"/>
      <c r="T22" s="200"/>
      <c r="U22" s="199"/>
      <c r="V22" s="200"/>
    </row>
    <row r="23" spans="1:22" ht="12.75">
      <c r="A23" s="70" t="s">
        <v>20</v>
      </c>
      <c r="B23" s="90"/>
      <c r="C23" s="91"/>
      <c r="D23" s="91"/>
      <c r="E23" s="91"/>
      <c r="F23" s="91"/>
      <c r="G23" s="91"/>
      <c r="H23" s="91"/>
      <c r="I23" s="91"/>
      <c r="J23" s="91"/>
      <c r="K23" s="91"/>
      <c r="L23" s="91"/>
      <c r="M23" s="91"/>
      <c r="N23" s="91"/>
      <c r="O23" s="91"/>
      <c r="P23" s="91"/>
      <c r="Q23" s="91"/>
      <c r="R23" s="91"/>
      <c r="S23" s="91"/>
      <c r="T23" s="91"/>
      <c r="U23" s="91"/>
      <c r="V23" s="92"/>
    </row>
    <row r="24" spans="1:22" ht="12.75">
      <c r="A24" s="71"/>
      <c r="B24" s="89"/>
      <c r="C24" s="199"/>
      <c r="D24" s="200"/>
      <c r="E24" s="199"/>
      <c r="F24" s="200"/>
      <c r="G24" s="199"/>
      <c r="H24" s="200"/>
      <c r="I24" s="199"/>
      <c r="J24" s="200"/>
      <c r="K24" s="199"/>
      <c r="L24" s="200"/>
      <c r="M24" s="199"/>
      <c r="N24" s="200"/>
      <c r="O24" s="199"/>
      <c r="P24" s="200"/>
      <c r="Q24" s="199"/>
      <c r="R24" s="200"/>
      <c r="S24" s="199"/>
      <c r="T24" s="200"/>
      <c r="U24" s="199"/>
      <c r="V24" s="200"/>
    </row>
    <row r="25" spans="1:22" ht="12.75">
      <c r="A25" s="71"/>
      <c r="B25" s="89"/>
      <c r="C25" s="199"/>
      <c r="D25" s="200"/>
      <c r="E25" s="199"/>
      <c r="F25" s="200"/>
      <c r="G25" s="199"/>
      <c r="H25" s="200"/>
      <c r="I25" s="199"/>
      <c r="J25" s="200"/>
      <c r="K25" s="199"/>
      <c r="L25" s="200"/>
      <c r="M25" s="199"/>
      <c r="N25" s="200"/>
      <c r="O25" s="199"/>
      <c r="P25" s="200"/>
      <c r="Q25" s="199"/>
      <c r="R25" s="200"/>
      <c r="S25" s="199"/>
      <c r="T25" s="200"/>
      <c r="U25" s="199"/>
      <c r="V25" s="200"/>
    </row>
    <row r="26" spans="1:22" ht="12.75">
      <c r="A26" s="71"/>
      <c r="B26" s="93"/>
      <c r="C26" s="193"/>
      <c r="D26" s="194"/>
      <c r="E26" s="193"/>
      <c r="F26" s="194"/>
      <c r="G26" s="193"/>
      <c r="H26" s="194"/>
      <c r="I26" s="193"/>
      <c r="J26" s="194"/>
      <c r="K26" s="193"/>
      <c r="L26" s="194"/>
      <c r="M26" s="193"/>
      <c r="N26" s="194"/>
      <c r="O26" s="193"/>
      <c r="P26" s="194"/>
      <c r="Q26" s="193"/>
      <c r="R26" s="194"/>
      <c r="S26" s="193"/>
      <c r="T26" s="194"/>
      <c r="U26" s="193"/>
      <c r="V26" s="194"/>
    </row>
    <row r="27" spans="1:22" ht="20.25" customHeight="1" thickBot="1">
      <c r="A27" s="72"/>
      <c r="B27" s="94"/>
      <c r="C27" s="95"/>
      <c r="D27" s="96"/>
      <c r="E27" s="95"/>
      <c r="F27" s="96"/>
      <c r="G27" s="95"/>
      <c r="H27" s="96"/>
      <c r="I27" s="95"/>
      <c r="J27" s="96"/>
      <c r="K27" s="95"/>
      <c r="L27" s="96"/>
      <c r="M27" s="95"/>
      <c r="N27" s="96"/>
      <c r="O27" s="95"/>
      <c r="P27" s="96"/>
      <c r="Q27" s="95"/>
      <c r="R27" s="96"/>
      <c r="S27" s="95"/>
      <c r="T27" s="96"/>
      <c r="U27" s="95"/>
      <c r="V27" s="97"/>
    </row>
    <row r="28" spans="1:22" ht="13.5" thickTop="1">
      <c r="A28" s="19" t="s">
        <v>24</v>
      </c>
      <c r="B28" s="98">
        <f aca="true" t="shared" si="0" ref="B28:V28">SUM(B20:B22,B24:B27)</f>
        <v>0</v>
      </c>
      <c r="C28" s="191">
        <f t="shared" si="0"/>
        <v>0</v>
      </c>
      <c r="D28" s="192">
        <f t="shared" si="0"/>
        <v>0</v>
      </c>
      <c r="E28" s="191">
        <f t="shared" si="0"/>
        <v>0</v>
      </c>
      <c r="F28" s="192">
        <f t="shared" si="0"/>
        <v>0</v>
      </c>
      <c r="G28" s="191">
        <f t="shared" si="0"/>
        <v>0</v>
      </c>
      <c r="H28" s="192">
        <f t="shared" si="0"/>
        <v>0</v>
      </c>
      <c r="I28" s="191">
        <f t="shared" si="0"/>
        <v>0</v>
      </c>
      <c r="J28" s="192">
        <f t="shared" si="0"/>
        <v>0</v>
      </c>
      <c r="K28" s="191">
        <f t="shared" si="0"/>
        <v>0</v>
      </c>
      <c r="L28" s="192">
        <f t="shared" si="0"/>
        <v>0</v>
      </c>
      <c r="M28" s="191">
        <f t="shared" si="0"/>
        <v>0</v>
      </c>
      <c r="N28" s="192">
        <f t="shared" si="0"/>
        <v>0</v>
      </c>
      <c r="O28" s="191">
        <f t="shared" si="0"/>
        <v>0</v>
      </c>
      <c r="P28" s="192">
        <f t="shared" si="0"/>
        <v>0</v>
      </c>
      <c r="Q28" s="191">
        <f t="shared" si="0"/>
        <v>0</v>
      </c>
      <c r="R28" s="192">
        <f t="shared" si="0"/>
        <v>0</v>
      </c>
      <c r="S28" s="191">
        <f t="shared" si="0"/>
        <v>0</v>
      </c>
      <c r="T28" s="192">
        <f t="shared" si="0"/>
        <v>0</v>
      </c>
      <c r="U28" s="191">
        <f t="shared" si="0"/>
        <v>0</v>
      </c>
      <c r="V28" s="192">
        <f t="shared" si="0"/>
        <v>0</v>
      </c>
    </row>
    <row r="29" spans="1:22" ht="12.75">
      <c r="A29" s="64" t="s">
        <v>19</v>
      </c>
      <c r="B29" s="90"/>
      <c r="C29" s="91"/>
      <c r="D29" s="91"/>
      <c r="E29" s="91"/>
      <c r="F29" s="91"/>
      <c r="G29" s="91"/>
      <c r="H29" s="91"/>
      <c r="I29" s="91"/>
      <c r="J29" s="91"/>
      <c r="K29" s="91"/>
      <c r="L29" s="91"/>
      <c r="M29" s="91"/>
      <c r="N29" s="91"/>
      <c r="O29" s="91"/>
      <c r="P29" s="91"/>
      <c r="Q29" s="91"/>
      <c r="R29" s="91"/>
      <c r="S29" s="91"/>
      <c r="T29" s="91"/>
      <c r="U29" s="91"/>
      <c r="V29" s="92"/>
    </row>
    <row r="30" spans="1:22" ht="12.75">
      <c r="A30" s="70" t="s">
        <v>76</v>
      </c>
      <c r="B30" s="89"/>
      <c r="C30" s="199"/>
      <c r="D30" s="200"/>
      <c r="E30" s="199"/>
      <c r="F30" s="200"/>
      <c r="G30" s="199"/>
      <c r="H30" s="200"/>
      <c r="I30" s="199"/>
      <c r="J30" s="200"/>
      <c r="K30" s="199"/>
      <c r="L30" s="200"/>
      <c r="M30" s="199"/>
      <c r="N30" s="200"/>
      <c r="O30" s="199"/>
      <c r="P30" s="200"/>
      <c r="Q30" s="199"/>
      <c r="R30" s="200"/>
      <c r="S30" s="199"/>
      <c r="T30" s="200"/>
      <c r="U30" s="199"/>
      <c r="V30" s="200"/>
    </row>
    <row r="31" spans="1:22" ht="12.75">
      <c r="A31" s="70" t="s">
        <v>78</v>
      </c>
      <c r="B31" s="89"/>
      <c r="C31" s="199"/>
      <c r="D31" s="200"/>
      <c r="E31" s="199"/>
      <c r="F31" s="200"/>
      <c r="G31" s="199"/>
      <c r="H31" s="200"/>
      <c r="I31" s="199"/>
      <c r="J31" s="200"/>
      <c r="K31" s="199"/>
      <c r="L31" s="200"/>
      <c r="M31" s="199"/>
      <c r="N31" s="200"/>
      <c r="O31" s="199"/>
      <c r="P31" s="200"/>
      <c r="Q31" s="199"/>
      <c r="R31" s="200"/>
      <c r="S31" s="199"/>
      <c r="T31" s="200"/>
      <c r="U31" s="199"/>
      <c r="V31" s="200"/>
    </row>
    <row r="32" spans="1:22" ht="12.75">
      <c r="A32" s="70" t="s">
        <v>77</v>
      </c>
      <c r="B32" s="93"/>
      <c r="C32" s="193"/>
      <c r="D32" s="194"/>
      <c r="E32" s="193"/>
      <c r="F32" s="194"/>
      <c r="G32" s="193"/>
      <c r="H32" s="194"/>
      <c r="I32" s="193"/>
      <c r="J32" s="194"/>
      <c r="K32" s="193"/>
      <c r="L32" s="194"/>
      <c r="M32" s="193"/>
      <c r="N32" s="194"/>
      <c r="O32" s="193"/>
      <c r="P32" s="194"/>
      <c r="Q32" s="193"/>
      <c r="R32" s="194"/>
      <c r="S32" s="193"/>
      <c r="T32" s="194"/>
      <c r="U32" s="193"/>
      <c r="V32" s="194"/>
    </row>
    <row r="33" spans="1:22" ht="13.5" thickBot="1">
      <c r="A33" s="70" t="s">
        <v>79</v>
      </c>
      <c r="B33" s="99"/>
      <c r="C33" s="195"/>
      <c r="D33" s="196"/>
      <c r="E33" s="195"/>
      <c r="F33" s="196"/>
      <c r="G33" s="195"/>
      <c r="H33" s="196"/>
      <c r="I33" s="195"/>
      <c r="J33" s="196"/>
      <c r="K33" s="195"/>
      <c r="L33" s="196"/>
      <c r="M33" s="195"/>
      <c r="N33" s="196"/>
      <c r="O33" s="195"/>
      <c r="P33" s="196"/>
      <c r="Q33" s="195"/>
      <c r="R33" s="196"/>
      <c r="S33" s="195"/>
      <c r="T33" s="196"/>
      <c r="U33" s="195"/>
      <c r="V33" s="196"/>
    </row>
    <row r="34" spans="1:22" ht="13.5" thickTop="1">
      <c r="A34" s="19" t="s">
        <v>25</v>
      </c>
      <c r="B34" s="98">
        <f>SUM(B30:B33)</f>
        <v>0</v>
      </c>
      <c r="C34" s="191">
        <f>SUM(C30:D33)</f>
        <v>0</v>
      </c>
      <c r="D34" s="192"/>
      <c r="E34" s="191">
        <f>SUM(E30:F33)</f>
        <v>0</v>
      </c>
      <c r="F34" s="192"/>
      <c r="G34" s="191">
        <f>SUM(G30:H33)</f>
        <v>0</v>
      </c>
      <c r="H34" s="192"/>
      <c r="I34" s="191">
        <f>SUM(I30:J33)</f>
        <v>0</v>
      </c>
      <c r="J34" s="192"/>
      <c r="K34" s="191">
        <f>SUM(K30:L33)</f>
        <v>0</v>
      </c>
      <c r="L34" s="192"/>
      <c r="M34" s="191">
        <f>SUM(M30:N33)</f>
        <v>0</v>
      </c>
      <c r="N34" s="192"/>
      <c r="O34" s="191">
        <f>SUM(O30:P33)</f>
        <v>0</v>
      </c>
      <c r="P34" s="192"/>
      <c r="Q34" s="191">
        <f>SUM(Q30:R33)</f>
        <v>0</v>
      </c>
      <c r="R34" s="192"/>
      <c r="S34" s="191">
        <f>SUM(S30:T33)</f>
        <v>0</v>
      </c>
      <c r="T34" s="192"/>
      <c r="U34" s="191">
        <f>SUM(U30:V33)</f>
        <v>0</v>
      </c>
      <c r="V34" s="192"/>
    </row>
    <row r="35" spans="1:22" ht="12.75">
      <c r="A35" s="64" t="s">
        <v>101</v>
      </c>
      <c r="B35" s="103"/>
      <c r="C35" s="104"/>
      <c r="D35" s="104"/>
      <c r="E35" s="104"/>
      <c r="F35" s="104"/>
      <c r="G35" s="104"/>
      <c r="H35" s="104"/>
      <c r="I35" s="104"/>
      <c r="J35" s="104"/>
      <c r="K35" s="104"/>
      <c r="L35" s="104"/>
      <c r="M35" s="104"/>
      <c r="N35" s="104"/>
      <c r="O35" s="104"/>
      <c r="P35" s="104"/>
      <c r="Q35" s="104"/>
      <c r="R35" s="104"/>
      <c r="S35" s="104"/>
      <c r="T35" s="104"/>
      <c r="U35" s="104"/>
      <c r="V35" s="105"/>
    </row>
    <row r="36" spans="1:22" ht="12.75">
      <c r="A36" s="73"/>
      <c r="B36" s="106"/>
      <c r="C36" s="152"/>
      <c r="D36" s="153"/>
      <c r="E36" s="152"/>
      <c r="F36" s="153"/>
      <c r="G36" s="152"/>
      <c r="H36" s="153"/>
      <c r="I36" s="152"/>
      <c r="J36" s="153"/>
      <c r="K36" s="152"/>
      <c r="L36" s="153"/>
      <c r="M36" s="152"/>
      <c r="N36" s="153"/>
      <c r="O36" s="152"/>
      <c r="P36" s="153"/>
      <c r="Q36" s="152"/>
      <c r="R36" s="153"/>
      <c r="S36" s="152"/>
      <c r="T36" s="153"/>
      <c r="U36" s="152"/>
      <c r="V36" s="153"/>
    </row>
    <row r="37" spans="1:22" ht="12.75">
      <c r="A37" s="73"/>
      <c r="B37" s="106"/>
      <c r="C37" s="152"/>
      <c r="D37" s="153"/>
      <c r="E37" s="152"/>
      <c r="F37" s="153"/>
      <c r="G37" s="152"/>
      <c r="H37" s="153"/>
      <c r="I37" s="152"/>
      <c r="J37" s="153"/>
      <c r="K37" s="152"/>
      <c r="L37" s="153"/>
      <c r="M37" s="152"/>
      <c r="N37" s="153"/>
      <c r="O37" s="152"/>
      <c r="P37" s="153"/>
      <c r="Q37" s="152"/>
      <c r="R37" s="153"/>
      <c r="S37" s="152"/>
      <c r="T37" s="153"/>
      <c r="U37" s="152"/>
      <c r="V37" s="153"/>
    </row>
    <row r="38" spans="1:22" ht="12.75">
      <c r="A38" s="73"/>
      <c r="B38" s="107"/>
      <c r="C38" s="157"/>
      <c r="D38" s="158"/>
      <c r="E38" s="157"/>
      <c r="F38" s="158"/>
      <c r="G38" s="157"/>
      <c r="H38" s="158"/>
      <c r="I38" s="157"/>
      <c r="J38" s="158"/>
      <c r="K38" s="157"/>
      <c r="L38" s="158"/>
      <c r="M38" s="157"/>
      <c r="N38" s="158"/>
      <c r="O38" s="157"/>
      <c r="P38" s="158"/>
      <c r="Q38" s="157"/>
      <c r="R38" s="158"/>
      <c r="S38" s="157"/>
      <c r="T38" s="158"/>
      <c r="U38" s="157"/>
      <c r="V38" s="158"/>
    </row>
    <row r="39" spans="1:22" ht="20.25" customHeight="1" thickBot="1">
      <c r="A39" s="72"/>
      <c r="B39" s="94"/>
      <c r="C39" s="95"/>
      <c r="D39" s="95"/>
      <c r="E39" s="95"/>
      <c r="F39" s="95"/>
      <c r="G39" s="95"/>
      <c r="H39" s="95"/>
      <c r="I39" s="95"/>
      <c r="J39" s="95"/>
      <c r="K39" s="95"/>
      <c r="L39" s="95"/>
      <c r="M39" s="95"/>
      <c r="N39" s="95"/>
      <c r="O39" s="95"/>
      <c r="P39" s="95"/>
      <c r="Q39" s="95"/>
      <c r="R39" s="95"/>
      <c r="S39" s="95"/>
      <c r="T39" s="95"/>
      <c r="U39" s="95"/>
      <c r="V39" s="97"/>
    </row>
    <row r="40" spans="1:22" ht="13.5" thickTop="1">
      <c r="A40" s="19" t="s">
        <v>26</v>
      </c>
      <c r="B40" s="98">
        <f>SUM(B36:B39)</f>
        <v>0</v>
      </c>
      <c r="C40" s="191">
        <f aca="true" t="shared" si="1" ref="C40:V40">SUM(C36:C39)</f>
        <v>0</v>
      </c>
      <c r="D40" s="192">
        <f t="shared" si="1"/>
        <v>0</v>
      </c>
      <c r="E40" s="191">
        <f t="shared" si="1"/>
        <v>0</v>
      </c>
      <c r="F40" s="192">
        <f t="shared" si="1"/>
        <v>0</v>
      </c>
      <c r="G40" s="191">
        <f t="shared" si="1"/>
        <v>0</v>
      </c>
      <c r="H40" s="192">
        <f t="shared" si="1"/>
        <v>0</v>
      </c>
      <c r="I40" s="191">
        <f t="shared" si="1"/>
        <v>0</v>
      </c>
      <c r="J40" s="192">
        <f t="shared" si="1"/>
        <v>0</v>
      </c>
      <c r="K40" s="191">
        <f t="shared" si="1"/>
        <v>0</v>
      </c>
      <c r="L40" s="192">
        <f t="shared" si="1"/>
        <v>0</v>
      </c>
      <c r="M40" s="191">
        <f t="shared" si="1"/>
        <v>0</v>
      </c>
      <c r="N40" s="192">
        <f t="shared" si="1"/>
        <v>0</v>
      </c>
      <c r="O40" s="191">
        <f t="shared" si="1"/>
        <v>0</v>
      </c>
      <c r="P40" s="192">
        <f t="shared" si="1"/>
        <v>0</v>
      </c>
      <c r="Q40" s="191">
        <f t="shared" si="1"/>
        <v>0</v>
      </c>
      <c r="R40" s="192">
        <f t="shared" si="1"/>
        <v>0</v>
      </c>
      <c r="S40" s="191">
        <f t="shared" si="1"/>
        <v>0</v>
      </c>
      <c r="T40" s="192">
        <f t="shared" si="1"/>
        <v>0</v>
      </c>
      <c r="U40" s="191">
        <f t="shared" si="1"/>
        <v>0</v>
      </c>
      <c r="V40" s="192">
        <f t="shared" si="1"/>
        <v>0</v>
      </c>
    </row>
    <row r="41" spans="1:22" ht="12.75">
      <c r="A41" s="64" t="s">
        <v>36</v>
      </c>
      <c r="B41" s="90"/>
      <c r="C41" s="91"/>
      <c r="D41" s="91"/>
      <c r="E41" s="91"/>
      <c r="F41" s="91"/>
      <c r="G41" s="91"/>
      <c r="H41" s="91"/>
      <c r="I41" s="91"/>
      <c r="J41" s="91"/>
      <c r="K41" s="91"/>
      <c r="L41" s="91"/>
      <c r="M41" s="91"/>
      <c r="N41" s="91"/>
      <c r="O41" s="91"/>
      <c r="P41" s="91"/>
      <c r="Q41" s="91"/>
      <c r="R41" s="91"/>
      <c r="S41" s="91"/>
      <c r="T41" s="91"/>
      <c r="U41" s="91"/>
      <c r="V41" s="108"/>
    </row>
    <row r="42" spans="1:22" ht="12.75">
      <c r="A42" s="19" t="s">
        <v>39</v>
      </c>
      <c r="B42" s="109">
        <f>B28+B34+B40</f>
        <v>0</v>
      </c>
      <c r="C42" s="188">
        <f>C28+C34+C40</f>
        <v>0</v>
      </c>
      <c r="D42" s="189"/>
      <c r="E42" s="188">
        <f>E28+E34+E40</f>
        <v>0</v>
      </c>
      <c r="F42" s="189"/>
      <c r="G42" s="188">
        <f>G28+G34+G40</f>
        <v>0</v>
      </c>
      <c r="H42" s="189"/>
      <c r="I42" s="188">
        <f>I28+I34+I40</f>
        <v>0</v>
      </c>
      <c r="J42" s="189"/>
      <c r="K42" s="188">
        <f>K28+K34+K40</f>
        <v>0</v>
      </c>
      <c r="L42" s="189"/>
      <c r="M42" s="188">
        <f>M28+M34+M40</f>
        <v>0</v>
      </c>
      <c r="N42" s="189"/>
      <c r="O42" s="188">
        <f>O28+O34+O40</f>
        <v>0</v>
      </c>
      <c r="P42" s="189"/>
      <c r="Q42" s="188">
        <f>Q28+Q34+Q40</f>
        <v>0</v>
      </c>
      <c r="R42" s="189"/>
      <c r="S42" s="188">
        <f>S28+S34+S40</f>
        <v>0</v>
      </c>
      <c r="T42" s="189"/>
      <c r="U42" s="188">
        <f>U28+U34+U40</f>
        <v>0</v>
      </c>
      <c r="V42" s="189"/>
    </row>
    <row r="43" spans="1:22" ht="12.75">
      <c r="A43" s="16"/>
      <c r="B43" s="110"/>
      <c r="C43" s="110"/>
      <c r="D43" s="110"/>
      <c r="E43" s="110"/>
      <c r="F43" s="110"/>
      <c r="G43" s="110"/>
      <c r="H43" s="110"/>
      <c r="I43" s="110"/>
      <c r="J43" s="110"/>
      <c r="K43" s="110"/>
      <c r="L43" s="110"/>
      <c r="M43" s="110"/>
      <c r="N43" s="110"/>
      <c r="O43" s="110"/>
      <c r="P43" s="110"/>
      <c r="Q43" s="110"/>
      <c r="R43" s="110"/>
      <c r="S43" s="110"/>
      <c r="T43" s="110"/>
      <c r="U43" s="110"/>
      <c r="V43" s="110"/>
    </row>
    <row r="44" spans="1:22" ht="12.75" customHeight="1">
      <c r="A44" s="17" t="s">
        <v>68</v>
      </c>
      <c r="B44" s="100"/>
      <c r="C44" s="101"/>
      <c r="D44" s="101"/>
      <c r="E44" s="101"/>
      <c r="F44" s="101"/>
      <c r="G44" s="101"/>
      <c r="H44" s="101"/>
      <c r="I44" s="101"/>
      <c r="J44" s="101"/>
      <c r="K44" s="101"/>
      <c r="L44" s="101"/>
      <c r="M44" s="101"/>
      <c r="N44" s="101"/>
      <c r="O44" s="101"/>
      <c r="P44" s="101"/>
      <c r="Q44" s="101"/>
      <c r="R44" s="101"/>
      <c r="S44" s="101"/>
      <c r="T44" s="101"/>
      <c r="U44" s="101"/>
      <c r="V44" s="102"/>
    </row>
    <row r="45" spans="1:22" ht="12.75">
      <c r="A45" s="18" t="s">
        <v>27</v>
      </c>
      <c r="B45" s="103"/>
      <c r="C45" s="87"/>
      <c r="D45" s="104"/>
      <c r="E45" s="104"/>
      <c r="F45" s="104"/>
      <c r="G45" s="104"/>
      <c r="H45" s="104"/>
      <c r="I45" s="104"/>
      <c r="J45" s="104"/>
      <c r="K45" s="104"/>
      <c r="L45" s="104"/>
      <c r="M45" s="104"/>
      <c r="N45" s="104"/>
      <c r="O45" s="104"/>
      <c r="P45" s="104"/>
      <c r="Q45" s="104"/>
      <c r="R45" s="104"/>
      <c r="S45" s="104"/>
      <c r="T45" s="104"/>
      <c r="U45" s="104"/>
      <c r="V45" s="105"/>
    </row>
    <row r="46" spans="1:22" ht="14.25">
      <c r="A46" s="19" t="s">
        <v>64</v>
      </c>
      <c r="B46" s="89"/>
      <c r="C46" s="199"/>
      <c r="D46" s="200"/>
      <c r="E46" s="199"/>
      <c r="F46" s="200"/>
      <c r="G46" s="199"/>
      <c r="H46" s="200"/>
      <c r="I46" s="199"/>
      <c r="J46" s="200"/>
      <c r="K46" s="199"/>
      <c r="L46" s="200"/>
      <c r="M46" s="199"/>
      <c r="N46" s="200"/>
      <c r="O46" s="199"/>
      <c r="P46" s="200"/>
      <c r="Q46" s="199"/>
      <c r="R46" s="200"/>
      <c r="S46" s="199"/>
      <c r="T46" s="200"/>
      <c r="U46" s="199"/>
      <c r="V46" s="200"/>
    </row>
    <row r="47" spans="1:22" ht="14.25">
      <c r="A47" s="19" t="s">
        <v>65</v>
      </c>
      <c r="B47" s="89"/>
      <c r="C47" s="199"/>
      <c r="D47" s="200"/>
      <c r="E47" s="199"/>
      <c r="F47" s="200"/>
      <c r="G47" s="199"/>
      <c r="H47" s="200"/>
      <c r="I47" s="199"/>
      <c r="J47" s="200"/>
      <c r="K47" s="199"/>
      <c r="L47" s="200"/>
      <c r="M47" s="199"/>
      <c r="N47" s="200"/>
      <c r="O47" s="199"/>
      <c r="P47" s="200"/>
      <c r="Q47" s="199"/>
      <c r="R47" s="200"/>
      <c r="S47" s="199"/>
      <c r="T47" s="200"/>
      <c r="U47" s="199"/>
      <c r="V47" s="200"/>
    </row>
    <row r="48" spans="1:22" ht="12.75">
      <c r="A48" s="74"/>
      <c r="B48" s="110"/>
      <c r="C48" s="110"/>
      <c r="D48" s="110"/>
      <c r="E48" s="110"/>
      <c r="F48" s="110"/>
      <c r="G48" s="110"/>
      <c r="H48" s="110"/>
      <c r="I48" s="110"/>
      <c r="J48" s="110"/>
      <c r="K48" s="110"/>
      <c r="L48" s="110"/>
      <c r="M48" s="110"/>
      <c r="N48" s="110"/>
      <c r="O48" s="110"/>
      <c r="P48" s="110"/>
      <c r="Q48" s="110"/>
      <c r="R48" s="110"/>
      <c r="S48" s="110"/>
      <c r="T48" s="110"/>
      <c r="U48" s="110"/>
      <c r="V48" s="110"/>
    </row>
    <row r="49" spans="1:22" ht="22.5">
      <c r="A49" s="17" t="s">
        <v>104</v>
      </c>
      <c r="B49" s="100"/>
      <c r="C49" s="101"/>
      <c r="D49" s="101"/>
      <c r="E49" s="101"/>
      <c r="F49" s="101"/>
      <c r="G49" s="101"/>
      <c r="H49" s="101"/>
      <c r="I49" s="101"/>
      <c r="J49" s="101"/>
      <c r="K49" s="101"/>
      <c r="L49" s="101"/>
      <c r="M49" s="101"/>
      <c r="N49" s="101"/>
      <c r="O49" s="101"/>
      <c r="P49" s="101"/>
      <c r="Q49" s="101"/>
      <c r="R49" s="101"/>
      <c r="S49" s="101"/>
      <c r="T49" s="101"/>
      <c r="U49" s="101"/>
      <c r="V49" s="102"/>
    </row>
    <row r="50" spans="1:22" ht="12.75" customHeight="1" hidden="1">
      <c r="A50" s="18" t="s">
        <v>22</v>
      </c>
      <c r="B50" s="103"/>
      <c r="C50" s="104"/>
      <c r="D50" s="104"/>
      <c r="E50" s="104"/>
      <c r="F50" s="104"/>
      <c r="G50" s="104"/>
      <c r="H50" s="104"/>
      <c r="I50" s="104"/>
      <c r="J50" s="104"/>
      <c r="K50" s="104"/>
      <c r="L50" s="104"/>
      <c r="M50" s="104"/>
      <c r="N50" s="104"/>
      <c r="O50" s="104"/>
      <c r="P50" s="104"/>
      <c r="Q50" s="104"/>
      <c r="R50" s="104"/>
      <c r="S50" s="104"/>
      <c r="T50" s="104"/>
      <c r="U50" s="104"/>
      <c r="V50" s="105"/>
    </row>
    <row r="51" spans="1:22" ht="12.75" hidden="1">
      <c r="A51" s="19" t="s">
        <v>16</v>
      </c>
      <c r="B51" s="106"/>
      <c r="C51" s="152"/>
      <c r="D51" s="153"/>
      <c r="E51" s="152"/>
      <c r="F51" s="153"/>
      <c r="G51" s="152"/>
      <c r="H51" s="153"/>
      <c r="I51" s="152"/>
      <c r="J51" s="153"/>
      <c r="K51" s="152"/>
      <c r="L51" s="153"/>
      <c r="M51" s="152"/>
      <c r="N51" s="153"/>
      <c r="O51" s="152"/>
      <c r="P51" s="153"/>
      <c r="Q51" s="152"/>
      <c r="R51" s="153"/>
      <c r="S51" s="152"/>
      <c r="T51" s="153"/>
      <c r="U51" s="152"/>
      <c r="V51" s="153"/>
    </row>
    <row r="52" spans="1:22" ht="12.75" hidden="1">
      <c r="A52" s="19" t="s">
        <v>17</v>
      </c>
      <c r="B52" s="106"/>
      <c r="C52" s="152"/>
      <c r="D52" s="153"/>
      <c r="E52" s="152"/>
      <c r="F52" s="153"/>
      <c r="G52" s="152"/>
      <c r="H52" s="153"/>
      <c r="I52" s="152"/>
      <c r="J52" s="153"/>
      <c r="K52" s="152"/>
      <c r="L52" s="153"/>
      <c r="M52" s="152"/>
      <c r="N52" s="153"/>
      <c r="O52" s="152"/>
      <c r="P52" s="153"/>
      <c r="Q52" s="152"/>
      <c r="R52" s="153"/>
      <c r="S52" s="152"/>
      <c r="T52" s="153"/>
      <c r="U52" s="152"/>
      <c r="V52" s="153"/>
    </row>
    <row r="53" spans="1:22" ht="12.75">
      <c r="A53" s="74"/>
      <c r="B53" s="110"/>
      <c r="C53" s="110"/>
      <c r="D53" s="110"/>
      <c r="E53" s="110"/>
      <c r="F53" s="110"/>
      <c r="G53" s="110"/>
      <c r="H53" s="110"/>
      <c r="I53" s="110"/>
      <c r="J53" s="110"/>
      <c r="K53" s="110"/>
      <c r="L53" s="110"/>
      <c r="M53" s="110"/>
      <c r="N53" s="110"/>
      <c r="O53" s="110"/>
      <c r="P53" s="110"/>
      <c r="Q53" s="110"/>
      <c r="R53" s="110"/>
      <c r="S53" s="110"/>
      <c r="T53" s="110"/>
      <c r="U53" s="110"/>
      <c r="V53" s="110"/>
    </row>
    <row r="54" spans="1:22" ht="22.5">
      <c r="A54" s="17" t="s">
        <v>83</v>
      </c>
      <c r="B54" s="100"/>
      <c r="C54" s="101"/>
      <c r="D54" s="101"/>
      <c r="E54" s="101"/>
      <c r="F54" s="101"/>
      <c r="G54" s="101"/>
      <c r="H54" s="101"/>
      <c r="I54" s="101"/>
      <c r="J54" s="101"/>
      <c r="K54" s="101"/>
      <c r="L54" s="101"/>
      <c r="M54" s="101"/>
      <c r="N54" s="101"/>
      <c r="O54" s="101"/>
      <c r="P54" s="101"/>
      <c r="Q54" s="101"/>
      <c r="R54" s="101"/>
      <c r="S54" s="101"/>
      <c r="T54" s="101"/>
      <c r="U54" s="101"/>
      <c r="V54" s="102"/>
    </row>
    <row r="55" spans="1:22" ht="12.75" hidden="1">
      <c r="A55" s="75" t="s">
        <v>66</v>
      </c>
      <c r="B55" s="103"/>
      <c r="C55" s="104"/>
      <c r="D55" s="104"/>
      <c r="E55" s="104"/>
      <c r="F55" s="104"/>
      <c r="G55" s="104"/>
      <c r="H55" s="104"/>
      <c r="I55" s="104"/>
      <c r="J55" s="104"/>
      <c r="K55" s="104"/>
      <c r="L55" s="104"/>
      <c r="M55" s="104"/>
      <c r="N55" s="104"/>
      <c r="O55" s="104"/>
      <c r="P55" s="104"/>
      <c r="Q55" s="104"/>
      <c r="R55" s="104"/>
      <c r="S55" s="104"/>
      <c r="T55" s="104"/>
      <c r="U55" s="104"/>
      <c r="V55" s="105"/>
    </row>
    <row r="56" spans="1:22" ht="14.25" hidden="1">
      <c r="A56" s="19" t="s">
        <v>102</v>
      </c>
      <c r="B56" s="106"/>
      <c r="C56" s="152"/>
      <c r="D56" s="153"/>
      <c r="E56" s="152"/>
      <c r="F56" s="153"/>
      <c r="G56" s="152"/>
      <c r="H56" s="153"/>
      <c r="I56" s="152"/>
      <c r="J56" s="153"/>
      <c r="K56" s="152"/>
      <c r="L56" s="153"/>
      <c r="M56" s="152"/>
      <c r="N56" s="153"/>
      <c r="O56" s="152"/>
      <c r="P56" s="153"/>
      <c r="Q56" s="152"/>
      <c r="R56" s="153"/>
      <c r="S56" s="152"/>
      <c r="T56" s="153"/>
      <c r="U56" s="152"/>
      <c r="V56" s="153"/>
    </row>
    <row r="57" spans="1:22" ht="14.25" hidden="1">
      <c r="A57" s="19" t="s">
        <v>103</v>
      </c>
      <c r="B57" s="106"/>
      <c r="C57" s="152"/>
      <c r="D57" s="153"/>
      <c r="E57" s="152"/>
      <c r="F57" s="153"/>
      <c r="G57" s="152"/>
      <c r="H57" s="153"/>
      <c r="I57" s="152"/>
      <c r="J57" s="153"/>
      <c r="K57" s="152"/>
      <c r="L57" s="153"/>
      <c r="M57" s="152"/>
      <c r="N57" s="153"/>
      <c r="O57" s="152"/>
      <c r="P57" s="153"/>
      <c r="Q57" s="152"/>
      <c r="R57" s="153"/>
      <c r="S57" s="152"/>
      <c r="T57" s="153"/>
      <c r="U57" s="152"/>
      <c r="V57" s="153"/>
    </row>
    <row r="58" spans="1:22" ht="12.75" hidden="1">
      <c r="A58" s="19" t="s">
        <v>81</v>
      </c>
      <c r="B58" s="106"/>
      <c r="C58" s="152"/>
      <c r="D58" s="153"/>
      <c r="E58" s="152"/>
      <c r="F58" s="153"/>
      <c r="G58" s="152"/>
      <c r="H58" s="153"/>
      <c r="I58" s="152"/>
      <c r="J58" s="153"/>
      <c r="K58" s="152"/>
      <c r="L58" s="153"/>
      <c r="M58" s="152"/>
      <c r="N58" s="153"/>
      <c r="O58" s="152"/>
      <c r="P58" s="153"/>
      <c r="Q58" s="152"/>
      <c r="R58" s="153"/>
      <c r="S58" s="152"/>
      <c r="T58" s="153"/>
      <c r="U58" s="152"/>
      <c r="V58" s="153"/>
    </row>
    <row r="59" spans="1:22" ht="12.75" hidden="1">
      <c r="A59" s="19" t="s">
        <v>82</v>
      </c>
      <c r="B59" s="106"/>
      <c r="C59" s="152"/>
      <c r="D59" s="153"/>
      <c r="E59" s="152"/>
      <c r="F59" s="153"/>
      <c r="G59" s="152"/>
      <c r="H59" s="153"/>
      <c r="I59" s="152"/>
      <c r="J59" s="153"/>
      <c r="K59" s="152"/>
      <c r="L59" s="153"/>
      <c r="M59" s="152"/>
      <c r="N59" s="153"/>
      <c r="O59" s="152"/>
      <c r="P59" s="153"/>
      <c r="Q59" s="152"/>
      <c r="R59" s="153"/>
      <c r="S59" s="152"/>
      <c r="T59" s="153"/>
      <c r="U59" s="152"/>
      <c r="V59" s="153"/>
    </row>
    <row r="60" spans="1:22" ht="14.25" hidden="1">
      <c r="A60" s="19" t="s">
        <v>105</v>
      </c>
      <c r="B60" s="111" t="str">
        <f>IF(B58&gt;0,B56/B58,"--")</f>
        <v>--</v>
      </c>
      <c r="C60" s="139" t="str">
        <f aca="true" t="shared" si="2" ref="C60:V61">IF(C58&gt;0,C56/C58,"--")</f>
        <v>--</v>
      </c>
      <c r="D60" s="140" t="str">
        <f t="shared" si="2"/>
        <v>--</v>
      </c>
      <c r="E60" s="139" t="str">
        <f t="shared" si="2"/>
        <v>--</v>
      </c>
      <c r="F60" s="140" t="str">
        <f t="shared" si="2"/>
        <v>--</v>
      </c>
      <c r="G60" s="139" t="str">
        <f t="shared" si="2"/>
        <v>--</v>
      </c>
      <c r="H60" s="140" t="str">
        <f t="shared" si="2"/>
        <v>--</v>
      </c>
      <c r="I60" s="139" t="str">
        <f t="shared" si="2"/>
        <v>--</v>
      </c>
      <c r="J60" s="140" t="str">
        <f t="shared" si="2"/>
        <v>--</v>
      </c>
      <c r="K60" s="139" t="str">
        <f t="shared" si="2"/>
        <v>--</v>
      </c>
      <c r="L60" s="140" t="str">
        <f t="shared" si="2"/>
        <v>--</v>
      </c>
      <c r="M60" s="139" t="str">
        <f t="shared" si="2"/>
        <v>--</v>
      </c>
      <c r="N60" s="140" t="str">
        <f t="shared" si="2"/>
        <v>--</v>
      </c>
      <c r="O60" s="139" t="str">
        <f t="shared" si="2"/>
        <v>--</v>
      </c>
      <c r="P60" s="140" t="str">
        <f t="shared" si="2"/>
        <v>--</v>
      </c>
      <c r="Q60" s="139" t="str">
        <f t="shared" si="2"/>
        <v>--</v>
      </c>
      <c r="R60" s="140" t="str">
        <f t="shared" si="2"/>
        <v>--</v>
      </c>
      <c r="S60" s="139" t="str">
        <f t="shared" si="2"/>
        <v>--</v>
      </c>
      <c r="T60" s="140" t="str">
        <f t="shared" si="2"/>
        <v>--</v>
      </c>
      <c r="U60" s="139" t="str">
        <f t="shared" si="2"/>
        <v>--</v>
      </c>
      <c r="V60" s="140" t="str">
        <f t="shared" si="2"/>
        <v>--</v>
      </c>
    </row>
    <row r="61" spans="1:22" ht="14.25" hidden="1">
      <c r="A61" s="19" t="s">
        <v>106</v>
      </c>
      <c r="B61" s="111" t="str">
        <f>IF(B59&gt;0,B57/B59,"--")</f>
        <v>--</v>
      </c>
      <c r="C61" s="154" t="str">
        <f t="shared" si="2"/>
        <v>--</v>
      </c>
      <c r="D61" s="154" t="str">
        <f t="shared" si="2"/>
        <v>--</v>
      </c>
      <c r="E61" s="154" t="str">
        <f t="shared" si="2"/>
        <v>--</v>
      </c>
      <c r="F61" s="154" t="str">
        <f t="shared" si="2"/>
        <v>--</v>
      </c>
      <c r="G61" s="154" t="str">
        <f t="shared" si="2"/>
        <v>--</v>
      </c>
      <c r="H61" s="154" t="str">
        <f t="shared" si="2"/>
        <v>--</v>
      </c>
      <c r="I61" s="154" t="str">
        <f t="shared" si="2"/>
        <v>--</v>
      </c>
      <c r="J61" s="154" t="str">
        <f t="shared" si="2"/>
        <v>--</v>
      </c>
      <c r="K61" s="154" t="str">
        <f t="shared" si="2"/>
        <v>--</v>
      </c>
      <c r="L61" s="154" t="str">
        <f t="shared" si="2"/>
        <v>--</v>
      </c>
      <c r="M61" s="154" t="str">
        <f t="shared" si="2"/>
        <v>--</v>
      </c>
      <c r="N61" s="154" t="str">
        <f t="shared" si="2"/>
        <v>--</v>
      </c>
      <c r="O61" s="154" t="str">
        <f t="shared" si="2"/>
        <v>--</v>
      </c>
      <c r="P61" s="154" t="str">
        <f t="shared" si="2"/>
        <v>--</v>
      </c>
      <c r="Q61" s="154" t="str">
        <f t="shared" si="2"/>
        <v>--</v>
      </c>
      <c r="R61" s="154" t="str">
        <f t="shared" si="2"/>
        <v>--</v>
      </c>
      <c r="S61" s="154" t="str">
        <f t="shared" si="2"/>
        <v>--</v>
      </c>
      <c r="T61" s="154" t="str">
        <f t="shared" si="2"/>
        <v>--</v>
      </c>
      <c r="U61" s="154" t="str">
        <f t="shared" si="2"/>
        <v>--</v>
      </c>
      <c r="V61" s="154" t="str">
        <f t="shared" si="2"/>
        <v>--</v>
      </c>
    </row>
    <row r="62" spans="1:22" ht="12.75">
      <c r="A62" s="66"/>
      <c r="B62" s="112"/>
      <c r="C62" s="112"/>
      <c r="D62" s="112"/>
      <c r="E62" s="112"/>
      <c r="F62" s="112"/>
      <c r="G62" s="112"/>
      <c r="H62" s="112"/>
      <c r="I62" s="112"/>
      <c r="J62" s="112"/>
      <c r="K62" s="112"/>
      <c r="L62" s="113"/>
      <c r="M62" s="113"/>
      <c r="N62" s="112"/>
      <c r="O62" s="112"/>
      <c r="P62" s="112"/>
      <c r="Q62" s="112"/>
      <c r="R62" s="112"/>
      <c r="S62" s="112"/>
      <c r="T62" s="112"/>
      <c r="U62" s="112"/>
      <c r="V62" s="113"/>
    </row>
    <row r="63" spans="1:22" ht="15.75" customHeight="1">
      <c r="A63" s="180" t="s">
        <v>46</v>
      </c>
      <c r="B63" s="185" t="s">
        <v>44</v>
      </c>
      <c r="C63" s="182" t="s">
        <v>10</v>
      </c>
      <c r="D63" s="183"/>
      <c r="E63" s="182" t="s">
        <v>11</v>
      </c>
      <c r="F63" s="183"/>
      <c r="G63" s="182" t="s">
        <v>12</v>
      </c>
      <c r="H63" s="183"/>
      <c r="I63" s="182" t="s">
        <v>13</v>
      </c>
      <c r="J63" s="183"/>
      <c r="K63" s="182" t="s">
        <v>23</v>
      </c>
      <c r="L63" s="183"/>
      <c r="M63" s="182" t="s">
        <v>30</v>
      </c>
      <c r="N63" s="184"/>
      <c r="O63" s="182" t="s">
        <v>31</v>
      </c>
      <c r="P63" s="184"/>
      <c r="Q63" s="182" t="s">
        <v>32</v>
      </c>
      <c r="R63" s="184"/>
      <c r="S63" s="182" t="s">
        <v>33</v>
      </c>
      <c r="T63" s="184"/>
      <c r="U63" s="182" t="s">
        <v>34</v>
      </c>
      <c r="V63" s="184"/>
    </row>
    <row r="64" spans="1:22" ht="15.75" customHeight="1">
      <c r="A64" s="181"/>
      <c r="B64" s="186"/>
      <c r="C64" s="159">
        <f>IF(C65=$G$175,"Goal Year","")</f>
      </c>
      <c r="D64" s="160"/>
      <c r="E64" s="159">
        <f>IF(E65=$G$175,"Goal Year","")</f>
      </c>
      <c r="F64" s="160"/>
      <c r="G64" s="159">
        <f>IF(G65=$G$175,"Goal Year","")</f>
      </c>
      <c r="H64" s="160"/>
      <c r="I64" s="159">
        <f>IF(I65=$G$175,"Goal Year","")</f>
      </c>
      <c r="J64" s="160"/>
      <c r="K64" s="159">
        <f>IF(K65=$G$175,"Goal Year","")</f>
      </c>
      <c r="L64" s="160"/>
      <c r="M64" s="159">
        <f>IF(M65=$G$175,"Goal Year","")</f>
      </c>
      <c r="N64" s="160"/>
      <c r="O64" s="159">
        <f>IF(O65=$G$175,"Goal Year","")</f>
      </c>
      <c r="P64" s="160"/>
      <c r="Q64" s="159">
        <f>IF(Q65=$G$175,"Goal Year","")</f>
      </c>
      <c r="R64" s="160"/>
      <c r="S64" s="159">
        <f>IF(S65=$G$175,"Goal Year","")</f>
      </c>
      <c r="T64" s="160"/>
      <c r="U64" s="159">
        <f>IF(U65=$G$175,"Goal Year","")</f>
      </c>
      <c r="V64" s="160"/>
    </row>
    <row r="65" spans="1:22" ht="12.75" customHeight="1">
      <c r="A65" s="13" t="s">
        <v>14</v>
      </c>
      <c r="B65" s="114" t="str">
        <f>IF(B$17&gt;0,B$17,"--")</f>
        <v>--</v>
      </c>
      <c r="C65" s="150" t="str">
        <f>IF(C$17&gt;0,C$17,"--")</f>
        <v>--</v>
      </c>
      <c r="D65" s="151"/>
      <c r="E65" s="150" t="str">
        <f>IF(E$17&gt;0,E$17,"--")</f>
        <v>--</v>
      </c>
      <c r="F65" s="151"/>
      <c r="G65" s="150" t="str">
        <f>IF(G$17&gt;0,G$17,"--")</f>
        <v>--</v>
      </c>
      <c r="H65" s="151"/>
      <c r="I65" s="150" t="str">
        <f>IF(I$17&gt;0,I$17,"--")</f>
        <v>--</v>
      </c>
      <c r="J65" s="151"/>
      <c r="K65" s="150" t="str">
        <f>IF(K$17&gt;0,K$17,"--")</f>
        <v>--</v>
      </c>
      <c r="L65" s="151"/>
      <c r="M65" s="150" t="str">
        <f>IF(M$17&gt;0,M$17,"--")</f>
        <v>--</v>
      </c>
      <c r="N65" s="151"/>
      <c r="O65" s="150" t="str">
        <f>IF(O$17&gt;0,O$17,"--")</f>
        <v>--</v>
      </c>
      <c r="P65" s="151"/>
      <c r="Q65" s="150" t="str">
        <f>IF(Q$17&gt;0,Q$17,"--")</f>
        <v>--</v>
      </c>
      <c r="R65" s="151"/>
      <c r="S65" s="150" t="str">
        <f>IF(S$17&gt;0,S$17,"--")</f>
        <v>--</v>
      </c>
      <c r="T65" s="151"/>
      <c r="U65" s="150" t="str">
        <f>IF(U$17&gt;0,U$17,"--")</f>
        <v>--</v>
      </c>
      <c r="V65" s="151"/>
    </row>
    <row r="66" spans="1:22" ht="12.75">
      <c r="A66" s="69" t="s">
        <v>98</v>
      </c>
      <c r="B66" s="115"/>
      <c r="C66" s="116"/>
      <c r="D66" s="116"/>
      <c r="E66" s="116"/>
      <c r="F66" s="116"/>
      <c r="G66" s="116"/>
      <c r="H66" s="116"/>
      <c r="I66" s="116"/>
      <c r="J66" s="116"/>
      <c r="K66" s="116"/>
      <c r="L66" s="116"/>
      <c r="M66" s="116"/>
      <c r="N66" s="116"/>
      <c r="O66" s="116"/>
      <c r="P66" s="116"/>
      <c r="Q66" s="116"/>
      <c r="R66" s="116"/>
      <c r="S66" s="116"/>
      <c r="T66" s="116"/>
      <c r="U66" s="116"/>
      <c r="V66" s="117"/>
    </row>
    <row r="67" spans="1:22" ht="12.75">
      <c r="A67" s="64" t="s">
        <v>18</v>
      </c>
      <c r="B67" s="86"/>
      <c r="C67" s="87"/>
      <c r="D67" s="87"/>
      <c r="E67" s="87"/>
      <c r="F67" s="87"/>
      <c r="G67" s="87"/>
      <c r="H67" s="87"/>
      <c r="I67" s="87"/>
      <c r="J67" s="87"/>
      <c r="K67" s="87"/>
      <c r="L67" s="87"/>
      <c r="M67" s="87"/>
      <c r="N67" s="87"/>
      <c r="O67" s="87"/>
      <c r="P67" s="87"/>
      <c r="Q67" s="87"/>
      <c r="R67" s="87"/>
      <c r="S67" s="87"/>
      <c r="T67" s="87"/>
      <c r="U67" s="87"/>
      <c r="V67" s="118"/>
    </row>
    <row r="68" spans="1:22" ht="12.75">
      <c r="A68" s="70" t="s">
        <v>99</v>
      </c>
      <c r="B68" s="106"/>
      <c r="C68" s="152"/>
      <c r="D68" s="153"/>
      <c r="E68" s="152"/>
      <c r="F68" s="153"/>
      <c r="G68" s="152"/>
      <c r="H68" s="153"/>
      <c r="I68" s="152"/>
      <c r="J68" s="153"/>
      <c r="K68" s="152"/>
      <c r="L68" s="153"/>
      <c r="M68" s="152"/>
      <c r="N68" s="153"/>
      <c r="O68" s="152"/>
      <c r="P68" s="153"/>
      <c r="Q68" s="152"/>
      <c r="R68" s="153"/>
      <c r="S68" s="152"/>
      <c r="T68" s="153"/>
      <c r="U68" s="152"/>
      <c r="V68" s="153"/>
    </row>
    <row r="69" spans="1:22" ht="12.75">
      <c r="A69" s="70" t="s">
        <v>100</v>
      </c>
      <c r="B69" s="106"/>
      <c r="C69" s="152"/>
      <c r="D69" s="153"/>
      <c r="E69" s="152"/>
      <c r="F69" s="153"/>
      <c r="G69" s="152"/>
      <c r="H69" s="153"/>
      <c r="I69" s="152"/>
      <c r="J69" s="153"/>
      <c r="K69" s="152"/>
      <c r="L69" s="153"/>
      <c r="M69" s="152"/>
      <c r="N69" s="153"/>
      <c r="O69" s="152"/>
      <c r="P69" s="153"/>
      <c r="Q69" s="152"/>
      <c r="R69" s="153"/>
      <c r="S69" s="152"/>
      <c r="T69" s="153"/>
      <c r="U69" s="152"/>
      <c r="V69" s="153"/>
    </row>
    <row r="70" spans="1:22" ht="12.75">
      <c r="A70" s="70" t="s">
        <v>15</v>
      </c>
      <c r="B70" s="106"/>
      <c r="C70" s="152"/>
      <c r="D70" s="153"/>
      <c r="E70" s="152"/>
      <c r="F70" s="153"/>
      <c r="G70" s="152"/>
      <c r="H70" s="153"/>
      <c r="I70" s="152"/>
      <c r="J70" s="153"/>
      <c r="K70" s="152"/>
      <c r="L70" s="153"/>
      <c r="M70" s="152"/>
      <c r="N70" s="153"/>
      <c r="O70" s="152"/>
      <c r="P70" s="153"/>
      <c r="Q70" s="152"/>
      <c r="R70" s="153"/>
      <c r="S70" s="152"/>
      <c r="T70" s="153"/>
      <c r="U70" s="152"/>
      <c r="V70" s="153"/>
    </row>
    <row r="71" spans="1:22" ht="12.75">
      <c r="A71" s="70" t="s">
        <v>20</v>
      </c>
      <c r="B71" s="90"/>
      <c r="C71" s="91"/>
      <c r="D71" s="91"/>
      <c r="E71" s="91"/>
      <c r="F71" s="91"/>
      <c r="G71" s="91"/>
      <c r="H71" s="91"/>
      <c r="I71" s="91"/>
      <c r="J71" s="91"/>
      <c r="K71" s="91"/>
      <c r="L71" s="91"/>
      <c r="M71" s="91"/>
      <c r="N71" s="91"/>
      <c r="O71" s="91"/>
      <c r="P71" s="91"/>
      <c r="Q71" s="91"/>
      <c r="R71" s="91"/>
      <c r="S71" s="91"/>
      <c r="T71" s="91"/>
      <c r="U71" s="91"/>
      <c r="V71" s="108"/>
    </row>
    <row r="72" spans="1:22" ht="12.75">
      <c r="A72" s="76">
        <f>IF($A24&gt;"",$A24,"")</f>
      </c>
      <c r="B72" s="106"/>
      <c r="C72" s="152"/>
      <c r="D72" s="153"/>
      <c r="E72" s="152"/>
      <c r="F72" s="153"/>
      <c r="G72" s="152"/>
      <c r="H72" s="153"/>
      <c r="I72" s="152"/>
      <c r="J72" s="153"/>
      <c r="K72" s="152"/>
      <c r="L72" s="153"/>
      <c r="M72" s="152"/>
      <c r="N72" s="153"/>
      <c r="O72" s="152"/>
      <c r="P72" s="153"/>
      <c r="Q72" s="152"/>
      <c r="R72" s="153"/>
      <c r="S72" s="152"/>
      <c r="T72" s="153"/>
      <c r="U72" s="152"/>
      <c r="V72" s="153"/>
    </row>
    <row r="73" spans="1:22" ht="12.75">
      <c r="A73" s="76">
        <f>IF($A25&gt;"",$A25,"")</f>
      </c>
      <c r="B73" s="106"/>
      <c r="C73" s="152"/>
      <c r="D73" s="153"/>
      <c r="E73" s="152"/>
      <c r="F73" s="153"/>
      <c r="G73" s="152"/>
      <c r="H73" s="153"/>
      <c r="I73" s="152"/>
      <c r="J73" s="153"/>
      <c r="K73" s="152"/>
      <c r="L73" s="153"/>
      <c r="M73" s="152"/>
      <c r="N73" s="153"/>
      <c r="O73" s="152"/>
      <c r="P73" s="153"/>
      <c r="Q73" s="152"/>
      <c r="R73" s="153"/>
      <c r="S73" s="152"/>
      <c r="T73" s="153"/>
      <c r="U73" s="152"/>
      <c r="V73" s="153"/>
    </row>
    <row r="74" spans="1:22" ht="12.75">
      <c r="A74" s="76">
        <f>IF($A26&gt;"",$A26,"")</f>
      </c>
      <c r="B74" s="107"/>
      <c r="C74" s="157"/>
      <c r="D74" s="158"/>
      <c r="E74" s="157"/>
      <c r="F74" s="158"/>
      <c r="G74" s="157"/>
      <c r="H74" s="158"/>
      <c r="I74" s="157"/>
      <c r="J74" s="158"/>
      <c r="K74" s="157"/>
      <c r="L74" s="158"/>
      <c r="M74" s="157"/>
      <c r="N74" s="158"/>
      <c r="O74" s="157"/>
      <c r="P74" s="158"/>
      <c r="Q74" s="157"/>
      <c r="R74" s="158"/>
      <c r="S74" s="157"/>
      <c r="T74" s="158"/>
      <c r="U74" s="157"/>
      <c r="V74" s="158"/>
    </row>
    <row r="75" spans="1:22" ht="30" customHeight="1" thickBot="1">
      <c r="A75" s="72"/>
      <c r="B75" s="94"/>
      <c r="C75" s="95"/>
      <c r="D75" s="96"/>
      <c r="E75" s="95"/>
      <c r="F75" s="96"/>
      <c r="G75" s="95"/>
      <c r="H75" s="96"/>
      <c r="I75" s="95"/>
      <c r="J75" s="96"/>
      <c r="K75" s="95"/>
      <c r="L75" s="96"/>
      <c r="M75" s="95"/>
      <c r="N75" s="96"/>
      <c r="O75" s="95"/>
      <c r="P75" s="96"/>
      <c r="Q75" s="95"/>
      <c r="R75" s="96"/>
      <c r="S75" s="95"/>
      <c r="T75" s="96"/>
      <c r="U75" s="95"/>
      <c r="V75" s="97"/>
    </row>
    <row r="76" spans="1:22" ht="13.5" thickTop="1">
      <c r="A76" s="19" t="s">
        <v>24</v>
      </c>
      <c r="B76" s="98">
        <f aca="true" t="shared" si="3" ref="B76:V76">SUM(B68:B70,B72:B75)</f>
        <v>0</v>
      </c>
      <c r="C76" s="191">
        <f t="shared" si="3"/>
        <v>0</v>
      </c>
      <c r="D76" s="192">
        <f t="shared" si="3"/>
        <v>0</v>
      </c>
      <c r="E76" s="191">
        <f t="shared" si="3"/>
        <v>0</v>
      </c>
      <c r="F76" s="192">
        <f t="shared" si="3"/>
        <v>0</v>
      </c>
      <c r="G76" s="191">
        <f t="shared" si="3"/>
        <v>0</v>
      </c>
      <c r="H76" s="192">
        <f t="shared" si="3"/>
        <v>0</v>
      </c>
      <c r="I76" s="191">
        <f t="shared" si="3"/>
        <v>0</v>
      </c>
      <c r="J76" s="192">
        <f t="shared" si="3"/>
        <v>0</v>
      </c>
      <c r="K76" s="191">
        <f t="shared" si="3"/>
        <v>0</v>
      </c>
      <c r="L76" s="192">
        <f t="shared" si="3"/>
        <v>0</v>
      </c>
      <c r="M76" s="191">
        <f t="shared" si="3"/>
        <v>0</v>
      </c>
      <c r="N76" s="192">
        <f t="shared" si="3"/>
        <v>0</v>
      </c>
      <c r="O76" s="191">
        <f t="shared" si="3"/>
        <v>0</v>
      </c>
      <c r="P76" s="192">
        <f t="shared" si="3"/>
        <v>0</v>
      </c>
      <c r="Q76" s="191">
        <f t="shared" si="3"/>
        <v>0</v>
      </c>
      <c r="R76" s="192">
        <f t="shared" si="3"/>
        <v>0</v>
      </c>
      <c r="S76" s="191">
        <f t="shared" si="3"/>
        <v>0</v>
      </c>
      <c r="T76" s="192">
        <f t="shared" si="3"/>
        <v>0</v>
      </c>
      <c r="U76" s="191">
        <f t="shared" si="3"/>
        <v>0</v>
      </c>
      <c r="V76" s="192">
        <f t="shared" si="3"/>
        <v>0</v>
      </c>
    </row>
    <row r="77" spans="1:22" ht="12.75">
      <c r="A77" s="64" t="s">
        <v>19</v>
      </c>
      <c r="B77" s="90"/>
      <c r="C77" s="91"/>
      <c r="D77" s="91"/>
      <c r="E77" s="91"/>
      <c r="F77" s="91"/>
      <c r="G77" s="91"/>
      <c r="H77" s="91"/>
      <c r="I77" s="91"/>
      <c r="J77" s="91"/>
      <c r="K77" s="91"/>
      <c r="L77" s="91"/>
      <c r="M77" s="91"/>
      <c r="N77" s="91"/>
      <c r="O77" s="91"/>
      <c r="P77" s="91"/>
      <c r="Q77" s="91"/>
      <c r="R77" s="91"/>
      <c r="S77" s="91"/>
      <c r="T77" s="91"/>
      <c r="U77" s="91"/>
      <c r="V77" s="108"/>
    </row>
    <row r="78" spans="1:22" ht="12.75">
      <c r="A78" s="70" t="s">
        <v>76</v>
      </c>
      <c r="B78" s="106"/>
      <c r="C78" s="152"/>
      <c r="D78" s="153"/>
      <c r="E78" s="152"/>
      <c r="F78" s="153"/>
      <c r="G78" s="152"/>
      <c r="H78" s="153"/>
      <c r="I78" s="152"/>
      <c r="J78" s="153"/>
      <c r="K78" s="152"/>
      <c r="L78" s="153"/>
      <c r="M78" s="152"/>
      <c r="N78" s="153"/>
      <c r="O78" s="152"/>
      <c r="P78" s="153"/>
      <c r="Q78" s="152"/>
      <c r="R78" s="153"/>
      <c r="S78" s="152"/>
      <c r="T78" s="153"/>
      <c r="U78" s="152"/>
      <c r="V78" s="153"/>
    </row>
    <row r="79" spans="1:22" ht="12.75">
      <c r="A79" s="70" t="s">
        <v>78</v>
      </c>
      <c r="B79" s="106"/>
      <c r="C79" s="152"/>
      <c r="D79" s="153"/>
      <c r="E79" s="152"/>
      <c r="F79" s="153"/>
      <c r="G79" s="152"/>
      <c r="H79" s="153"/>
      <c r="I79" s="152"/>
      <c r="J79" s="153"/>
      <c r="K79" s="152"/>
      <c r="L79" s="153"/>
      <c r="M79" s="152"/>
      <c r="N79" s="153"/>
      <c r="O79" s="152"/>
      <c r="P79" s="153"/>
      <c r="Q79" s="152"/>
      <c r="R79" s="153"/>
      <c r="S79" s="152"/>
      <c r="T79" s="153"/>
      <c r="U79" s="152"/>
      <c r="V79" s="153"/>
    </row>
    <row r="80" spans="1:22" ht="12.75">
      <c r="A80" s="70" t="s">
        <v>77</v>
      </c>
      <c r="B80" s="107"/>
      <c r="C80" s="157"/>
      <c r="D80" s="158"/>
      <c r="E80" s="157"/>
      <c r="F80" s="158"/>
      <c r="G80" s="157"/>
      <c r="H80" s="158"/>
      <c r="I80" s="157"/>
      <c r="J80" s="158"/>
      <c r="K80" s="157"/>
      <c r="L80" s="158"/>
      <c r="M80" s="157"/>
      <c r="N80" s="158"/>
      <c r="O80" s="157"/>
      <c r="P80" s="158"/>
      <c r="Q80" s="157"/>
      <c r="R80" s="158"/>
      <c r="S80" s="157"/>
      <c r="T80" s="158"/>
      <c r="U80" s="157"/>
      <c r="V80" s="158"/>
    </row>
    <row r="81" spans="1:22" ht="13.5" thickBot="1">
      <c r="A81" s="70" t="s">
        <v>79</v>
      </c>
      <c r="B81" s="119"/>
      <c r="C81" s="197"/>
      <c r="D81" s="198"/>
      <c r="E81" s="197"/>
      <c r="F81" s="198"/>
      <c r="G81" s="197"/>
      <c r="H81" s="198"/>
      <c r="I81" s="197"/>
      <c r="J81" s="198"/>
      <c r="K81" s="197"/>
      <c r="L81" s="198"/>
      <c r="M81" s="197"/>
      <c r="N81" s="198"/>
      <c r="O81" s="197"/>
      <c r="P81" s="198"/>
      <c r="Q81" s="197"/>
      <c r="R81" s="198"/>
      <c r="S81" s="197"/>
      <c r="T81" s="198"/>
      <c r="U81" s="197"/>
      <c r="V81" s="198"/>
    </row>
    <row r="82" spans="1:22" ht="13.5" thickTop="1">
      <c r="A82" s="19" t="s">
        <v>25</v>
      </c>
      <c r="B82" s="98">
        <f>SUM(B78:B81)</f>
        <v>0</v>
      </c>
      <c r="C82" s="191">
        <f>SUM(C78:D81)</f>
        <v>0</v>
      </c>
      <c r="D82" s="192"/>
      <c r="E82" s="191">
        <f>SUM(E78:F81)</f>
        <v>0</v>
      </c>
      <c r="F82" s="192"/>
      <c r="G82" s="191">
        <f>SUM(G78:H81)</f>
        <v>0</v>
      </c>
      <c r="H82" s="192"/>
      <c r="I82" s="191">
        <f>SUM(I78:J81)</f>
        <v>0</v>
      </c>
      <c r="J82" s="192"/>
      <c r="K82" s="191">
        <f>SUM(K78:L81)</f>
        <v>0</v>
      </c>
      <c r="L82" s="192"/>
      <c r="M82" s="191">
        <f>SUM(M78:N81)</f>
        <v>0</v>
      </c>
      <c r="N82" s="192"/>
      <c r="O82" s="191">
        <f>SUM(O78:P81)</f>
        <v>0</v>
      </c>
      <c r="P82" s="192"/>
      <c r="Q82" s="191">
        <f>SUM(Q78:R81)</f>
        <v>0</v>
      </c>
      <c r="R82" s="192"/>
      <c r="S82" s="191">
        <f>SUM(S78:T81)</f>
        <v>0</v>
      </c>
      <c r="T82" s="192"/>
      <c r="U82" s="191">
        <f>SUM(U78:V81)</f>
        <v>0</v>
      </c>
      <c r="V82" s="192"/>
    </row>
    <row r="83" spans="1:22" ht="12.75">
      <c r="A83" s="64" t="s">
        <v>101</v>
      </c>
      <c r="B83" s="103"/>
      <c r="C83" s="104"/>
      <c r="D83" s="104"/>
      <c r="E83" s="104"/>
      <c r="F83" s="104"/>
      <c r="G83" s="104"/>
      <c r="H83" s="104"/>
      <c r="I83" s="104"/>
      <c r="J83" s="104"/>
      <c r="K83" s="104"/>
      <c r="L83" s="104"/>
      <c r="M83" s="104"/>
      <c r="N83" s="104"/>
      <c r="O83" s="104"/>
      <c r="P83" s="104"/>
      <c r="Q83" s="104"/>
      <c r="R83" s="104"/>
      <c r="S83" s="104"/>
      <c r="T83" s="104"/>
      <c r="U83" s="104"/>
      <c r="V83" s="105"/>
    </row>
    <row r="84" spans="1:22" ht="12.75">
      <c r="A84" s="76">
        <f>IF($A36&gt;"",$A36,"")</f>
      </c>
      <c r="B84" s="106"/>
      <c r="C84" s="152"/>
      <c r="D84" s="153"/>
      <c r="E84" s="152"/>
      <c r="F84" s="153"/>
      <c r="G84" s="152"/>
      <c r="H84" s="153"/>
      <c r="I84" s="152"/>
      <c r="J84" s="153"/>
      <c r="K84" s="152"/>
      <c r="L84" s="153"/>
      <c r="M84" s="152"/>
      <c r="N84" s="153"/>
      <c r="O84" s="152"/>
      <c r="P84" s="153"/>
      <c r="Q84" s="152"/>
      <c r="R84" s="153"/>
      <c r="S84" s="152"/>
      <c r="T84" s="153"/>
      <c r="U84" s="152"/>
      <c r="V84" s="153"/>
    </row>
    <row r="85" spans="1:22" ht="12.75">
      <c r="A85" s="76">
        <f>IF($A37&gt;"",$A37,"")</f>
      </c>
      <c r="B85" s="106"/>
      <c r="C85" s="152"/>
      <c r="D85" s="153"/>
      <c r="E85" s="152"/>
      <c r="F85" s="153"/>
      <c r="G85" s="152"/>
      <c r="H85" s="153"/>
      <c r="I85" s="152"/>
      <c r="J85" s="153"/>
      <c r="K85" s="152"/>
      <c r="L85" s="153"/>
      <c r="M85" s="152"/>
      <c r="N85" s="153"/>
      <c r="O85" s="152"/>
      <c r="P85" s="153"/>
      <c r="Q85" s="152"/>
      <c r="R85" s="153"/>
      <c r="S85" s="152"/>
      <c r="T85" s="153"/>
      <c r="U85" s="152"/>
      <c r="V85" s="153"/>
    </row>
    <row r="86" spans="1:22" ht="12.75">
      <c r="A86" s="76">
        <f>IF($A38&gt;"",$A38,"")</f>
      </c>
      <c r="B86" s="107"/>
      <c r="C86" s="157"/>
      <c r="D86" s="158"/>
      <c r="E86" s="157"/>
      <c r="F86" s="158"/>
      <c r="G86" s="157"/>
      <c r="H86" s="158"/>
      <c r="I86" s="157"/>
      <c r="J86" s="158"/>
      <c r="K86" s="157"/>
      <c r="L86" s="158"/>
      <c r="M86" s="157"/>
      <c r="N86" s="158"/>
      <c r="O86" s="157"/>
      <c r="P86" s="158"/>
      <c r="Q86" s="157"/>
      <c r="R86" s="158"/>
      <c r="S86" s="157"/>
      <c r="T86" s="158"/>
      <c r="U86" s="157"/>
      <c r="V86" s="158"/>
    </row>
    <row r="87" spans="1:22" ht="30" customHeight="1" thickBot="1">
      <c r="A87" s="72"/>
      <c r="B87" s="94"/>
      <c r="C87" s="95"/>
      <c r="D87" s="95"/>
      <c r="E87" s="95"/>
      <c r="F87" s="95"/>
      <c r="G87" s="95"/>
      <c r="H87" s="95"/>
      <c r="I87" s="95"/>
      <c r="J87" s="95"/>
      <c r="K87" s="95"/>
      <c r="L87" s="95"/>
      <c r="M87" s="95"/>
      <c r="N87" s="95"/>
      <c r="O87" s="95"/>
      <c r="P87" s="95"/>
      <c r="Q87" s="95"/>
      <c r="R87" s="95"/>
      <c r="S87" s="95"/>
      <c r="T87" s="95"/>
      <c r="U87" s="95"/>
      <c r="V87" s="120"/>
    </row>
    <row r="88" spans="1:22" ht="13.5" thickTop="1">
      <c r="A88" s="19" t="s">
        <v>26</v>
      </c>
      <c r="B88" s="98">
        <f>SUM(B84:B87)</f>
        <v>0</v>
      </c>
      <c r="C88" s="191">
        <f aca="true" t="shared" si="4" ref="C88:V88">SUM(C84:C87)</f>
        <v>0</v>
      </c>
      <c r="D88" s="192">
        <f t="shared" si="4"/>
        <v>0</v>
      </c>
      <c r="E88" s="191">
        <f t="shared" si="4"/>
        <v>0</v>
      </c>
      <c r="F88" s="192">
        <f t="shared" si="4"/>
        <v>0</v>
      </c>
      <c r="G88" s="191">
        <f t="shared" si="4"/>
        <v>0</v>
      </c>
      <c r="H88" s="192">
        <f t="shared" si="4"/>
        <v>0</v>
      </c>
      <c r="I88" s="191">
        <f t="shared" si="4"/>
        <v>0</v>
      </c>
      <c r="J88" s="192">
        <f t="shared" si="4"/>
        <v>0</v>
      </c>
      <c r="K88" s="191">
        <f t="shared" si="4"/>
        <v>0</v>
      </c>
      <c r="L88" s="192">
        <f t="shared" si="4"/>
        <v>0</v>
      </c>
      <c r="M88" s="191">
        <f t="shared" si="4"/>
        <v>0</v>
      </c>
      <c r="N88" s="192">
        <f t="shared" si="4"/>
        <v>0</v>
      </c>
      <c r="O88" s="191">
        <f t="shared" si="4"/>
        <v>0</v>
      </c>
      <c r="P88" s="192">
        <f t="shared" si="4"/>
        <v>0</v>
      </c>
      <c r="Q88" s="191">
        <f t="shared" si="4"/>
        <v>0</v>
      </c>
      <c r="R88" s="192">
        <f t="shared" si="4"/>
        <v>0</v>
      </c>
      <c r="S88" s="191">
        <f t="shared" si="4"/>
        <v>0</v>
      </c>
      <c r="T88" s="192">
        <f t="shared" si="4"/>
        <v>0</v>
      </c>
      <c r="U88" s="191">
        <f t="shared" si="4"/>
        <v>0</v>
      </c>
      <c r="V88" s="192">
        <f t="shared" si="4"/>
        <v>0</v>
      </c>
    </row>
    <row r="89" spans="1:22" ht="12.75">
      <c r="A89" s="64" t="s">
        <v>36</v>
      </c>
      <c r="B89" s="90"/>
      <c r="C89" s="91"/>
      <c r="D89" s="91"/>
      <c r="E89" s="91"/>
      <c r="F89" s="91"/>
      <c r="G89" s="91"/>
      <c r="H89" s="91"/>
      <c r="I89" s="91"/>
      <c r="J89" s="91"/>
      <c r="K89" s="91"/>
      <c r="L89" s="91"/>
      <c r="M89" s="91"/>
      <c r="N89" s="91"/>
      <c r="O89" s="91"/>
      <c r="P89" s="91"/>
      <c r="Q89" s="91"/>
      <c r="R89" s="91"/>
      <c r="S89" s="91"/>
      <c r="T89" s="91"/>
      <c r="U89" s="91"/>
      <c r="V89" s="108"/>
    </row>
    <row r="90" spans="1:22" ht="12.75">
      <c r="A90" s="19" t="s">
        <v>40</v>
      </c>
      <c r="B90" s="109">
        <f>B76+B82+B88</f>
        <v>0</v>
      </c>
      <c r="C90" s="188">
        <f>C76+C82+C88</f>
        <v>0</v>
      </c>
      <c r="D90" s="189"/>
      <c r="E90" s="188">
        <f>E76+E82+E88</f>
        <v>0</v>
      </c>
      <c r="F90" s="189"/>
      <c r="G90" s="188">
        <f>G76+G82+G88</f>
        <v>0</v>
      </c>
      <c r="H90" s="189"/>
      <c r="I90" s="188">
        <f>I76+I82+I88</f>
        <v>0</v>
      </c>
      <c r="J90" s="189"/>
      <c r="K90" s="188">
        <f>K76+K82+K88</f>
        <v>0</v>
      </c>
      <c r="L90" s="189"/>
      <c r="M90" s="188">
        <f>M76+M82+M88</f>
        <v>0</v>
      </c>
      <c r="N90" s="189"/>
      <c r="O90" s="188">
        <f>O76+O82+O88</f>
        <v>0</v>
      </c>
      <c r="P90" s="189"/>
      <c r="Q90" s="188">
        <f>Q76+Q82+Q88</f>
        <v>0</v>
      </c>
      <c r="R90" s="189"/>
      <c r="S90" s="188">
        <f>S76+S82+S88</f>
        <v>0</v>
      </c>
      <c r="T90" s="189"/>
      <c r="U90" s="188">
        <f>U76+U82+U88</f>
        <v>0</v>
      </c>
      <c r="V90" s="189"/>
    </row>
    <row r="91" spans="1:22" ht="12.75" customHeight="1">
      <c r="A91" s="20"/>
      <c r="B91" s="110"/>
      <c r="C91" s="110"/>
      <c r="D91" s="110"/>
      <c r="E91" s="110"/>
      <c r="F91" s="110"/>
      <c r="G91" s="110"/>
      <c r="H91" s="110"/>
      <c r="I91" s="110"/>
      <c r="J91" s="110"/>
      <c r="K91" s="110"/>
      <c r="L91" s="110"/>
      <c r="M91" s="110"/>
      <c r="N91" s="110"/>
      <c r="O91" s="110"/>
      <c r="P91" s="110"/>
      <c r="Q91" s="110"/>
      <c r="R91" s="110"/>
      <c r="S91" s="110"/>
      <c r="T91" s="110"/>
      <c r="U91" s="110"/>
      <c r="V91" s="110"/>
    </row>
    <row r="92" spans="1:22" ht="12.75" customHeight="1">
      <c r="A92" s="17" t="s">
        <v>68</v>
      </c>
      <c r="B92" s="100"/>
      <c r="C92" s="101"/>
      <c r="D92" s="101"/>
      <c r="E92" s="101"/>
      <c r="F92" s="101"/>
      <c r="G92" s="101"/>
      <c r="H92" s="101"/>
      <c r="I92" s="101"/>
      <c r="J92" s="101"/>
      <c r="K92" s="101"/>
      <c r="L92" s="101"/>
      <c r="M92" s="101"/>
      <c r="N92" s="101"/>
      <c r="O92" s="101"/>
      <c r="P92" s="101"/>
      <c r="Q92" s="101"/>
      <c r="R92" s="101"/>
      <c r="S92" s="101"/>
      <c r="T92" s="101"/>
      <c r="U92" s="101"/>
      <c r="V92" s="102"/>
    </row>
    <row r="93" spans="1:22" ht="12.75">
      <c r="A93" s="18" t="s">
        <v>27</v>
      </c>
      <c r="B93" s="103"/>
      <c r="C93" s="87"/>
      <c r="D93" s="104"/>
      <c r="E93" s="104"/>
      <c r="F93" s="104"/>
      <c r="G93" s="104"/>
      <c r="H93" s="104"/>
      <c r="I93" s="104"/>
      <c r="J93" s="104"/>
      <c r="K93" s="104"/>
      <c r="L93" s="104"/>
      <c r="M93" s="104"/>
      <c r="N93" s="104"/>
      <c r="O93" s="104"/>
      <c r="P93" s="104"/>
      <c r="Q93" s="104"/>
      <c r="R93" s="104"/>
      <c r="S93" s="104"/>
      <c r="T93" s="104"/>
      <c r="U93" s="104"/>
      <c r="V93" s="105"/>
    </row>
    <row r="94" spans="1:22" ht="14.25">
      <c r="A94" s="19" t="s">
        <v>64</v>
      </c>
      <c r="B94" s="106"/>
      <c r="C94" s="152"/>
      <c r="D94" s="153"/>
      <c r="E94" s="152"/>
      <c r="F94" s="153"/>
      <c r="G94" s="152"/>
      <c r="H94" s="153"/>
      <c r="I94" s="152"/>
      <c r="J94" s="153"/>
      <c r="K94" s="152"/>
      <c r="L94" s="153"/>
      <c r="M94" s="152"/>
      <c r="N94" s="153"/>
      <c r="O94" s="152"/>
      <c r="P94" s="153"/>
      <c r="Q94" s="152"/>
      <c r="R94" s="153"/>
      <c r="S94" s="152"/>
      <c r="T94" s="153"/>
      <c r="U94" s="152"/>
      <c r="V94" s="153"/>
    </row>
    <row r="95" spans="1:22" ht="14.25">
      <c r="A95" s="19" t="s">
        <v>65</v>
      </c>
      <c r="B95" s="106"/>
      <c r="C95" s="152"/>
      <c r="D95" s="153"/>
      <c r="E95" s="152"/>
      <c r="F95" s="153"/>
      <c r="G95" s="152"/>
      <c r="H95" s="153"/>
      <c r="I95" s="152"/>
      <c r="J95" s="153"/>
      <c r="K95" s="152"/>
      <c r="L95" s="153"/>
      <c r="M95" s="152"/>
      <c r="N95" s="153"/>
      <c r="O95" s="152"/>
      <c r="P95" s="153"/>
      <c r="Q95" s="152"/>
      <c r="R95" s="153"/>
      <c r="S95" s="152"/>
      <c r="T95" s="153"/>
      <c r="U95" s="152"/>
      <c r="V95" s="153"/>
    </row>
    <row r="96" spans="1:22" ht="12.75">
      <c r="A96" s="74"/>
      <c r="B96" s="110"/>
      <c r="C96" s="110"/>
      <c r="D96" s="110"/>
      <c r="E96" s="110"/>
      <c r="F96" s="110"/>
      <c r="G96" s="110"/>
      <c r="H96" s="110"/>
      <c r="I96" s="110"/>
      <c r="J96" s="110"/>
      <c r="K96" s="110"/>
      <c r="L96" s="110"/>
      <c r="M96" s="110"/>
      <c r="N96" s="110"/>
      <c r="O96" s="110"/>
      <c r="P96" s="110"/>
      <c r="Q96" s="110"/>
      <c r="R96" s="110"/>
      <c r="S96" s="110"/>
      <c r="T96" s="110"/>
      <c r="U96" s="110"/>
      <c r="V96" s="110"/>
    </row>
    <row r="97" spans="1:22" ht="22.5">
      <c r="A97" s="17" t="s">
        <v>104</v>
      </c>
      <c r="B97" s="100"/>
      <c r="C97" s="101"/>
      <c r="D97" s="101"/>
      <c r="E97" s="101"/>
      <c r="F97" s="101"/>
      <c r="G97" s="101"/>
      <c r="H97" s="101"/>
      <c r="I97" s="101"/>
      <c r="J97" s="101"/>
      <c r="K97" s="101"/>
      <c r="L97" s="101"/>
      <c r="M97" s="101"/>
      <c r="N97" s="101"/>
      <c r="O97" s="101"/>
      <c r="P97" s="101"/>
      <c r="Q97" s="101"/>
      <c r="R97" s="101"/>
      <c r="S97" s="101"/>
      <c r="T97" s="101"/>
      <c r="U97" s="101"/>
      <c r="V97" s="102"/>
    </row>
    <row r="98" spans="1:22" ht="12.75" customHeight="1" hidden="1">
      <c r="A98" s="18" t="s">
        <v>22</v>
      </c>
      <c r="B98" s="103"/>
      <c r="C98" s="104"/>
      <c r="D98" s="104"/>
      <c r="E98" s="104"/>
      <c r="F98" s="104"/>
      <c r="G98" s="104"/>
      <c r="H98" s="104"/>
      <c r="I98" s="104"/>
      <c r="J98" s="104"/>
      <c r="K98" s="104"/>
      <c r="L98" s="104"/>
      <c r="M98" s="104"/>
      <c r="N98" s="104"/>
      <c r="O98" s="104"/>
      <c r="P98" s="104"/>
      <c r="Q98" s="104"/>
      <c r="R98" s="104"/>
      <c r="S98" s="104"/>
      <c r="T98" s="104"/>
      <c r="U98" s="104"/>
      <c r="V98" s="105"/>
    </row>
    <row r="99" spans="1:22" ht="12.75" hidden="1">
      <c r="A99" s="19" t="s">
        <v>16</v>
      </c>
      <c r="B99" s="106"/>
      <c r="C99" s="152"/>
      <c r="D99" s="153"/>
      <c r="E99" s="152"/>
      <c r="F99" s="153"/>
      <c r="G99" s="152"/>
      <c r="H99" s="153"/>
      <c r="I99" s="152"/>
      <c r="J99" s="153"/>
      <c r="K99" s="152"/>
      <c r="L99" s="153"/>
      <c r="M99" s="152"/>
      <c r="N99" s="153"/>
      <c r="O99" s="152"/>
      <c r="P99" s="153"/>
      <c r="Q99" s="152"/>
      <c r="R99" s="153"/>
      <c r="S99" s="152"/>
      <c r="T99" s="153"/>
      <c r="U99" s="152"/>
      <c r="V99" s="153"/>
    </row>
    <row r="100" spans="1:22" ht="12.75" hidden="1">
      <c r="A100" s="19" t="s">
        <v>17</v>
      </c>
      <c r="B100" s="106"/>
      <c r="C100" s="152"/>
      <c r="D100" s="153"/>
      <c r="E100" s="152"/>
      <c r="F100" s="153"/>
      <c r="G100" s="152"/>
      <c r="H100" s="153"/>
      <c r="I100" s="152"/>
      <c r="J100" s="153"/>
      <c r="K100" s="152"/>
      <c r="L100" s="153"/>
      <c r="M100" s="152"/>
      <c r="N100" s="153"/>
      <c r="O100" s="152"/>
      <c r="P100" s="153"/>
      <c r="Q100" s="152"/>
      <c r="R100" s="153"/>
      <c r="S100" s="152"/>
      <c r="T100" s="153"/>
      <c r="U100" s="152"/>
      <c r="V100" s="153"/>
    </row>
    <row r="101" spans="1:22" ht="12.75">
      <c r="A101" s="74"/>
      <c r="B101" s="110"/>
      <c r="C101" s="110"/>
      <c r="D101" s="110"/>
      <c r="E101" s="110"/>
      <c r="F101" s="110"/>
      <c r="G101" s="110"/>
      <c r="H101" s="110"/>
      <c r="I101" s="110"/>
      <c r="J101" s="110"/>
      <c r="K101" s="110"/>
      <c r="L101" s="110"/>
      <c r="M101" s="110"/>
      <c r="N101" s="110"/>
      <c r="O101" s="110"/>
      <c r="P101" s="110"/>
      <c r="Q101" s="110"/>
      <c r="R101" s="110"/>
      <c r="S101" s="110"/>
      <c r="T101" s="110"/>
      <c r="U101" s="110"/>
      <c r="V101" s="110"/>
    </row>
    <row r="102" spans="1:22" ht="22.5">
      <c r="A102" s="17" t="s">
        <v>80</v>
      </c>
      <c r="B102" s="100"/>
      <c r="C102" s="101"/>
      <c r="D102" s="101"/>
      <c r="E102" s="101"/>
      <c r="F102" s="101"/>
      <c r="G102" s="101"/>
      <c r="H102" s="101"/>
      <c r="I102" s="101"/>
      <c r="J102" s="101"/>
      <c r="K102" s="101"/>
      <c r="L102" s="101"/>
      <c r="M102" s="101"/>
      <c r="N102" s="101"/>
      <c r="O102" s="101"/>
      <c r="P102" s="101"/>
      <c r="Q102" s="101"/>
      <c r="R102" s="101"/>
      <c r="S102" s="101"/>
      <c r="T102" s="101"/>
      <c r="U102" s="101"/>
      <c r="V102" s="102"/>
    </row>
    <row r="103" spans="1:22" ht="12.75" hidden="1">
      <c r="A103" s="75" t="s">
        <v>66</v>
      </c>
      <c r="B103" s="103"/>
      <c r="C103" s="104"/>
      <c r="D103" s="104"/>
      <c r="E103" s="104"/>
      <c r="F103" s="104"/>
      <c r="G103" s="104"/>
      <c r="H103" s="104"/>
      <c r="I103" s="104"/>
      <c r="J103" s="104"/>
      <c r="K103" s="104"/>
      <c r="L103" s="104"/>
      <c r="M103" s="104"/>
      <c r="N103" s="104"/>
      <c r="O103" s="104"/>
      <c r="P103" s="104"/>
      <c r="Q103" s="104"/>
      <c r="R103" s="104"/>
      <c r="S103" s="104"/>
      <c r="T103" s="104"/>
      <c r="U103" s="104"/>
      <c r="V103" s="105"/>
    </row>
    <row r="104" spans="1:22" ht="14.25" hidden="1">
      <c r="A104" s="19" t="s">
        <v>102</v>
      </c>
      <c r="B104" s="106"/>
      <c r="C104" s="152"/>
      <c r="D104" s="153"/>
      <c r="E104" s="152"/>
      <c r="F104" s="153"/>
      <c r="G104" s="152"/>
      <c r="H104" s="153"/>
      <c r="I104" s="152"/>
      <c r="J104" s="153"/>
      <c r="K104" s="152"/>
      <c r="L104" s="153"/>
      <c r="M104" s="152"/>
      <c r="N104" s="153"/>
      <c r="O104" s="152"/>
      <c r="P104" s="153"/>
      <c r="Q104" s="152"/>
      <c r="R104" s="153"/>
      <c r="S104" s="152"/>
      <c r="T104" s="153"/>
      <c r="U104" s="152"/>
      <c r="V104" s="153"/>
    </row>
    <row r="105" spans="1:22" ht="14.25" hidden="1">
      <c r="A105" s="19" t="s">
        <v>103</v>
      </c>
      <c r="B105" s="106"/>
      <c r="C105" s="152"/>
      <c r="D105" s="142"/>
      <c r="E105" s="152"/>
      <c r="F105" s="142"/>
      <c r="G105" s="152"/>
      <c r="H105" s="142"/>
      <c r="I105" s="152"/>
      <c r="J105" s="142"/>
      <c r="K105" s="152"/>
      <c r="L105" s="142"/>
      <c r="M105" s="152"/>
      <c r="N105" s="142"/>
      <c r="O105" s="152"/>
      <c r="P105" s="142"/>
      <c r="Q105" s="152"/>
      <c r="R105" s="142"/>
      <c r="S105" s="152"/>
      <c r="T105" s="142"/>
      <c r="U105" s="152"/>
      <c r="V105" s="142"/>
    </row>
    <row r="106" spans="1:22" ht="12.75" hidden="1">
      <c r="A106" s="19" t="s">
        <v>81</v>
      </c>
      <c r="B106" s="106"/>
      <c r="C106" s="152"/>
      <c r="D106" s="153"/>
      <c r="E106" s="152"/>
      <c r="F106" s="153"/>
      <c r="G106" s="152"/>
      <c r="H106" s="153"/>
      <c r="I106" s="152"/>
      <c r="J106" s="153"/>
      <c r="K106" s="152"/>
      <c r="L106" s="153"/>
      <c r="M106" s="152"/>
      <c r="N106" s="153"/>
      <c r="O106" s="152"/>
      <c r="P106" s="153"/>
      <c r="Q106" s="152"/>
      <c r="R106" s="153"/>
      <c r="S106" s="152"/>
      <c r="T106" s="153"/>
      <c r="U106" s="152"/>
      <c r="V106" s="153"/>
    </row>
    <row r="107" spans="1:22" ht="12.75" hidden="1">
      <c r="A107" s="19" t="s">
        <v>82</v>
      </c>
      <c r="B107" s="106"/>
      <c r="C107" s="152"/>
      <c r="D107" s="142"/>
      <c r="E107" s="152"/>
      <c r="F107" s="142"/>
      <c r="G107" s="152"/>
      <c r="H107" s="142"/>
      <c r="I107" s="152"/>
      <c r="J107" s="142"/>
      <c r="K107" s="152"/>
      <c r="L107" s="142"/>
      <c r="M107" s="152"/>
      <c r="N107" s="142"/>
      <c r="O107" s="152"/>
      <c r="P107" s="142"/>
      <c r="Q107" s="152"/>
      <c r="R107" s="142"/>
      <c r="S107" s="152"/>
      <c r="T107" s="142"/>
      <c r="U107" s="152"/>
      <c r="V107" s="142"/>
    </row>
    <row r="108" spans="1:22" ht="14.25" hidden="1">
      <c r="A108" s="19" t="s">
        <v>105</v>
      </c>
      <c r="B108" s="111" t="str">
        <f>IF(B106&gt;0,B104/B106,"--")</f>
        <v>--</v>
      </c>
      <c r="C108" s="139" t="str">
        <f aca="true" t="shared" si="5" ref="C108:V108">IF(C106&gt;0,C104/C106,"--")</f>
        <v>--</v>
      </c>
      <c r="D108" s="140" t="str">
        <f t="shared" si="5"/>
        <v>--</v>
      </c>
      <c r="E108" s="139" t="str">
        <f t="shared" si="5"/>
        <v>--</v>
      </c>
      <c r="F108" s="140" t="str">
        <f t="shared" si="5"/>
        <v>--</v>
      </c>
      <c r="G108" s="139" t="str">
        <f t="shared" si="5"/>
        <v>--</v>
      </c>
      <c r="H108" s="140" t="str">
        <f t="shared" si="5"/>
        <v>--</v>
      </c>
      <c r="I108" s="139" t="str">
        <f t="shared" si="5"/>
        <v>--</v>
      </c>
      <c r="J108" s="140" t="str">
        <f t="shared" si="5"/>
        <v>--</v>
      </c>
      <c r="K108" s="139" t="str">
        <f t="shared" si="5"/>
        <v>--</v>
      </c>
      <c r="L108" s="140" t="str">
        <f t="shared" si="5"/>
        <v>--</v>
      </c>
      <c r="M108" s="139" t="str">
        <f t="shared" si="5"/>
        <v>--</v>
      </c>
      <c r="N108" s="140" t="str">
        <f t="shared" si="5"/>
        <v>--</v>
      </c>
      <c r="O108" s="139" t="str">
        <f t="shared" si="5"/>
        <v>--</v>
      </c>
      <c r="P108" s="140" t="str">
        <f t="shared" si="5"/>
        <v>--</v>
      </c>
      <c r="Q108" s="139" t="str">
        <f t="shared" si="5"/>
        <v>--</v>
      </c>
      <c r="R108" s="140" t="str">
        <f t="shared" si="5"/>
        <v>--</v>
      </c>
      <c r="S108" s="139" t="str">
        <f t="shared" si="5"/>
        <v>--</v>
      </c>
      <c r="T108" s="140" t="str">
        <f t="shared" si="5"/>
        <v>--</v>
      </c>
      <c r="U108" s="139" t="str">
        <f t="shared" si="5"/>
        <v>--</v>
      </c>
      <c r="V108" s="140" t="str">
        <f t="shared" si="5"/>
        <v>--</v>
      </c>
    </row>
    <row r="109" spans="1:22" ht="14.25" hidden="1">
      <c r="A109" s="19" t="s">
        <v>106</v>
      </c>
      <c r="B109" s="111" t="str">
        <f>IF(B107&gt;0,B105/B107,"--")</f>
        <v>--</v>
      </c>
      <c r="C109" s="154" t="str">
        <f aca="true" t="shared" si="6" ref="C109:V109">IF(C107&gt;0,C105/C107,"--")</f>
        <v>--</v>
      </c>
      <c r="D109" s="154" t="str">
        <f t="shared" si="6"/>
        <v>--</v>
      </c>
      <c r="E109" s="154" t="str">
        <f t="shared" si="6"/>
        <v>--</v>
      </c>
      <c r="F109" s="154" t="str">
        <f t="shared" si="6"/>
        <v>--</v>
      </c>
      <c r="G109" s="154" t="str">
        <f t="shared" si="6"/>
        <v>--</v>
      </c>
      <c r="H109" s="154" t="str">
        <f t="shared" si="6"/>
        <v>--</v>
      </c>
      <c r="I109" s="154" t="str">
        <f t="shared" si="6"/>
        <v>--</v>
      </c>
      <c r="J109" s="154" t="str">
        <f t="shared" si="6"/>
        <v>--</v>
      </c>
      <c r="K109" s="154" t="str">
        <f t="shared" si="6"/>
        <v>--</v>
      </c>
      <c r="L109" s="154" t="str">
        <f t="shared" si="6"/>
        <v>--</v>
      </c>
      <c r="M109" s="154" t="str">
        <f t="shared" si="6"/>
        <v>--</v>
      </c>
      <c r="N109" s="154" t="str">
        <f t="shared" si="6"/>
        <v>--</v>
      </c>
      <c r="O109" s="154" t="str">
        <f t="shared" si="6"/>
        <v>--</v>
      </c>
      <c r="P109" s="154" t="str">
        <f t="shared" si="6"/>
        <v>--</v>
      </c>
      <c r="Q109" s="154" t="str">
        <f t="shared" si="6"/>
        <v>--</v>
      </c>
      <c r="R109" s="154" t="str">
        <f t="shared" si="6"/>
        <v>--</v>
      </c>
      <c r="S109" s="154" t="str">
        <f t="shared" si="6"/>
        <v>--</v>
      </c>
      <c r="T109" s="154" t="str">
        <f t="shared" si="6"/>
        <v>--</v>
      </c>
      <c r="U109" s="154" t="str">
        <f t="shared" si="6"/>
        <v>--</v>
      </c>
      <c r="V109" s="154" t="str">
        <f t="shared" si="6"/>
        <v>--</v>
      </c>
    </row>
    <row r="110" spans="1:22" ht="12.75">
      <c r="A110" s="66"/>
      <c r="B110" s="112"/>
      <c r="C110" s="112"/>
      <c r="D110" s="112"/>
      <c r="E110" s="112"/>
      <c r="F110" s="112"/>
      <c r="G110" s="112"/>
      <c r="H110" s="112"/>
      <c r="I110" s="112"/>
      <c r="J110" s="112"/>
      <c r="K110" s="112"/>
      <c r="L110" s="112"/>
      <c r="M110" s="112"/>
      <c r="N110" s="112"/>
      <c r="O110" s="112"/>
      <c r="P110" s="112"/>
      <c r="Q110" s="112"/>
      <c r="R110" s="112"/>
      <c r="S110" s="112"/>
      <c r="T110" s="112"/>
      <c r="U110" s="112"/>
      <c r="V110" s="112"/>
    </row>
    <row r="111" spans="1:22" ht="15.75" customHeight="1">
      <c r="A111" s="180" t="s">
        <v>70</v>
      </c>
      <c r="B111" s="185" t="s">
        <v>44</v>
      </c>
      <c r="C111" s="182" t="s">
        <v>10</v>
      </c>
      <c r="D111" s="183"/>
      <c r="E111" s="182" t="s">
        <v>11</v>
      </c>
      <c r="F111" s="183"/>
      <c r="G111" s="182" t="s">
        <v>12</v>
      </c>
      <c r="H111" s="183"/>
      <c r="I111" s="182" t="s">
        <v>13</v>
      </c>
      <c r="J111" s="183"/>
      <c r="K111" s="182" t="s">
        <v>23</v>
      </c>
      <c r="L111" s="183"/>
      <c r="M111" s="182" t="s">
        <v>30</v>
      </c>
      <c r="N111" s="184"/>
      <c r="O111" s="182" t="s">
        <v>31</v>
      </c>
      <c r="P111" s="184"/>
      <c r="Q111" s="182" t="s">
        <v>32</v>
      </c>
      <c r="R111" s="184"/>
      <c r="S111" s="182" t="s">
        <v>33</v>
      </c>
      <c r="T111" s="184"/>
      <c r="U111" s="182" t="s">
        <v>34</v>
      </c>
      <c r="V111" s="184"/>
    </row>
    <row r="112" spans="1:22" ht="15.75" customHeight="1">
      <c r="A112" s="181"/>
      <c r="B112" s="186"/>
      <c r="C112" s="159">
        <f>IF(C113=$G$175,"Goal Year","")</f>
      </c>
      <c r="D112" s="160"/>
      <c r="E112" s="159">
        <f>IF(E113=$G$175,"Goal Year","")</f>
      </c>
      <c r="F112" s="160"/>
      <c r="G112" s="159">
        <f>IF(G113=$G$175,"Goal Year","")</f>
      </c>
      <c r="H112" s="160"/>
      <c r="I112" s="159">
        <f>IF(I113=$G$175,"Goal Year","")</f>
      </c>
      <c r="J112" s="160"/>
      <c r="K112" s="159">
        <f>IF(K113=$G$175,"Goal Year","")</f>
      </c>
      <c r="L112" s="160"/>
      <c r="M112" s="159">
        <f>IF(M113=$G$175,"Goal Year","")</f>
      </c>
      <c r="N112" s="160"/>
      <c r="O112" s="159">
        <f>IF(O113=$G$175,"Goal Year","")</f>
      </c>
      <c r="P112" s="160"/>
      <c r="Q112" s="159">
        <f>IF(Q113=$G$175,"Goal Year","")</f>
      </c>
      <c r="R112" s="160"/>
      <c r="S112" s="159">
        <f>IF(S113=$G$175,"Goal Year","")</f>
      </c>
      <c r="T112" s="160"/>
      <c r="U112" s="159">
        <f>IF(U113=$G$175,"Goal Year","")</f>
      </c>
      <c r="V112" s="160"/>
    </row>
    <row r="113" spans="1:22" ht="12.75" customHeight="1">
      <c r="A113" s="13" t="s">
        <v>14</v>
      </c>
      <c r="B113" s="114" t="str">
        <f>IF(B$17&gt;0,B$17,"--")</f>
        <v>--</v>
      </c>
      <c r="C113" s="150" t="str">
        <f>IF(C$17&gt;0,C$17,"--")</f>
        <v>--</v>
      </c>
      <c r="D113" s="151"/>
      <c r="E113" s="150" t="str">
        <f>IF(E$17&gt;0,E$17,"--")</f>
        <v>--</v>
      </c>
      <c r="F113" s="151"/>
      <c r="G113" s="150" t="str">
        <f>IF(G$17&gt;0,G$17,"--")</f>
        <v>--</v>
      </c>
      <c r="H113" s="151"/>
      <c r="I113" s="150" t="str">
        <f>IF(I$17&gt;0,I$17,"--")</f>
        <v>--</v>
      </c>
      <c r="J113" s="151"/>
      <c r="K113" s="150" t="str">
        <f>IF(K$17&gt;0,K$17,"--")</f>
        <v>--</v>
      </c>
      <c r="L113" s="151"/>
      <c r="M113" s="150" t="str">
        <f>IF(M$17&gt;0,M$17,"--")</f>
        <v>--</v>
      </c>
      <c r="N113" s="151"/>
      <c r="O113" s="150" t="str">
        <f>IF(O$17&gt;0,O$17,"--")</f>
        <v>--</v>
      </c>
      <c r="P113" s="151"/>
      <c r="Q113" s="150" t="str">
        <f>IF(Q$17&gt;0,Q$17,"--")</f>
        <v>--</v>
      </c>
      <c r="R113" s="151"/>
      <c r="S113" s="150" t="str">
        <f>IF(S$17&gt;0,S$17,"--")</f>
        <v>--</v>
      </c>
      <c r="T113" s="151"/>
      <c r="U113" s="150" t="str">
        <f>IF(U$17&gt;0,U$17,"--")</f>
        <v>--</v>
      </c>
      <c r="V113" s="151"/>
    </row>
    <row r="114" spans="1:22" ht="12.75">
      <c r="A114" s="69" t="s">
        <v>98</v>
      </c>
      <c r="B114" s="115"/>
      <c r="C114" s="116"/>
      <c r="D114" s="116"/>
      <c r="E114" s="116"/>
      <c r="F114" s="116"/>
      <c r="G114" s="116"/>
      <c r="H114" s="116"/>
      <c r="I114" s="116"/>
      <c r="J114" s="116"/>
      <c r="K114" s="116"/>
      <c r="L114" s="116"/>
      <c r="M114" s="116"/>
      <c r="N114" s="116"/>
      <c r="O114" s="116"/>
      <c r="P114" s="116"/>
      <c r="Q114" s="116"/>
      <c r="R114" s="116"/>
      <c r="S114" s="116"/>
      <c r="T114" s="116"/>
      <c r="U114" s="116"/>
      <c r="V114" s="117"/>
    </row>
    <row r="115" spans="1:22" ht="12.75">
      <c r="A115" s="64" t="s">
        <v>18</v>
      </c>
      <c r="B115" s="86"/>
      <c r="C115" s="87"/>
      <c r="D115" s="87"/>
      <c r="E115" s="87"/>
      <c r="F115" s="87"/>
      <c r="G115" s="87"/>
      <c r="H115" s="87"/>
      <c r="I115" s="87"/>
      <c r="J115" s="87"/>
      <c r="K115" s="87"/>
      <c r="L115" s="87"/>
      <c r="M115" s="87"/>
      <c r="N115" s="87"/>
      <c r="O115" s="87"/>
      <c r="P115" s="87"/>
      <c r="Q115" s="87"/>
      <c r="R115" s="87"/>
      <c r="S115" s="87"/>
      <c r="T115" s="87"/>
      <c r="U115" s="87"/>
      <c r="V115" s="118"/>
    </row>
    <row r="116" spans="1:22" ht="12.75">
      <c r="A116" s="70" t="s">
        <v>99</v>
      </c>
      <c r="B116" s="121" t="str">
        <f aca="true" t="shared" si="7" ref="B116:V116">IF(OR(B20&gt;0,B68&gt;0),B20+B68,"--")</f>
        <v>--</v>
      </c>
      <c r="C116" s="141" t="str">
        <f t="shared" si="7"/>
        <v>--</v>
      </c>
      <c r="D116" s="187" t="str">
        <f t="shared" si="7"/>
        <v>--</v>
      </c>
      <c r="E116" s="141" t="str">
        <f t="shared" si="7"/>
        <v>--</v>
      </c>
      <c r="F116" s="187" t="str">
        <f t="shared" si="7"/>
        <v>--</v>
      </c>
      <c r="G116" s="141" t="str">
        <f t="shared" si="7"/>
        <v>--</v>
      </c>
      <c r="H116" s="187" t="str">
        <f t="shared" si="7"/>
        <v>--</v>
      </c>
      <c r="I116" s="141" t="str">
        <f t="shared" si="7"/>
        <v>--</v>
      </c>
      <c r="J116" s="187" t="str">
        <f t="shared" si="7"/>
        <v>--</v>
      </c>
      <c r="K116" s="141" t="str">
        <f t="shared" si="7"/>
        <v>--</v>
      </c>
      <c r="L116" s="187" t="str">
        <f t="shared" si="7"/>
        <v>--</v>
      </c>
      <c r="M116" s="141" t="str">
        <f t="shared" si="7"/>
        <v>--</v>
      </c>
      <c r="N116" s="187" t="str">
        <f t="shared" si="7"/>
        <v>--</v>
      </c>
      <c r="O116" s="141" t="str">
        <f t="shared" si="7"/>
        <v>--</v>
      </c>
      <c r="P116" s="187" t="str">
        <f t="shared" si="7"/>
        <v>--</v>
      </c>
      <c r="Q116" s="141" t="str">
        <f t="shared" si="7"/>
        <v>--</v>
      </c>
      <c r="R116" s="187" t="str">
        <f t="shared" si="7"/>
        <v>--</v>
      </c>
      <c r="S116" s="141" t="str">
        <f t="shared" si="7"/>
        <v>--</v>
      </c>
      <c r="T116" s="187" t="str">
        <f t="shared" si="7"/>
        <v>--</v>
      </c>
      <c r="U116" s="141" t="str">
        <f t="shared" si="7"/>
        <v>--</v>
      </c>
      <c r="V116" s="187" t="str">
        <f t="shared" si="7"/>
        <v>--</v>
      </c>
    </row>
    <row r="117" spans="1:22" ht="12.75">
      <c r="A117" s="70" t="s">
        <v>100</v>
      </c>
      <c r="B117" s="121" t="str">
        <f aca="true" t="shared" si="8" ref="B117:V117">IF(OR(B21&gt;0,B69&gt;0),B21+B69,"--")</f>
        <v>--</v>
      </c>
      <c r="C117" s="141" t="str">
        <f t="shared" si="8"/>
        <v>--</v>
      </c>
      <c r="D117" s="187" t="str">
        <f t="shared" si="8"/>
        <v>--</v>
      </c>
      <c r="E117" s="141" t="str">
        <f t="shared" si="8"/>
        <v>--</v>
      </c>
      <c r="F117" s="187" t="str">
        <f t="shared" si="8"/>
        <v>--</v>
      </c>
      <c r="G117" s="141" t="str">
        <f t="shared" si="8"/>
        <v>--</v>
      </c>
      <c r="H117" s="187" t="str">
        <f t="shared" si="8"/>
        <v>--</v>
      </c>
      <c r="I117" s="141" t="str">
        <f t="shared" si="8"/>
        <v>--</v>
      </c>
      <c r="J117" s="187" t="str">
        <f t="shared" si="8"/>
        <v>--</v>
      </c>
      <c r="K117" s="141" t="str">
        <f t="shared" si="8"/>
        <v>--</v>
      </c>
      <c r="L117" s="187" t="str">
        <f t="shared" si="8"/>
        <v>--</v>
      </c>
      <c r="M117" s="141" t="str">
        <f t="shared" si="8"/>
        <v>--</v>
      </c>
      <c r="N117" s="187" t="str">
        <f t="shared" si="8"/>
        <v>--</v>
      </c>
      <c r="O117" s="141" t="str">
        <f t="shared" si="8"/>
        <v>--</v>
      </c>
      <c r="P117" s="187" t="str">
        <f t="shared" si="8"/>
        <v>--</v>
      </c>
      <c r="Q117" s="141" t="str">
        <f t="shared" si="8"/>
        <v>--</v>
      </c>
      <c r="R117" s="187" t="str">
        <f t="shared" si="8"/>
        <v>--</v>
      </c>
      <c r="S117" s="141" t="str">
        <f t="shared" si="8"/>
        <v>--</v>
      </c>
      <c r="T117" s="187" t="str">
        <f t="shared" si="8"/>
        <v>--</v>
      </c>
      <c r="U117" s="141" t="str">
        <f t="shared" si="8"/>
        <v>--</v>
      </c>
      <c r="V117" s="187" t="str">
        <f t="shared" si="8"/>
        <v>--</v>
      </c>
    </row>
    <row r="118" spans="1:22" ht="12.75">
      <c r="A118" s="70" t="s">
        <v>15</v>
      </c>
      <c r="B118" s="121" t="str">
        <f aca="true" t="shared" si="9" ref="B118:V118">IF(OR(B22&gt;0,B70&gt;0),B22+B70,"--")</f>
        <v>--</v>
      </c>
      <c r="C118" s="141" t="str">
        <f t="shared" si="9"/>
        <v>--</v>
      </c>
      <c r="D118" s="187" t="str">
        <f t="shared" si="9"/>
        <v>--</v>
      </c>
      <c r="E118" s="141" t="str">
        <f t="shared" si="9"/>
        <v>--</v>
      </c>
      <c r="F118" s="187" t="str">
        <f t="shared" si="9"/>
        <v>--</v>
      </c>
      <c r="G118" s="141" t="str">
        <f t="shared" si="9"/>
        <v>--</v>
      </c>
      <c r="H118" s="187" t="str">
        <f t="shared" si="9"/>
        <v>--</v>
      </c>
      <c r="I118" s="141" t="str">
        <f t="shared" si="9"/>
        <v>--</v>
      </c>
      <c r="J118" s="187" t="str">
        <f t="shared" si="9"/>
        <v>--</v>
      </c>
      <c r="K118" s="141" t="str">
        <f t="shared" si="9"/>
        <v>--</v>
      </c>
      <c r="L118" s="187" t="str">
        <f t="shared" si="9"/>
        <v>--</v>
      </c>
      <c r="M118" s="141" t="str">
        <f t="shared" si="9"/>
        <v>--</v>
      </c>
      <c r="N118" s="187" t="str">
        <f t="shared" si="9"/>
        <v>--</v>
      </c>
      <c r="O118" s="141" t="str">
        <f t="shared" si="9"/>
        <v>--</v>
      </c>
      <c r="P118" s="187" t="str">
        <f t="shared" si="9"/>
        <v>--</v>
      </c>
      <c r="Q118" s="141" t="str">
        <f t="shared" si="9"/>
        <v>--</v>
      </c>
      <c r="R118" s="187" t="str">
        <f t="shared" si="9"/>
        <v>--</v>
      </c>
      <c r="S118" s="141" t="str">
        <f t="shared" si="9"/>
        <v>--</v>
      </c>
      <c r="T118" s="187" t="str">
        <f t="shared" si="9"/>
        <v>--</v>
      </c>
      <c r="U118" s="141" t="str">
        <f t="shared" si="9"/>
        <v>--</v>
      </c>
      <c r="V118" s="187" t="str">
        <f t="shared" si="9"/>
        <v>--</v>
      </c>
    </row>
    <row r="119" spans="1:22" ht="12.75">
      <c r="A119" s="70" t="s">
        <v>20</v>
      </c>
      <c r="B119" s="90"/>
      <c r="C119" s="91"/>
      <c r="D119" s="91"/>
      <c r="E119" s="91"/>
      <c r="F119" s="91"/>
      <c r="G119" s="91"/>
      <c r="H119" s="91"/>
      <c r="I119" s="91"/>
      <c r="J119" s="91"/>
      <c r="K119" s="91"/>
      <c r="L119" s="91"/>
      <c r="M119" s="91"/>
      <c r="N119" s="91"/>
      <c r="O119" s="91"/>
      <c r="P119" s="91"/>
      <c r="Q119" s="91"/>
      <c r="R119" s="91"/>
      <c r="S119" s="91"/>
      <c r="T119" s="91"/>
      <c r="U119" s="91"/>
      <c r="V119" s="108"/>
    </row>
    <row r="120" spans="1:22" ht="12.75">
      <c r="A120" s="72">
        <f>IF($A24&gt;"",$A24,"")</f>
      </c>
      <c r="B120" s="121" t="str">
        <f aca="true" t="shared" si="10" ref="B120:V120">IF(OR(B24&gt;0,B72&gt;0),B24+B72,"--")</f>
        <v>--</v>
      </c>
      <c r="C120" s="141" t="str">
        <f t="shared" si="10"/>
        <v>--</v>
      </c>
      <c r="D120" s="187" t="str">
        <f t="shared" si="10"/>
        <v>--</v>
      </c>
      <c r="E120" s="141" t="str">
        <f t="shared" si="10"/>
        <v>--</v>
      </c>
      <c r="F120" s="187" t="str">
        <f t="shared" si="10"/>
        <v>--</v>
      </c>
      <c r="G120" s="141" t="str">
        <f t="shared" si="10"/>
        <v>--</v>
      </c>
      <c r="H120" s="187" t="str">
        <f t="shared" si="10"/>
        <v>--</v>
      </c>
      <c r="I120" s="141" t="str">
        <f t="shared" si="10"/>
        <v>--</v>
      </c>
      <c r="J120" s="187" t="str">
        <f t="shared" si="10"/>
        <v>--</v>
      </c>
      <c r="K120" s="141" t="str">
        <f t="shared" si="10"/>
        <v>--</v>
      </c>
      <c r="L120" s="187" t="str">
        <f t="shared" si="10"/>
        <v>--</v>
      </c>
      <c r="M120" s="141" t="str">
        <f t="shared" si="10"/>
        <v>--</v>
      </c>
      <c r="N120" s="187" t="str">
        <f t="shared" si="10"/>
        <v>--</v>
      </c>
      <c r="O120" s="141" t="str">
        <f t="shared" si="10"/>
        <v>--</v>
      </c>
      <c r="P120" s="187" t="str">
        <f t="shared" si="10"/>
        <v>--</v>
      </c>
      <c r="Q120" s="141" t="str">
        <f t="shared" si="10"/>
        <v>--</v>
      </c>
      <c r="R120" s="187" t="str">
        <f t="shared" si="10"/>
        <v>--</v>
      </c>
      <c r="S120" s="141" t="str">
        <f t="shared" si="10"/>
        <v>--</v>
      </c>
      <c r="T120" s="187" t="str">
        <f t="shared" si="10"/>
        <v>--</v>
      </c>
      <c r="U120" s="141" t="str">
        <f t="shared" si="10"/>
        <v>--</v>
      </c>
      <c r="V120" s="187" t="str">
        <f t="shared" si="10"/>
        <v>--</v>
      </c>
    </row>
    <row r="121" spans="1:22" ht="12.75">
      <c r="A121" s="72">
        <f>IF($A25&gt;"",$A25,"")</f>
      </c>
      <c r="B121" s="121" t="str">
        <f aca="true" t="shared" si="11" ref="B121:V121">IF(OR(B25&gt;0,B73&gt;0),B25+B73,"--")</f>
        <v>--</v>
      </c>
      <c r="C121" s="141" t="str">
        <f t="shared" si="11"/>
        <v>--</v>
      </c>
      <c r="D121" s="187" t="str">
        <f t="shared" si="11"/>
        <v>--</v>
      </c>
      <c r="E121" s="141" t="str">
        <f t="shared" si="11"/>
        <v>--</v>
      </c>
      <c r="F121" s="187" t="str">
        <f t="shared" si="11"/>
        <v>--</v>
      </c>
      <c r="G121" s="141" t="str">
        <f t="shared" si="11"/>
        <v>--</v>
      </c>
      <c r="H121" s="187" t="str">
        <f t="shared" si="11"/>
        <v>--</v>
      </c>
      <c r="I121" s="141" t="str">
        <f t="shared" si="11"/>
        <v>--</v>
      </c>
      <c r="J121" s="187" t="str">
        <f t="shared" si="11"/>
        <v>--</v>
      </c>
      <c r="K121" s="141" t="str">
        <f t="shared" si="11"/>
        <v>--</v>
      </c>
      <c r="L121" s="187" t="str">
        <f t="shared" si="11"/>
        <v>--</v>
      </c>
      <c r="M121" s="141" t="str">
        <f t="shared" si="11"/>
        <v>--</v>
      </c>
      <c r="N121" s="187" t="str">
        <f t="shared" si="11"/>
        <v>--</v>
      </c>
      <c r="O121" s="141" t="str">
        <f t="shared" si="11"/>
        <v>--</v>
      </c>
      <c r="P121" s="187" t="str">
        <f t="shared" si="11"/>
        <v>--</v>
      </c>
      <c r="Q121" s="141" t="str">
        <f t="shared" si="11"/>
        <v>--</v>
      </c>
      <c r="R121" s="187" t="str">
        <f t="shared" si="11"/>
        <v>--</v>
      </c>
      <c r="S121" s="141" t="str">
        <f t="shared" si="11"/>
        <v>--</v>
      </c>
      <c r="T121" s="187" t="str">
        <f t="shared" si="11"/>
        <v>--</v>
      </c>
      <c r="U121" s="141" t="str">
        <f t="shared" si="11"/>
        <v>--</v>
      </c>
      <c r="V121" s="187" t="str">
        <f t="shared" si="11"/>
        <v>--</v>
      </c>
    </row>
    <row r="122" spans="1:22" ht="12.75">
      <c r="A122" s="72">
        <f>IF($A26&gt;"",$A26,"")</f>
      </c>
      <c r="B122" s="122" t="str">
        <f aca="true" t="shared" si="12" ref="B122:V122">IF(OR(B26&gt;0,B74&gt;0),B26+B74,"--")</f>
        <v>--</v>
      </c>
      <c r="C122" s="201" t="str">
        <f t="shared" si="12"/>
        <v>--</v>
      </c>
      <c r="D122" s="202" t="str">
        <f t="shared" si="12"/>
        <v>--</v>
      </c>
      <c r="E122" s="201" t="str">
        <f t="shared" si="12"/>
        <v>--</v>
      </c>
      <c r="F122" s="202" t="str">
        <f t="shared" si="12"/>
        <v>--</v>
      </c>
      <c r="G122" s="201" t="str">
        <f t="shared" si="12"/>
        <v>--</v>
      </c>
      <c r="H122" s="202" t="str">
        <f t="shared" si="12"/>
        <v>--</v>
      </c>
      <c r="I122" s="201" t="str">
        <f t="shared" si="12"/>
        <v>--</v>
      </c>
      <c r="J122" s="202" t="str">
        <f t="shared" si="12"/>
        <v>--</v>
      </c>
      <c r="K122" s="201" t="str">
        <f t="shared" si="12"/>
        <v>--</v>
      </c>
      <c r="L122" s="202" t="str">
        <f t="shared" si="12"/>
        <v>--</v>
      </c>
      <c r="M122" s="201" t="str">
        <f t="shared" si="12"/>
        <v>--</v>
      </c>
      <c r="N122" s="202" t="str">
        <f t="shared" si="12"/>
        <v>--</v>
      </c>
      <c r="O122" s="201" t="str">
        <f t="shared" si="12"/>
        <v>--</v>
      </c>
      <c r="P122" s="202" t="str">
        <f t="shared" si="12"/>
        <v>--</v>
      </c>
      <c r="Q122" s="201" t="str">
        <f t="shared" si="12"/>
        <v>--</v>
      </c>
      <c r="R122" s="202" t="str">
        <f t="shared" si="12"/>
        <v>--</v>
      </c>
      <c r="S122" s="201" t="str">
        <f t="shared" si="12"/>
        <v>--</v>
      </c>
      <c r="T122" s="202" t="str">
        <f t="shared" si="12"/>
        <v>--</v>
      </c>
      <c r="U122" s="201" t="str">
        <f t="shared" si="12"/>
        <v>--</v>
      </c>
      <c r="V122" s="202" t="str">
        <f t="shared" si="12"/>
        <v>--</v>
      </c>
    </row>
    <row r="123" spans="1:22" ht="20.25" customHeight="1" thickBot="1">
      <c r="A123" s="72"/>
      <c r="B123" s="94"/>
      <c r="C123" s="95"/>
      <c r="D123" s="95"/>
      <c r="E123" s="95"/>
      <c r="F123" s="95"/>
      <c r="G123" s="95"/>
      <c r="H123" s="95"/>
      <c r="I123" s="95"/>
      <c r="J123" s="95"/>
      <c r="K123" s="95"/>
      <c r="L123" s="95"/>
      <c r="M123" s="95"/>
      <c r="N123" s="95"/>
      <c r="O123" s="95"/>
      <c r="P123" s="95"/>
      <c r="Q123" s="95"/>
      <c r="R123" s="95"/>
      <c r="S123" s="95"/>
      <c r="T123" s="95"/>
      <c r="U123" s="95"/>
      <c r="V123" s="97"/>
    </row>
    <row r="124" spans="1:22" ht="13.5" thickTop="1">
      <c r="A124" s="19" t="s">
        <v>24</v>
      </c>
      <c r="B124" s="98">
        <f aca="true" t="shared" si="13" ref="B124:V124">SUM(B116:B118,B120:B123)</f>
        <v>0</v>
      </c>
      <c r="C124" s="191">
        <f t="shared" si="13"/>
        <v>0</v>
      </c>
      <c r="D124" s="192">
        <f t="shared" si="13"/>
        <v>0</v>
      </c>
      <c r="E124" s="191">
        <f t="shared" si="13"/>
        <v>0</v>
      </c>
      <c r="F124" s="192">
        <f t="shared" si="13"/>
        <v>0</v>
      </c>
      <c r="G124" s="191">
        <f t="shared" si="13"/>
        <v>0</v>
      </c>
      <c r="H124" s="192">
        <f t="shared" si="13"/>
        <v>0</v>
      </c>
      <c r="I124" s="191">
        <f t="shared" si="13"/>
        <v>0</v>
      </c>
      <c r="J124" s="192">
        <f t="shared" si="13"/>
        <v>0</v>
      </c>
      <c r="K124" s="191">
        <f t="shared" si="13"/>
        <v>0</v>
      </c>
      <c r="L124" s="192">
        <f t="shared" si="13"/>
        <v>0</v>
      </c>
      <c r="M124" s="191">
        <f t="shared" si="13"/>
        <v>0</v>
      </c>
      <c r="N124" s="192">
        <f t="shared" si="13"/>
        <v>0</v>
      </c>
      <c r="O124" s="191">
        <f t="shared" si="13"/>
        <v>0</v>
      </c>
      <c r="P124" s="192">
        <f t="shared" si="13"/>
        <v>0</v>
      </c>
      <c r="Q124" s="191">
        <f t="shared" si="13"/>
        <v>0</v>
      </c>
      <c r="R124" s="192">
        <f t="shared" si="13"/>
        <v>0</v>
      </c>
      <c r="S124" s="191">
        <f t="shared" si="13"/>
        <v>0</v>
      </c>
      <c r="T124" s="192">
        <f t="shared" si="13"/>
        <v>0</v>
      </c>
      <c r="U124" s="191">
        <f t="shared" si="13"/>
        <v>0</v>
      </c>
      <c r="V124" s="192">
        <f t="shared" si="13"/>
        <v>0</v>
      </c>
    </row>
    <row r="125" spans="1:22" ht="12.75">
      <c r="A125" s="64" t="s">
        <v>19</v>
      </c>
      <c r="B125" s="90"/>
      <c r="C125" s="91"/>
      <c r="D125" s="91"/>
      <c r="E125" s="91"/>
      <c r="F125" s="91"/>
      <c r="G125" s="91"/>
      <c r="H125" s="91"/>
      <c r="I125" s="91"/>
      <c r="J125" s="91"/>
      <c r="K125" s="91"/>
      <c r="L125" s="91"/>
      <c r="M125" s="91"/>
      <c r="N125" s="91"/>
      <c r="O125" s="91"/>
      <c r="P125" s="91"/>
      <c r="Q125" s="91"/>
      <c r="R125" s="91"/>
      <c r="S125" s="91"/>
      <c r="T125" s="91"/>
      <c r="U125" s="91"/>
      <c r="V125" s="108"/>
    </row>
    <row r="126" spans="1:22" ht="12.75">
      <c r="A126" s="70" t="s">
        <v>76</v>
      </c>
      <c r="B126" s="121" t="str">
        <f aca="true" t="shared" si="14" ref="B126:V126">IF(OR(B30&gt;0,B78&gt;0),B30+B78,"--")</f>
        <v>--</v>
      </c>
      <c r="C126" s="141" t="str">
        <f t="shared" si="14"/>
        <v>--</v>
      </c>
      <c r="D126" s="187" t="str">
        <f t="shared" si="14"/>
        <v>--</v>
      </c>
      <c r="E126" s="141" t="str">
        <f t="shared" si="14"/>
        <v>--</v>
      </c>
      <c r="F126" s="187" t="str">
        <f t="shared" si="14"/>
        <v>--</v>
      </c>
      <c r="G126" s="141" t="str">
        <f t="shared" si="14"/>
        <v>--</v>
      </c>
      <c r="H126" s="187" t="str">
        <f t="shared" si="14"/>
        <v>--</v>
      </c>
      <c r="I126" s="141" t="str">
        <f t="shared" si="14"/>
        <v>--</v>
      </c>
      <c r="J126" s="187" t="str">
        <f t="shared" si="14"/>
        <v>--</v>
      </c>
      <c r="K126" s="141" t="str">
        <f t="shared" si="14"/>
        <v>--</v>
      </c>
      <c r="L126" s="187" t="str">
        <f t="shared" si="14"/>
        <v>--</v>
      </c>
      <c r="M126" s="141" t="str">
        <f t="shared" si="14"/>
        <v>--</v>
      </c>
      <c r="N126" s="187" t="str">
        <f t="shared" si="14"/>
        <v>--</v>
      </c>
      <c r="O126" s="141" t="str">
        <f t="shared" si="14"/>
        <v>--</v>
      </c>
      <c r="P126" s="187" t="str">
        <f t="shared" si="14"/>
        <v>--</v>
      </c>
      <c r="Q126" s="141" t="str">
        <f t="shared" si="14"/>
        <v>--</v>
      </c>
      <c r="R126" s="187" t="str">
        <f t="shared" si="14"/>
        <v>--</v>
      </c>
      <c r="S126" s="141" t="str">
        <f t="shared" si="14"/>
        <v>--</v>
      </c>
      <c r="T126" s="187" t="str">
        <f t="shared" si="14"/>
        <v>--</v>
      </c>
      <c r="U126" s="141" t="str">
        <f t="shared" si="14"/>
        <v>--</v>
      </c>
      <c r="V126" s="187" t="str">
        <f t="shared" si="14"/>
        <v>--</v>
      </c>
    </row>
    <row r="127" spans="1:22" ht="12.75">
      <c r="A127" s="70" t="s">
        <v>78</v>
      </c>
      <c r="B127" s="121" t="str">
        <f aca="true" t="shared" si="15" ref="B127:V127">IF(OR(B31&gt;0,B79&gt;0),B31+B79,"--")</f>
        <v>--</v>
      </c>
      <c r="C127" s="141" t="str">
        <f t="shared" si="15"/>
        <v>--</v>
      </c>
      <c r="D127" s="187" t="str">
        <f t="shared" si="15"/>
        <v>--</v>
      </c>
      <c r="E127" s="141" t="str">
        <f t="shared" si="15"/>
        <v>--</v>
      </c>
      <c r="F127" s="187" t="str">
        <f t="shared" si="15"/>
        <v>--</v>
      </c>
      <c r="G127" s="141" t="str">
        <f t="shared" si="15"/>
        <v>--</v>
      </c>
      <c r="H127" s="187" t="str">
        <f t="shared" si="15"/>
        <v>--</v>
      </c>
      <c r="I127" s="141" t="str">
        <f t="shared" si="15"/>
        <v>--</v>
      </c>
      <c r="J127" s="187" t="str">
        <f t="shared" si="15"/>
        <v>--</v>
      </c>
      <c r="K127" s="141" t="str">
        <f t="shared" si="15"/>
        <v>--</v>
      </c>
      <c r="L127" s="187" t="str">
        <f t="shared" si="15"/>
        <v>--</v>
      </c>
      <c r="M127" s="141" t="str">
        <f t="shared" si="15"/>
        <v>--</v>
      </c>
      <c r="N127" s="187" t="str">
        <f t="shared" si="15"/>
        <v>--</v>
      </c>
      <c r="O127" s="141" t="str">
        <f t="shared" si="15"/>
        <v>--</v>
      </c>
      <c r="P127" s="187" t="str">
        <f t="shared" si="15"/>
        <v>--</v>
      </c>
      <c r="Q127" s="141" t="str">
        <f t="shared" si="15"/>
        <v>--</v>
      </c>
      <c r="R127" s="187" t="str">
        <f t="shared" si="15"/>
        <v>--</v>
      </c>
      <c r="S127" s="141" t="str">
        <f t="shared" si="15"/>
        <v>--</v>
      </c>
      <c r="T127" s="187" t="str">
        <f t="shared" si="15"/>
        <v>--</v>
      </c>
      <c r="U127" s="141" t="str">
        <f t="shared" si="15"/>
        <v>--</v>
      </c>
      <c r="V127" s="187" t="str">
        <f t="shared" si="15"/>
        <v>--</v>
      </c>
    </row>
    <row r="128" spans="1:22" ht="12.75">
      <c r="A128" s="70" t="s">
        <v>77</v>
      </c>
      <c r="B128" s="122" t="str">
        <f aca="true" t="shared" si="16" ref="B128:V128">IF(OR(B32&gt;0,B80&gt;0),B32+B80,"--")</f>
        <v>--</v>
      </c>
      <c r="C128" s="201" t="str">
        <f t="shared" si="16"/>
        <v>--</v>
      </c>
      <c r="D128" s="202" t="str">
        <f t="shared" si="16"/>
        <v>--</v>
      </c>
      <c r="E128" s="201" t="str">
        <f t="shared" si="16"/>
        <v>--</v>
      </c>
      <c r="F128" s="202" t="str">
        <f t="shared" si="16"/>
        <v>--</v>
      </c>
      <c r="G128" s="201" t="str">
        <f t="shared" si="16"/>
        <v>--</v>
      </c>
      <c r="H128" s="202" t="str">
        <f t="shared" si="16"/>
        <v>--</v>
      </c>
      <c r="I128" s="201" t="str">
        <f t="shared" si="16"/>
        <v>--</v>
      </c>
      <c r="J128" s="202" t="str">
        <f t="shared" si="16"/>
        <v>--</v>
      </c>
      <c r="K128" s="201" t="str">
        <f t="shared" si="16"/>
        <v>--</v>
      </c>
      <c r="L128" s="202" t="str">
        <f t="shared" si="16"/>
        <v>--</v>
      </c>
      <c r="M128" s="201" t="str">
        <f t="shared" si="16"/>
        <v>--</v>
      </c>
      <c r="N128" s="202" t="str">
        <f t="shared" si="16"/>
        <v>--</v>
      </c>
      <c r="O128" s="201" t="str">
        <f t="shared" si="16"/>
        <v>--</v>
      </c>
      <c r="P128" s="202" t="str">
        <f t="shared" si="16"/>
        <v>--</v>
      </c>
      <c r="Q128" s="201" t="str">
        <f t="shared" si="16"/>
        <v>--</v>
      </c>
      <c r="R128" s="202" t="str">
        <f t="shared" si="16"/>
        <v>--</v>
      </c>
      <c r="S128" s="201" t="str">
        <f t="shared" si="16"/>
        <v>--</v>
      </c>
      <c r="T128" s="202" t="str">
        <f t="shared" si="16"/>
        <v>--</v>
      </c>
      <c r="U128" s="201" t="str">
        <f t="shared" si="16"/>
        <v>--</v>
      </c>
      <c r="V128" s="202" t="str">
        <f t="shared" si="16"/>
        <v>--</v>
      </c>
    </row>
    <row r="129" spans="1:22" ht="13.5" thickBot="1">
      <c r="A129" s="70" t="s">
        <v>79</v>
      </c>
      <c r="B129" s="123" t="str">
        <f aca="true" t="shared" si="17" ref="B129:V129">IF(OR(B33&gt;0,B81&gt;0),B33+B81,"--")</f>
        <v>--</v>
      </c>
      <c r="C129" s="227" t="str">
        <f t="shared" si="17"/>
        <v>--</v>
      </c>
      <c r="D129" s="228" t="str">
        <f t="shared" si="17"/>
        <v>--</v>
      </c>
      <c r="E129" s="227" t="str">
        <f t="shared" si="17"/>
        <v>--</v>
      </c>
      <c r="F129" s="228" t="str">
        <f t="shared" si="17"/>
        <v>--</v>
      </c>
      <c r="G129" s="227" t="str">
        <f t="shared" si="17"/>
        <v>--</v>
      </c>
      <c r="H129" s="228" t="str">
        <f t="shared" si="17"/>
        <v>--</v>
      </c>
      <c r="I129" s="227" t="str">
        <f t="shared" si="17"/>
        <v>--</v>
      </c>
      <c r="J129" s="228" t="str">
        <f t="shared" si="17"/>
        <v>--</v>
      </c>
      <c r="K129" s="227" t="str">
        <f t="shared" si="17"/>
        <v>--</v>
      </c>
      <c r="L129" s="228" t="str">
        <f t="shared" si="17"/>
        <v>--</v>
      </c>
      <c r="M129" s="227" t="str">
        <f t="shared" si="17"/>
        <v>--</v>
      </c>
      <c r="N129" s="228" t="str">
        <f t="shared" si="17"/>
        <v>--</v>
      </c>
      <c r="O129" s="227" t="str">
        <f t="shared" si="17"/>
        <v>--</v>
      </c>
      <c r="P129" s="228" t="str">
        <f t="shared" si="17"/>
        <v>--</v>
      </c>
      <c r="Q129" s="227" t="str">
        <f t="shared" si="17"/>
        <v>--</v>
      </c>
      <c r="R129" s="228" t="str">
        <f t="shared" si="17"/>
        <v>--</v>
      </c>
      <c r="S129" s="227" t="str">
        <f t="shared" si="17"/>
        <v>--</v>
      </c>
      <c r="T129" s="228" t="str">
        <f t="shared" si="17"/>
        <v>--</v>
      </c>
      <c r="U129" s="227" t="str">
        <f t="shared" si="17"/>
        <v>--</v>
      </c>
      <c r="V129" s="228" t="str">
        <f t="shared" si="17"/>
        <v>--</v>
      </c>
    </row>
    <row r="130" spans="1:22" ht="13.5" thickTop="1">
      <c r="A130" s="19" t="s">
        <v>25</v>
      </c>
      <c r="B130" s="98">
        <f>SUM(B126:B129)</f>
        <v>0</v>
      </c>
      <c r="C130" s="191">
        <f>SUM(C126:C129)</f>
        <v>0</v>
      </c>
      <c r="D130" s="192">
        <f aca="true" t="shared" si="18" ref="D130:V130">SUM(D126:D128)</f>
        <v>0</v>
      </c>
      <c r="E130" s="191">
        <f>SUM(E126:E129)</f>
        <v>0</v>
      </c>
      <c r="F130" s="192">
        <f t="shared" si="18"/>
        <v>0</v>
      </c>
      <c r="G130" s="191">
        <f>SUM(G126:G129)</f>
        <v>0</v>
      </c>
      <c r="H130" s="192">
        <f t="shared" si="18"/>
        <v>0</v>
      </c>
      <c r="I130" s="191">
        <f>SUM(I126:I129)</f>
        <v>0</v>
      </c>
      <c r="J130" s="192">
        <f t="shared" si="18"/>
        <v>0</v>
      </c>
      <c r="K130" s="191">
        <f>SUM(K126:K129)</f>
        <v>0</v>
      </c>
      <c r="L130" s="192">
        <f t="shared" si="18"/>
        <v>0</v>
      </c>
      <c r="M130" s="191">
        <f>SUM(M126:M129)</f>
        <v>0</v>
      </c>
      <c r="N130" s="192">
        <f t="shared" si="18"/>
        <v>0</v>
      </c>
      <c r="O130" s="191">
        <f>SUM(O126:O129)</f>
        <v>0</v>
      </c>
      <c r="P130" s="192">
        <f t="shared" si="18"/>
        <v>0</v>
      </c>
      <c r="Q130" s="191">
        <f>SUM(Q126:Q129)</f>
        <v>0</v>
      </c>
      <c r="R130" s="192">
        <f t="shared" si="18"/>
        <v>0</v>
      </c>
      <c r="S130" s="191">
        <f>SUM(S126:S129)</f>
        <v>0</v>
      </c>
      <c r="T130" s="192">
        <f t="shared" si="18"/>
        <v>0</v>
      </c>
      <c r="U130" s="191">
        <f>SUM(U126:U129)</f>
        <v>0</v>
      </c>
      <c r="V130" s="192">
        <f t="shared" si="18"/>
        <v>0</v>
      </c>
    </row>
    <row r="131" spans="1:22" ht="20.25" customHeight="1">
      <c r="A131" s="19"/>
      <c r="B131" s="100"/>
      <c r="C131" s="101"/>
      <c r="D131" s="101"/>
      <c r="E131" s="101"/>
      <c r="F131" s="101"/>
      <c r="G131" s="101"/>
      <c r="H131" s="101"/>
      <c r="I131" s="101"/>
      <c r="J131" s="101"/>
      <c r="K131" s="101"/>
      <c r="L131" s="101"/>
      <c r="M131" s="101"/>
      <c r="N131" s="101"/>
      <c r="O131" s="101"/>
      <c r="P131" s="101"/>
      <c r="Q131" s="101"/>
      <c r="R131" s="101"/>
      <c r="S131" s="101"/>
      <c r="T131" s="101"/>
      <c r="U131" s="101"/>
      <c r="V131" s="102"/>
    </row>
    <row r="132" spans="1:22" ht="12.75">
      <c r="A132" s="64" t="s">
        <v>101</v>
      </c>
      <c r="B132" s="103"/>
      <c r="C132" s="104"/>
      <c r="D132" s="104"/>
      <c r="E132" s="104"/>
      <c r="F132" s="104"/>
      <c r="G132" s="104"/>
      <c r="H132" s="104"/>
      <c r="I132" s="104"/>
      <c r="J132" s="104"/>
      <c r="K132" s="104"/>
      <c r="L132" s="104"/>
      <c r="M132" s="104"/>
      <c r="N132" s="104"/>
      <c r="O132" s="104"/>
      <c r="P132" s="104"/>
      <c r="Q132" s="104"/>
      <c r="R132" s="104"/>
      <c r="S132" s="104"/>
      <c r="T132" s="104"/>
      <c r="U132" s="104"/>
      <c r="V132" s="105"/>
    </row>
    <row r="133" spans="1:22" ht="12.75">
      <c r="A133" s="72">
        <f>IF($A36&gt;"",$A36,"")</f>
      </c>
      <c r="B133" s="121" t="str">
        <f aca="true" t="shared" si="19" ref="B133:V133">IF(OR(B36&gt;0,B84&gt;0),B36+B84,"--")</f>
        <v>--</v>
      </c>
      <c r="C133" s="141" t="str">
        <f t="shared" si="19"/>
        <v>--</v>
      </c>
      <c r="D133" s="187" t="str">
        <f t="shared" si="19"/>
        <v>--</v>
      </c>
      <c r="E133" s="141" t="str">
        <f t="shared" si="19"/>
        <v>--</v>
      </c>
      <c r="F133" s="187" t="str">
        <f t="shared" si="19"/>
        <v>--</v>
      </c>
      <c r="G133" s="141" t="str">
        <f t="shared" si="19"/>
        <v>--</v>
      </c>
      <c r="H133" s="187" t="str">
        <f t="shared" si="19"/>
        <v>--</v>
      </c>
      <c r="I133" s="141" t="str">
        <f t="shared" si="19"/>
        <v>--</v>
      </c>
      <c r="J133" s="187" t="str">
        <f t="shared" si="19"/>
        <v>--</v>
      </c>
      <c r="K133" s="141" t="str">
        <f t="shared" si="19"/>
        <v>--</v>
      </c>
      <c r="L133" s="187" t="str">
        <f t="shared" si="19"/>
        <v>--</v>
      </c>
      <c r="M133" s="141" t="str">
        <f t="shared" si="19"/>
        <v>--</v>
      </c>
      <c r="N133" s="187" t="str">
        <f t="shared" si="19"/>
        <v>--</v>
      </c>
      <c r="O133" s="141" t="str">
        <f t="shared" si="19"/>
        <v>--</v>
      </c>
      <c r="P133" s="187" t="str">
        <f t="shared" si="19"/>
        <v>--</v>
      </c>
      <c r="Q133" s="141" t="str">
        <f t="shared" si="19"/>
        <v>--</v>
      </c>
      <c r="R133" s="187" t="str">
        <f t="shared" si="19"/>
        <v>--</v>
      </c>
      <c r="S133" s="141" t="str">
        <f t="shared" si="19"/>
        <v>--</v>
      </c>
      <c r="T133" s="187" t="str">
        <f t="shared" si="19"/>
        <v>--</v>
      </c>
      <c r="U133" s="141" t="str">
        <f t="shared" si="19"/>
        <v>--</v>
      </c>
      <c r="V133" s="187" t="str">
        <f t="shared" si="19"/>
        <v>--</v>
      </c>
    </row>
    <row r="134" spans="1:22" ht="12.75">
      <c r="A134" s="72">
        <f>IF($A37&gt;"",$A37,"")</f>
      </c>
      <c r="B134" s="121" t="str">
        <f aca="true" t="shared" si="20" ref="B134:V134">IF(OR(B37&gt;0,B85&gt;0),B37+B85,"--")</f>
        <v>--</v>
      </c>
      <c r="C134" s="141" t="str">
        <f t="shared" si="20"/>
        <v>--</v>
      </c>
      <c r="D134" s="187" t="str">
        <f t="shared" si="20"/>
        <v>--</v>
      </c>
      <c r="E134" s="141" t="str">
        <f t="shared" si="20"/>
        <v>--</v>
      </c>
      <c r="F134" s="187" t="str">
        <f t="shared" si="20"/>
        <v>--</v>
      </c>
      <c r="G134" s="141" t="str">
        <f t="shared" si="20"/>
        <v>--</v>
      </c>
      <c r="H134" s="187" t="str">
        <f t="shared" si="20"/>
        <v>--</v>
      </c>
      <c r="I134" s="141" t="str">
        <f t="shared" si="20"/>
        <v>--</v>
      </c>
      <c r="J134" s="187" t="str">
        <f t="shared" si="20"/>
        <v>--</v>
      </c>
      <c r="K134" s="141" t="str">
        <f t="shared" si="20"/>
        <v>--</v>
      </c>
      <c r="L134" s="187" t="str">
        <f t="shared" si="20"/>
        <v>--</v>
      </c>
      <c r="M134" s="141" t="str">
        <f t="shared" si="20"/>
        <v>--</v>
      </c>
      <c r="N134" s="187" t="str">
        <f t="shared" si="20"/>
        <v>--</v>
      </c>
      <c r="O134" s="141" t="str">
        <f t="shared" si="20"/>
        <v>--</v>
      </c>
      <c r="P134" s="187" t="str">
        <f t="shared" si="20"/>
        <v>--</v>
      </c>
      <c r="Q134" s="141" t="str">
        <f t="shared" si="20"/>
        <v>--</v>
      </c>
      <c r="R134" s="187" t="str">
        <f t="shared" si="20"/>
        <v>--</v>
      </c>
      <c r="S134" s="141" t="str">
        <f t="shared" si="20"/>
        <v>--</v>
      </c>
      <c r="T134" s="187" t="str">
        <f t="shared" si="20"/>
        <v>--</v>
      </c>
      <c r="U134" s="141" t="str">
        <f t="shared" si="20"/>
        <v>--</v>
      </c>
      <c r="V134" s="187" t="str">
        <f t="shared" si="20"/>
        <v>--</v>
      </c>
    </row>
    <row r="135" spans="1:22" ht="12.75">
      <c r="A135" s="72">
        <f>IF($A38&gt;"",$A38,"")</f>
      </c>
      <c r="B135" s="122" t="str">
        <f aca="true" t="shared" si="21" ref="B135:V135">IF(OR(B38&gt;0,B86&gt;0),B38+B86,"--")</f>
        <v>--</v>
      </c>
      <c r="C135" s="201" t="str">
        <f t="shared" si="21"/>
        <v>--</v>
      </c>
      <c r="D135" s="202" t="str">
        <f t="shared" si="21"/>
        <v>--</v>
      </c>
      <c r="E135" s="201" t="str">
        <f t="shared" si="21"/>
        <v>--</v>
      </c>
      <c r="F135" s="202" t="str">
        <f t="shared" si="21"/>
        <v>--</v>
      </c>
      <c r="G135" s="201" t="str">
        <f t="shared" si="21"/>
        <v>--</v>
      </c>
      <c r="H135" s="202" t="str">
        <f t="shared" si="21"/>
        <v>--</v>
      </c>
      <c r="I135" s="201" t="str">
        <f t="shared" si="21"/>
        <v>--</v>
      </c>
      <c r="J135" s="202" t="str">
        <f t="shared" si="21"/>
        <v>--</v>
      </c>
      <c r="K135" s="201" t="str">
        <f t="shared" si="21"/>
        <v>--</v>
      </c>
      <c r="L135" s="202" t="str">
        <f t="shared" si="21"/>
        <v>--</v>
      </c>
      <c r="M135" s="201" t="str">
        <f t="shared" si="21"/>
        <v>--</v>
      </c>
      <c r="N135" s="202" t="str">
        <f t="shared" si="21"/>
        <v>--</v>
      </c>
      <c r="O135" s="201" t="str">
        <f t="shared" si="21"/>
        <v>--</v>
      </c>
      <c r="P135" s="202" t="str">
        <f t="shared" si="21"/>
        <v>--</v>
      </c>
      <c r="Q135" s="201" t="str">
        <f t="shared" si="21"/>
        <v>--</v>
      </c>
      <c r="R135" s="202" t="str">
        <f t="shared" si="21"/>
        <v>--</v>
      </c>
      <c r="S135" s="201" t="str">
        <f t="shared" si="21"/>
        <v>--</v>
      </c>
      <c r="T135" s="202" t="str">
        <f t="shared" si="21"/>
        <v>--</v>
      </c>
      <c r="U135" s="201" t="str">
        <f t="shared" si="21"/>
        <v>--</v>
      </c>
      <c r="V135" s="202" t="str">
        <f t="shared" si="21"/>
        <v>--</v>
      </c>
    </row>
    <row r="136" spans="1:22" ht="20.25" customHeight="1" thickBot="1">
      <c r="A136" s="72"/>
      <c r="B136" s="94"/>
      <c r="C136" s="190"/>
      <c r="D136" s="190"/>
      <c r="E136" s="190"/>
      <c r="F136" s="190"/>
      <c r="G136" s="190"/>
      <c r="H136" s="190"/>
      <c r="I136" s="190"/>
      <c r="J136" s="190"/>
      <c r="K136" s="190"/>
      <c r="L136" s="190"/>
      <c r="M136" s="190"/>
      <c r="N136" s="190"/>
      <c r="O136" s="190"/>
      <c r="P136" s="190"/>
      <c r="Q136" s="190"/>
      <c r="R136" s="190"/>
      <c r="S136" s="190"/>
      <c r="T136" s="190"/>
      <c r="U136" s="190"/>
      <c r="V136" s="226"/>
    </row>
    <row r="137" spans="1:22" ht="13.5" thickTop="1">
      <c r="A137" s="19" t="s">
        <v>26</v>
      </c>
      <c r="B137" s="98">
        <f>SUM(B133:B136)</f>
        <v>0</v>
      </c>
      <c r="C137" s="191">
        <f aca="true" t="shared" si="22" ref="C137:V137">SUM(C133:C136)</f>
        <v>0</v>
      </c>
      <c r="D137" s="192">
        <f t="shared" si="22"/>
        <v>0</v>
      </c>
      <c r="E137" s="191">
        <f t="shared" si="22"/>
        <v>0</v>
      </c>
      <c r="F137" s="192">
        <f t="shared" si="22"/>
        <v>0</v>
      </c>
      <c r="G137" s="191">
        <f t="shared" si="22"/>
        <v>0</v>
      </c>
      <c r="H137" s="192">
        <f t="shared" si="22"/>
        <v>0</v>
      </c>
      <c r="I137" s="191">
        <f t="shared" si="22"/>
        <v>0</v>
      </c>
      <c r="J137" s="192">
        <f t="shared" si="22"/>
        <v>0</v>
      </c>
      <c r="K137" s="191">
        <f t="shared" si="22"/>
        <v>0</v>
      </c>
      <c r="L137" s="192">
        <f t="shared" si="22"/>
        <v>0</v>
      </c>
      <c r="M137" s="191">
        <f t="shared" si="22"/>
        <v>0</v>
      </c>
      <c r="N137" s="192">
        <f t="shared" si="22"/>
        <v>0</v>
      </c>
      <c r="O137" s="191">
        <f t="shared" si="22"/>
        <v>0</v>
      </c>
      <c r="P137" s="192">
        <f t="shared" si="22"/>
        <v>0</v>
      </c>
      <c r="Q137" s="191">
        <f t="shared" si="22"/>
        <v>0</v>
      </c>
      <c r="R137" s="192">
        <f t="shared" si="22"/>
        <v>0</v>
      </c>
      <c r="S137" s="191">
        <f t="shared" si="22"/>
        <v>0</v>
      </c>
      <c r="T137" s="192">
        <f t="shared" si="22"/>
        <v>0</v>
      </c>
      <c r="U137" s="191">
        <f t="shared" si="22"/>
        <v>0</v>
      </c>
      <c r="V137" s="192">
        <f t="shared" si="22"/>
        <v>0</v>
      </c>
    </row>
    <row r="138" spans="1:22" ht="12.75">
      <c r="A138" s="64" t="s">
        <v>36</v>
      </c>
      <c r="B138" s="90"/>
      <c r="C138" s="91"/>
      <c r="D138" s="91"/>
      <c r="E138" s="91"/>
      <c r="F138" s="91"/>
      <c r="G138" s="91"/>
      <c r="H138" s="91"/>
      <c r="I138" s="91"/>
      <c r="J138" s="91"/>
      <c r="K138" s="91"/>
      <c r="L138" s="91"/>
      <c r="M138" s="91"/>
      <c r="N138" s="91"/>
      <c r="O138" s="91"/>
      <c r="P138" s="91"/>
      <c r="Q138" s="91"/>
      <c r="R138" s="91"/>
      <c r="S138" s="91"/>
      <c r="T138" s="91"/>
      <c r="U138" s="91"/>
      <c r="V138" s="108"/>
    </row>
    <row r="139" spans="1:22" ht="12.75">
      <c r="A139" s="19" t="s">
        <v>35</v>
      </c>
      <c r="B139" s="109">
        <f aca="true" t="shared" si="23" ref="B139:V139">B124+B130+B137</f>
        <v>0</v>
      </c>
      <c r="C139" s="188">
        <f t="shared" si="23"/>
        <v>0</v>
      </c>
      <c r="D139" s="189">
        <f t="shared" si="23"/>
        <v>0</v>
      </c>
      <c r="E139" s="188">
        <f t="shared" si="23"/>
        <v>0</v>
      </c>
      <c r="F139" s="189">
        <f t="shared" si="23"/>
        <v>0</v>
      </c>
      <c r="G139" s="188">
        <f t="shared" si="23"/>
        <v>0</v>
      </c>
      <c r="H139" s="189">
        <f t="shared" si="23"/>
        <v>0</v>
      </c>
      <c r="I139" s="188">
        <f t="shared" si="23"/>
        <v>0</v>
      </c>
      <c r="J139" s="189">
        <f t="shared" si="23"/>
        <v>0</v>
      </c>
      <c r="K139" s="188">
        <f t="shared" si="23"/>
        <v>0</v>
      </c>
      <c r="L139" s="189">
        <f t="shared" si="23"/>
        <v>0</v>
      </c>
      <c r="M139" s="188">
        <f t="shared" si="23"/>
        <v>0</v>
      </c>
      <c r="N139" s="189">
        <f t="shared" si="23"/>
        <v>0</v>
      </c>
      <c r="O139" s="188">
        <f t="shared" si="23"/>
        <v>0</v>
      </c>
      <c r="P139" s="189">
        <f t="shared" si="23"/>
        <v>0</v>
      </c>
      <c r="Q139" s="188">
        <f t="shared" si="23"/>
        <v>0</v>
      </c>
      <c r="R139" s="189">
        <f t="shared" si="23"/>
        <v>0</v>
      </c>
      <c r="S139" s="188">
        <f t="shared" si="23"/>
        <v>0</v>
      </c>
      <c r="T139" s="189">
        <f t="shared" si="23"/>
        <v>0</v>
      </c>
      <c r="U139" s="188">
        <f t="shared" si="23"/>
        <v>0</v>
      </c>
      <c r="V139" s="189">
        <f t="shared" si="23"/>
        <v>0</v>
      </c>
    </row>
    <row r="140" spans="1:22" ht="12.75">
      <c r="A140" s="16"/>
      <c r="B140" s="110"/>
      <c r="C140" s="110"/>
      <c r="D140" s="110"/>
      <c r="E140" s="110"/>
      <c r="F140" s="110"/>
      <c r="G140" s="110"/>
      <c r="H140" s="110"/>
      <c r="I140" s="110"/>
      <c r="J140" s="110"/>
      <c r="K140" s="110"/>
      <c r="L140" s="110"/>
      <c r="M140" s="110"/>
      <c r="N140" s="110"/>
      <c r="O140" s="110"/>
      <c r="P140" s="110"/>
      <c r="Q140" s="110"/>
      <c r="R140" s="110"/>
      <c r="S140" s="110"/>
      <c r="T140" s="110"/>
      <c r="U140" s="110"/>
      <c r="V140" s="110"/>
    </row>
    <row r="141" spans="1:22" ht="12.75" customHeight="1">
      <c r="A141" s="17" t="s">
        <v>68</v>
      </c>
      <c r="B141" s="100"/>
      <c r="C141" s="101"/>
      <c r="D141" s="101"/>
      <c r="E141" s="101"/>
      <c r="F141" s="101"/>
      <c r="G141" s="101"/>
      <c r="H141" s="101"/>
      <c r="I141" s="101"/>
      <c r="J141" s="101"/>
      <c r="K141" s="101"/>
      <c r="L141" s="101"/>
      <c r="M141" s="101"/>
      <c r="N141" s="101"/>
      <c r="O141" s="101"/>
      <c r="P141" s="101"/>
      <c r="Q141" s="101"/>
      <c r="R141" s="101"/>
      <c r="S141" s="101"/>
      <c r="T141" s="101"/>
      <c r="U141" s="101"/>
      <c r="V141" s="102"/>
    </row>
    <row r="142" spans="1:22" ht="12.75">
      <c r="A142" s="18" t="s">
        <v>27</v>
      </c>
      <c r="B142" s="103"/>
      <c r="C142" s="87"/>
      <c r="D142" s="104"/>
      <c r="E142" s="104"/>
      <c r="F142" s="104"/>
      <c r="G142" s="104"/>
      <c r="H142" s="104"/>
      <c r="I142" s="104"/>
      <c r="J142" s="104"/>
      <c r="K142" s="104"/>
      <c r="L142" s="104"/>
      <c r="M142" s="104"/>
      <c r="N142" s="104"/>
      <c r="O142" s="104"/>
      <c r="P142" s="104"/>
      <c r="Q142" s="104"/>
      <c r="R142" s="104"/>
      <c r="S142" s="104"/>
      <c r="T142" s="104"/>
      <c r="U142" s="104"/>
      <c r="V142" s="105"/>
    </row>
    <row r="143" spans="1:22" ht="14.25">
      <c r="A143" s="19" t="s">
        <v>64</v>
      </c>
      <c r="B143" s="121" t="str">
        <f aca="true" t="shared" si="24" ref="B143:V143">IF(OR(B46&gt;0,B94&gt;0),B46+B94,"--")</f>
        <v>--</v>
      </c>
      <c r="C143" s="141" t="str">
        <f t="shared" si="24"/>
        <v>--</v>
      </c>
      <c r="D143" s="187" t="str">
        <f t="shared" si="24"/>
        <v>--</v>
      </c>
      <c r="E143" s="141" t="str">
        <f t="shared" si="24"/>
        <v>--</v>
      </c>
      <c r="F143" s="187" t="str">
        <f t="shared" si="24"/>
        <v>--</v>
      </c>
      <c r="G143" s="141" t="str">
        <f t="shared" si="24"/>
        <v>--</v>
      </c>
      <c r="H143" s="187" t="str">
        <f t="shared" si="24"/>
        <v>--</v>
      </c>
      <c r="I143" s="141" t="str">
        <f t="shared" si="24"/>
        <v>--</v>
      </c>
      <c r="J143" s="187" t="str">
        <f t="shared" si="24"/>
        <v>--</v>
      </c>
      <c r="K143" s="141" t="str">
        <f t="shared" si="24"/>
        <v>--</v>
      </c>
      <c r="L143" s="187" t="str">
        <f t="shared" si="24"/>
        <v>--</v>
      </c>
      <c r="M143" s="141" t="str">
        <f t="shared" si="24"/>
        <v>--</v>
      </c>
      <c r="N143" s="187" t="str">
        <f t="shared" si="24"/>
        <v>--</v>
      </c>
      <c r="O143" s="141" t="str">
        <f t="shared" si="24"/>
        <v>--</v>
      </c>
      <c r="P143" s="187" t="str">
        <f t="shared" si="24"/>
        <v>--</v>
      </c>
      <c r="Q143" s="141" t="str">
        <f t="shared" si="24"/>
        <v>--</v>
      </c>
      <c r="R143" s="187" t="str">
        <f t="shared" si="24"/>
        <v>--</v>
      </c>
      <c r="S143" s="141" t="str">
        <f t="shared" si="24"/>
        <v>--</v>
      </c>
      <c r="T143" s="187" t="str">
        <f t="shared" si="24"/>
        <v>--</v>
      </c>
      <c r="U143" s="141" t="str">
        <f t="shared" si="24"/>
        <v>--</v>
      </c>
      <c r="V143" s="187" t="str">
        <f t="shared" si="24"/>
        <v>--</v>
      </c>
    </row>
    <row r="144" spans="1:22" ht="14.25">
      <c r="A144" s="19" t="s">
        <v>65</v>
      </c>
      <c r="B144" s="121" t="str">
        <f aca="true" t="shared" si="25" ref="B144:V144">IF(OR(B47&gt;0,B95&gt;0),B47+B95,"--")</f>
        <v>--</v>
      </c>
      <c r="C144" s="141" t="str">
        <f t="shared" si="25"/>
        <v>--</v>
      </c>
      <c r="D144" s="187" t="str">
        <f t="shared" si="25"/>
        <v>--</v>
      </c>
      <c r="E144" s="141" t="str">
        <f t="shared" si="25"/>
        <v>--</v>
      </c>
      <c r="F144" s="187" t="str">
        <f t="shared" si="25"/>
        <v>--</v>
      </c>
      <c r="G144" s="141" t="str">
        <f t="shared" si="25"/>
        <v>--</v>
      </c>
      <c r="H144" s="187" t="str">
        <f t="shared" si="25"/>
        <v>--</v>
      </c>
      <c r="I144" s="141" t="str">
        <f t="shared" si="25"/>
        <v>--</v>
      </c>
      <c r="J144" s="187" t="str">
        <f t="shared" si="25"/>
        <v>--</v>
      </c>
      <c r="K144" s="141" t="str">
        <f t="shared" si="25"/>
        <v>--</v>
      </c>
      <c r="L144" s="187" t="str">
        <f t="shared" si="25"/>
        <v>--</v>
      </c>
      <c r="M144" s="141" t="str">
        <f t="shared" si="25"/>
        <v>--</v>
      </c>
      <c r="N144" s="187" t="str">
        <f t="shared" si="25"/>
        <v>--</v>
      </c>
      <c r="O144" s="141" t="str">
        <f t="shared" si="25"/>
        <v>--</v>
      </c>
      <c r="P144" s="187" t="str">
        <f t="shared" si="25"/>
        <v>--</v>
      </c>
      <c r="Q144" s="141" t="str">
        <f t="shared" si="25"/>
        <v>--</v>
      </c>
      <c r="R144" s="187" t="str">
        <f t="shared" si="25"/>
        <v>--</v>
      </c>
      <c r="S144" s="141" t="str">
        <f t="shared" si="25"/>
        <v>--</v>
      </c>
      <c r="T144" s="187" t="str">
        <f t="shared" si="25"/>
        <v>--</v>
      </c>
      <c r="U144" s="141" t="str">
        <f t="shared" si="25"/>
        <v>--</v>
      </c>
      <c r="V144" s="187" t="str">
        <f t="shared" si="25"/>
        <v>--</v>
      </c>
    </row>
    <row r="145" spans="1:22" ht="12.75">
      <c r="A145" s="74"/>
      <c r="B145" s="110"/>
      <c r="C145" s="110"/>
      <c r="D145" s="110"/>
      <c r="E145" s="110"/>
      <c r="F145" s="110"/>
      <c r="G145" s="110"/>
      <c r="H145" s="110"/>
      <c r="I145" s="110"/>
      <c r="J145" s="110"/>
      <c r="K145" s="110"/>
      <c r="L145" s="110"/>
      <c r="M145" s="110"/>
      <c r="N145" s="110"/>
      <c r="O145" s="110"/>
      <c r="P145" s="110"/>
      <c r="Q145" s="110"/>
      <c r="R145" s="110"/>
      <c r="S145" s="110"/>
      <c r="T145" s="110"/>
      <c r="U145" s="110"/>
      <c r="V145" s="110"/>
    </row>
    <row r="146" spans="1:22" ht="22.5">
      <c r="A146" s="17" t="s">
        <v>104</v>
      </c>
      <c r="B146" s="100"/>
      <c r="C146" s="101"/>
      <c r="D146" s="101"/>
      <c r="E146" s="101"/>
      <c r="F146" s="101"/>
      <c r="G146" s="101"/>
      <c r="H146" s="101"/>
      <c r="I146" s="101"/>
      <c r="J146" s="101"/>
      <c r="K146" s="101"/>
      <c r="L146" s="101"/>
      <c r="M146" s="101"/>
      <c r="N146" s="101"/>
      <c r="O146" s="101"/>
      <c r="P146" s="101"/>
      <c r="Q146" s="101"/>
      <c r="R146" s="101"/>
      <c r="S146" s="101"/>
      <c r="T146" s="101"/>
      <c r="U146" s="101"/>
      <c r="V146" s="102"/>
    </row>
    <row r="147" spans="1:22" ht="12.75" customHeight="1" hidden="1">
      <c r="A147" s="18" t="s">
        <v>22</v>
      </c>
      <c r="B147" s="103"/>
      <c r="C147" s="104"/>
      <c r="D147" s="104"/>
      <c r="E147" s="104"/>
      <c r="F147" s="104"/>
      <c r="G147" s="104"/>
      <c r="H147" s="104"/>
      <c r="I147" s="104"/>
      <c r="J147" s="104"/>
      <c r="K147" s="104"/>
      <c r="L147" s="104"/>
      <c r="M147" s="104"/>
      <c r="N147" s="104"/>
      <c r="O147" s="104"/>
      <c r="P147" s="104"/>
      <c r="Q147" s="104"/>
      <c r="R147" s="104"/>
      <c r="S147" s="104"/>
      <c r="T147" s="104"/>
      <c r="U147" s="104"/>
      <c r="V147" s="105"/>
    </row>
    <row r="148" spans="1:22" ht="12.75" hidden="1">
      <c r="A148" s="19" t="s">
        <v>16</v>
      </c>
      <c r="B148" s="121" t="str">
        <f aca="true" t="shared" si="26" ref="B148:V148">IF(OR(B51&gt;0,B99&gt;0),B51+B99,"--")</f>
        <v>--</v>
      </c>
      <c r="C148" s="141" t="str">
        <f t="shared" si="26"/>
        <v>--</v>
      </c>
      <c r="D148" s="187" t="str">
        <f t="shared" si="26"/>
        <v>--</v>
      </c>
      <c r="E148" s="141" t="str">
        <f t="shared" si="26"/>
        <v>--</v>
      </c>
      <c r="F148" s="187" t="str">
        <f t="shared" si="26"/>
        <v>--</v>
      </c>
      <c r="G148" s="141" t="str">
        <f t="shared" si="26"/>
        <v>--</v>
      </c>
      <c r="H148" s="187" t="str">
        <f t="shared" si="26"/>
        <v>--</v>
      </c>
      <c r="I148" s="141" t="str">
        <f t="shared" si="26"/>
        <v>--</v>
      </c>
      <c r="J148" s="187" t="str">
        <f t="shared" si="26"/>
        <v>--</v>
      </c>
      <c r="K148" s="141" t="str">
        <f t="shared" si="26"/>
        <v>--</v>
      </c>
      <c r="L148" s="187" t="str">
        <f t="shared" si="26"/>
        <v>--</v>
      </c>
      <c r="M148" s="141" t="str">
        <f t="shared" si="26"/>
        <v>--</v>
      </c>
      <c r="N148" s="187" t="str">
        <f t="shared" si="26"/>
        <v>--</v>
      </c>
      <c r="O148" s="141" t="str">
        <f t="shared" si="26"/>
        <v>--</v>
      </c>
      <c r="P148" s="187" t="str">
        <f t="shared" si="26"/>
        <v>--</v>
      </c>
      <c r="Q148" s="141" t="str">
        <f t="shared" si="26"/>
        <v>--</v>
      </c>
      <c r="R148" s="187" t="str">
        <f t="shared" si="26"/>
        <v>--</v>
      </c>
      <c r="S148" s="141" t="str">
        <f t="shared" si="26"/>
        <v>--</v>
      </c>
      <c r="T148" s="187" t="str">
        <f t="shared" si="26"/>
        <v>--</v>
      </c>
      <c r="U148" s="141" t="str">
        <f t="shared" si="26"/>
        <v>--</v>
      </c>
      <c r="V148" s="187" t="str">
        <f t="shared" si="26"/>
        <v>--</v>
      </c>
    </row>
    <row r="149" spans="1:22" ht="12.75" hidden="1">
      <c r="A149" s="19" t="s">
        <v>17</v>
      </c>
      <c r="B149" s="121" t="str">
        <f aca="true" t="shared" si="27" ref="B149:V149">IF(OR(B52&gt;0,B100&gt;0),B52+B100,"--")</f>
        <v>--</v>
      </c>
      <c r="C149" s="141" t="str">
        <f t="shared" si="27"/>
        <v>--</v>
      </c>
      <c r="D149" s="187" t="str">
        <f t="shared" si="27"/>
        <v>--</v>
      </c>
      <c r="E149" s="141" t="str">
        <f t="shared" si="27"/>
        <v>--</v>
      </c>
      <c r="F149" s="187" t="str">
        <f t="shared" si="27"/>
        <v>--</v>
      </c>
      <c r="G149" s="141" t="str">
        <f t="shared" si="27"/>
        <v>--</v>
      </c>
      <c r="H149" s="187" t="str">
        <f t="shared" si="27"/>
        <v>--</v>
      </c>
      <c r="I149" s="141" t="str">
        <f t="shared" si="27"/>
        <v>--</v>
      </c>
      <c r="J149" s="187" t="str">
        <f t="shared" si="27"/>
        <v>--</v>
      </c>
      <c r="K149" s="141" t="str">
        <f t="shared" si="27"/>
        <v>--</v>
      </c>
      <c r="L149" s="187" t="str">
        <f t="shared" si="27"/>
        <v>--</v>
      </c>
      <c r="M149" s="141" t="str">
        <f t="shared" si="27"/>
        <v>--</v>
      </c>
      <c r="N149" s="187" t="str">
        <f t="shared" si="27"/>
        <v>--</v>
      </c>
      <c r="O149" s="141" t="str">
        <f t="shared" si="27"/>
        <v>--</v>
      </c>
      <c r="P149" s="187" t="str">
        <f t="shared" si="27"/>
        <v>--</v>
      </c>
      <c r="Q149" s="141" t="str">
        <f t="shared" si="27"/>
        <v>--</v>
      </c>
      <c r="R149" s="187" t="str">
        <f t="shared" si="27"/>
        <v>--</v>
      </c>
      <c r="S149" s="141" t="str">
        <f t="shared" si="27"/>
        <v>--</v>
      </c>
      <c r="T149" s="187" t="str">
        <f t="shared" si="27"/>
        <v>--</v>
      </c>
      <c r="U149" s="141" t="str">
        <f t="shared" si="27"/>
        <v>--</v>
      </c>
      <c r="V149" s="187" t="str">
        <f t="shared" si="27"/>
        <v>--</v>
      </c>
    </row>
    <row r="150" spans="1:22" ht="12.75">
      <c r="A150" s="74"/>
      <c r="B150" s="110"/>
      <c r="C150" s="110"/>
      <c r="D150" s="110"/>
      <c r="E150" s="110"/>
      <c r="F150" s="110"/>
      <c r="G150" s="110"/>
      <c r="H150" s="110"/>
      <c r="I150" s="110"/>
      <c r="J150" s="110"/>
      <c r="K150" s="110"/>
      <c r="L150" s="110"/>
      <c r="M150" s="110"/>
      <c r="N150" s="110"/>
      <c r="O150" s="110"/>
      <c r="P150" s="110"/>
      <c r="Q150" s="110"/>
      <c r="R150" s="110"/>
      <c r="S150" s="110"/>
      <c r="T150" s="110"/>
      <c r="U150" s="110"/>
      <c r="V150" s="110"/>
    </row>
    <row r="151" spans="1:22" ht="22.5">
      <c r="A151" s="17" t="s">
        <v>80</v>
      </c>
      <c r="B151" s="100"/>
      <c r="C151" s="101"/>
      <c r="D151" s="101"/>
      <c r="E151" s="101"/>
      <c r="F151" s="101"/>
      <c r="G151" s="101"/>
      <c r="H151" s="101"/>
      <c r="I151" s="101"/>
      <c r="J151" s="101"/>
      <c r="K151" s="101"/>
      <c r="L151" s="101"/>
      <c r="M151" s="101"/>
      <c r="N151" s="101"/>
      <c r="O151" s="101"/>
      <c r="P151" s="101"/>
      <c r="Q151" s="101"/>
      <c r="R151" s="101"/>
      <c r="S151" s="101"/>
      <c r="T151" s="101"/>
      <c r="U151" s="101"/>
      <c r="V151" s="102"/>
    </row>
    <row r="152" spans="1:22" ht="12.75" hidden="1">
      <c r="A152" s="75" t="s">
        <v>66</v>
      </c>
      <c r="B152" s="103"/>
      <c r="C152" s="104"/>
      <c r="D152" s="104"/>
      <c r="E152" s="104"/>
      <c r="F152" s="104"/>
      <c r="G152" s="104"/>
      <c r="H152" s="104"/>
      <c r="I152" s="104"/>
      <c r="J152" s="104"/>
      <c r="K152" s="104"/>
      <c r="L152" s="104"/>
      <c r="M152" s="104"/>
      <c r="N152" s="104"/>
      <c r="O152" s="104"/>
      <c r="P152" s="104"/>
      <c r="Q152" s="104"/>
      <c r="R152" s="104"/>
      <c r="S152" s="104"/>
      <c r="T152" s="104"/>
      <c r="U152" s="104"/>
      <c r="V152" s="105"/>
    </row>
    <row r="153" spans="1:22" ht="14.25" hidden="1">
      <c r="A153" s="19" t="s">
        <v>102</v>
      </c>
      <c r="B153" s="121" t="str">
        <f aca="true" t="shared" si="28" ref="B153:V153">IF(OR(B56&gt;0,B104&gt;0),B56+B104,"--")</f>
        <v>--</v>
      </c>
      <c r="C153" s="141" t="str">
        <f t="shared" si="28"/>
        <v>--</v>
      </c>
      <c r="D153" s="187" t="str">
        <f t="shared" si="28"/>
        <v>--</v>
      </c>
      <c r="E153" s="141" t="str">
        <f t="shared" si="28"/>
        <v>--</v>
      </c>
      <c r="F153" s="187" t="str">
        <f t="shared" si="28"/>
        <v>--</v>
      </c>
      <c r="G153" s="141" t="str">
        <f t="shared" si="28"/>
        <v>--</v>
      </c>
      <c r="H153" s="187" t="str">
        <f t="shared" si="28"/>
        <v>--</v>
      </c>
      <c r="I153" s="141" t="str">
        <f t="shared" si="28"/>
        <v>--</v>
      </c>
      <c r="J153" s="187" t="str">
        <f t="shared" si="28"/>
        <v>--</v>
      </c>
      <c r="K153" s="141" t="str">
        <f t="shared" si="28"/>
        <v>--</v>
      </c>
      <c r="L153" s="187" t="str">
        <f t="shared" si="28"/>
        <v>--</v>
      </c>
      <c r="M153" s="141" t="str">
        <f t="shared" si="28"/>
        <v>--</v>
      </c>
      <c r="N153" s="187" t="str">
        <f t="shared" si="28"/>
        <v>--</v>
      </c>
      <c r="O153" s="141" t="str">
        <f t="shared" si="28"/>
        <v>--</v>
      </c>
      <c r="P153" s="187" t="str">
        <f t="shared" si="28"/>
        <v>--</v>
      </c>
      <c r="Q153" s="141" t="str">
        <f t="shared" si="28"/>
        <v>--</v>
      </c>
      <c r="R153" s="187" t="str">
        <f t="shared" si="28"/>
        <v>--</v>
      </c>
      <c r="S153" s="141" t="str">
        <f t="shared" si="28"/>
        <v>--</v>
      </c>
      <c r="T153" s="187" t="str">
        <f t="shared" si="28"/>
        <v>--</v>
      </c>
      <c r="U153" s="141" t="str">
        <f t="shared" si="28"/>
        <v>--</v>
      </c>
      <c r="V153" s="187" t="str">
        <f t="shared" si="28"/>
        <v>--</v>
      </c>
    </row>
    <row r="154" spans="1:22" ht="14.25" hidden="1">
      <c r="A154" s="19" t="s">
        <v>103</v>
      </c>
      <c r="B154" s="121" t="str">
        <f aca="true" t="shared" si="29" ref="B154:V154">IF(OR(B57&gt;0,B105&gt;0),B57+B105,"--")</f>
        <v>--</v>
      </c>
      <c r="C154" s="141" t="str">
        <f t="shared" si="29"/>
        <v>--</v>
      </c>
      <c r="D154" s="142" t="str">
        <f t="shared" si="29"/>
        <v>--</v>
      </c>
      <c r="E154" s="141" t="str">
        <f t="shared" si="29"/>
        <v>--</v>
      </c>
      <c r="F154" s="142" t="str">
        <f t="shared" si="29"/>
        <v>--</v>
      </c>
      <c r="G154" s="141" t="str">
        <f t="shared" si="29"/>
        <v>--</v>
      </c>
      <c r="H154" s="142" t="str">
        <f t="shared" si="29"/>
        <v>--</v>
      </c>
      <c r="I154" s="141" t="str">
        <f t="shared" si="29"/>
        <v>--</v>
      </c>
      <c r="J154" s="142" t="str">
        <f t="shared" si="29"/>
        <v>--</v>
      </c>
      <c r="K154" s="141" t="str">
        <f t="shared" si="29"/>
        <v>--</v>
      </c>
      <c r="L154" s="142" t="str">
        <f t="shared" si="29"/>
        <v>--</v>
      </c>
      <c r="M154" s="141" t="str">
        <f t="shared" si="29"/>
        <v>--</v>
      </c>
      <c r="N154" s="142" t="str">
        <f t="shared" si="29"/>
        <v>--</v>
      </c>
      <c r="O154" s="141" t="str">
        <f t="shared" si="29"/>
        <v>--</v>
      </c>
      <c r="P154" s="142" t="str">
        <f t="shared" si="29"/>
        <v>--</v>
      </c>
      <c r="Q154" s="141" t="str">
        <f t="shared" si="29"/>
        <v>--</v>
      </c>
      <c r="R154" s="142" t="str">
        <f t="shared" si="29"/>
        <v>--</v>
      </c>
      <c r="S154" s="141" t="str">
        <f t="shared" si="29"/>
        <v>--</v>
      </c>
      <c r="T154" s="142" t="str">
        <f t="shared" si="29"/>
        <v>--</v>
      </c>
      <c r="U154" s="141" t="str">
        <f t="shared" si="29"/>
        <v>--</v>
      </c>
      <c r="V154" s="142" t="str">
        <f t="shared" si="29"/>
        <v>--</v>
      </c>
    </row>
    <row r="155" spans="1:22" ht="12.75" hidden="1">
      <c r="A155" s="19" t="s">
        <v>81</v>
      </c>
      <c r="B155" s="121" t="str">
        <f aca="true" t="shared" si="30" ref="B155:V155">IF(OR(B58&gt;0,B106&gt;0),B58+B106,"--")</f>
        <v>--</v>
      </c>
      <c r="C155" s="141" t="str">
        <f t="shared" si="30"/>
        <v>--</v>
      </c>
      <c r="D155" s="187" t="str">
        <f t="shared" si="30"/>
        <v>--</v>
      </c>
      <c r="E155" s="141" t="str">
        <f t="shared" si="30"/>
        <v>--</v>
      </c>
      <c r="F155" s="187" t="str">
        <f t="shared" si="30"/>
        <v>--</v>
      </c>
      <c r="G155" s="141" t="str">
        <f t="shared" si="30"/>
        <v>--</v>
      </c>
      <c r="H155" s="187" t="str">
        <f t="shared" si="30"/>
        <v>--</v>
      </c>
      <c r="I155" s="141" t="str">
        <f t="shared" si="30"/>
        <v>--</v>
      </c>
      <c r="J155" s="187" t="str">
        <f t="shared" si="30"/>
        <v>--</v>
      </c>
      <c r="K155" s="141" t="str">
        <f t="shared" si="30"/>
        <v>--</v>
      </c>
      <c r="L155" s="187" t="str">
        <f t="shared" si="30"/>
        <v>--</v>
      </c>
      <c r="M155" s="141" t="str">
        <f t="shared" si="30"/>
        <v>--</v>
      </c>
      <c r="N155" s="187" t="str">
        <f t="shared" si="30"/>
        <v>--</v>
      </c>
      <c r="O155" s="141" t="str">
        <f t="shared" si="30"/>
        <v>--</v>
      </c>
      <c r="P155" s="187" t="str">
        <f t="shared" si="30"/>
        <v>--</v>
      </c>
      <c r="Q155" s="141" t="str">
        <f t="shared" si="30"/>
        <v>--</v>
      </c>
      <c r="R155" s="187" t="str">
        <f t="shared" si="30"/>
        <v>--</v>
      </c>
      <c r="S155" s="141" t="str">
        <f t="shared" si="30"/>
        <v>--</v>
      </c>
      <c r="T155" s="187" t="str">
        <f t="shared" si="30"/>
        <v>--</v>
      </c>
      <c r="U155" s="141" t="str">
        <f t="shared" si="30"/>
        <v>--</v>
      </c>
      <c r="V155" s="187" t="str">
        <f t="shared" si="30"/>
        <v>--</v>
      </c>
    </row>
    <row r="156" spans="1:22" ht="12.75" hidden="1">
      <c r="A156" s="19" t="s">
        <v>82</v>
      </c>
      <c r="B156" s="121" t="str">
        <f aca="true" t="shared" si="31" ref="B156:V156">IF(OR(B59&gt;0,B107&gt;0),B59+B107,"--")</f>
        <v>--</v>
      </c>
      <c r="C156" s="141" t="str">
        <f t="shared" si="31"/>
        <v>--</v>
      </c>
      <c r="D156" s="142" t="str">
        <f t="shared" si="31"/>
        <v>--</v>
      </c>
      <c r="E156" s="141" t="str">
        <f t="shared" si="31"/>
        <v>--</v>
      </c>
      <c r="F156" s="142" t="str">
        <f t="shared" si="31"/>
        <v>--</v>
      </c>
      <c r="G156" s="141" t="str">
        <f t="shared" si="31"/>
        <v>--</v>
      </c>
      <c r="H156" s="142" t="str">
        <f t="shared" si="31"/>
        <v>--</v>
      </c>
      <c r="I156" s="141" t="str">
        <f t="shared" si="31"/>
        <v>--</v>
      </c>
      <c r="J156" s="142" t="str">
        <f t="shared" si="31"/>
        <v>--</v>
      </c>
      <c r="K156" s="141" t="str">
        <f t="shared" si="31"/>
        <v>--</v>
      </c>
      <c r="L156" s="142" t="str">
        <f t="shared" si="31"/>
        <v>--</v>
      </c>
      <c r="M156" s="141" t="str">
        <f t="shared" si="31"/>
        <v>--</v>
      </c>
      <c r="N156" s="142" t="str">
        <f t="shared" si="31"/>
        <v>--</v>
      </c>
      <c r="O156" s="141" t="str">
        <f t="shared" si="31"/>
        <v>--</v>
      </c>
      <c r="P156" s="142" t="str">
        <f t="shared" si="31"/>
        <v>--</v>
      </c>
      <c r="Q156" s="141" t="str">
        <f t="shared" si="31"/>
        <v>--</v>
      </c>
      <c r="R156" s="142" t="str">
        <f t="shared" si="31"/>
        <v>--</v>
      </c>
      <c r="S156" s="141" t="str">
        <f t="shared" si="31"/>
        <v>--</v>
      </c>
      <c r="T156" s="142" t="str">
        <f t="shared" si="31"/>
        <v>--</v>
      </c>
      <c r="U156" s="141" t="str">
        <f t="shared" si="31"/>
        <v>--</v>
      </c>
      <c r="V156" s="142" t="str">
        <f t="shared" si="31"/>
        <v>--</v>
      </c>
    </row>
    <row r="157" spans="1:22" ht="14.25" hidden="1">
      <c r="A157" s="19" t="s">
        <v>105</v>
      </c>
      <c r="B157" s="111" t="str">
        <f>IF(AND(B153&lt;&gt;"--",B155&lt;&gt;"--"),B153/B155,"--")</f>
        <v>--</v>
      </c>
      <c r="C157" s="139" t="str">
        <f aca="true" t="shared" si="32" ref="C157:V157">IF(AND(C153&lt;&gt;"--",C155&lt;&gt;"--"),C153/C155,"--")</f>
        <v>--</v>
      </c>
      <c r="D157" s="140" t="str">
        <f t="shared" si="32"/>
        <v>--</v>
      </c>
      <c r="E157" s="139" t="str">
        <f t="shared" si="32"/>
        <v>--</v>
      </c>
      <c r="F157" s="140" t="str">
        <f t="shared" si="32"/>
        <v>--</v>
      </c>
      <c r="G157" s="139" t="str">
        <f t="shared" si="32"/>
        <v>--</v>
      </c>
      <c r="H157" s="140" t="str">
        <f t="shared" si="32"/>
        <v>--</v>
      </c>
      <c r="I157" s="139" t="str">
        <f t="shared" si="32"/>
        <v>--</v>
      </c>
      <c r="J157" s="140" t="str">
        <f t="shared" si="32"/>
        <v>--</v>
      </c>
      <c r="K157" s="139" t="str">
        <f t="shared" si="32"/>
        <v>--</v>
      </c>
      <c r="L157" s="140" t="str">
        <f t="shared" si="32"/>
        <v>--</v>
      </c>
      <c r="M157" s="139" t="str">
        <f t="shared" si="32"/>
        <v>--</v>
      </c>
      <c r="N157" s="140" t="str">
        <f t="shared" si="32"/>
        <v>--</v>
      </c>
      <c r="O157" s="139" t="str">
        <f t="shared" si="32"/>
        <v>--</v>
      </c>
      <c r="P157" s="140" t="str">
        <f t="shared" si="32"/>
        <v>--</v>
      </c>
      <c r="Q157" s="139" t="str">
        <f t="shared" si="32"/>
        <v>--</v>
      </c>
      <c r="R157" s="140" t="str">
        <f t="shared" si="32"/>
        <v>--</v>
      </c>
      <c r="S157" s="139" t="str">
        <f t="shared" si="32"/>
        <v>--</v>
      </c>
      <c r="T157" s="140" t="str">
        <f t="shared" si="32"/>
        <v>--</v>
      </c>
      <c r="U157" s="139" t="str">
        <f t="shared" si="32"/>
        <v>--</v>
      </c>
      <c r="V157" s="140" t="str">
        <f t="shared" si="32"/>
        <v>--</v>
      </c>
    </row>
    <row r="158" spans="1:22" ht="14.25" hidden="1">
      <c r="A158" s="19" t="s">
        <v>106</v>
      </c>
      <c r="B158" s="111" t="str">
        <f>IF(AND(B154&lt;&gt;"--",B156&lt;&gt;"--"),B154/B156,"--")</f>
        <v>--</v>
      </c>
      <c r="C158" s="139" t="str">
        <f aca="true" t="shared" si="33" ref="C158:V158">IF(AND(C154&lt;&gt;"--",C156&lt;&gt;"--"),C154/C156,"--")</f>
        <v>--</v>
      </c>
      <c r="D158" s="140" t="str">
        <f t="shared" si="33"/>
        <v>--</v>
      </c>
      <c r="E158" s="139" t="str">
        <f t="shared" si="33"/>
        <v>--</v>
      </c>
      <c r="F158" s="140" t="str">
        <f t="shared" si="33"/>
        <v>--</v>
      </c>
      <c r="G158" s="139" t="str">
        <f t="shared" si="33"/>
        <v>--</v>
      </c>
      <c r="H158" s="140" t="str">
        <f t="shared" si="33"/>
        <v>--</v>
      </c>
      <c r="I158" s="139" t="str">
        <f t="shared" si="33"/>
        <v>--</v>
      </c>
      <c r="J158" s="140" t="str">
        <f t="shared" si="33"/>
        <v>--</v>
      </c>
      <c r="K158" s="139" t="str">
        <f t="shared" si="33"/>
        <v>--</v>
      </c>
      <c r="L158" s="140" t="str">
        <f t="shared" si="33"/>
        <v>--</v>
      </c>
      <c r="M158" s="139" t="str">
        <f t="shared" si="33"/>
        <v>--</v>
      </c>
      <c r="N158" s="140" t="str">
        <f t="shared" si="33"/>
        <v>--</v>
      </c>
      <c r="O158" s="139" t="str">
        <f t="shared" si="33"/>
        <v>--</v>
      </c>
      <c r="P158" s="140" t="str">
        <f t="shared" si="33"/>
        <v>--</v>
      </c>
      <c r="Q158" s="139" t="str">
        <f t="shared" si="33"/>
        <v>--</v>
      </c>
      <c r="R158" s="140" t="str">
        <f t="shared" si="33"/>
        <v>--</v>
      </c>
      <c r="S158" s="139" t="str">
        <f t="shared" si="33"/>
        <v>--</v>
      </c>
      <c r="T158" s="140" t="str">
        <f t="shared" si="33"/>
        <v>--</v>
      </c>
      <c r="U158" s="139" t="str">
        <f t="shared" si="33"/>
        <v>--</v>
      </c>
      <c r="V158" s="140" t="str">
        <f t="shared" si="33"/>
        <v>--</v>
      </c>
    </row>
    <row r="159" spans="1:22" ht="12.75">
      <c r="A159" s="77"/>
      <c r="B159" s="110"/>
      <c r="C159" s="110"/>
      <c r="D159" s="110"/>
      <c r="E159" s="110"/>
      <c r="F159" s="110"/>
      <c r="G159" s="110"/>
      <c r="H159" s="110"/>
      <c r="I159" s="110"/>
      <c r="J159" s="110"/>
      <c r="K159" s="110"/>
      <c r="L159" s="110"/>
      <c r="M159" s="110"/>
      <c r="N159" s="110"/>
      <c r="O159" s="110"/>
      <c r="P159" s="110"/>
      <c r="Q159" s="110"/>
      <c r="R159" s="110"/>
      <c r="S159" s="110"/>
      <c r="T159" s="110"/>
      <c r="U159" s="110"/>
      <c r="V159" s="110"/>
    </row>
    <row r="160" spans="1:22" ht="12.75">
      <c r="A160" s="180" t="s">
        <v>142</v>
      </c>
      <c r="B160" s="185" t="s">
        <v>44</v>
      </c>
      <c r="C160" s="182" t="s">
        <v>10</v>
      </c>
      <c r="D160" s="183"/>
      <c r="E160" s="182" t="s">
        <v>11</v>
      </c>
      <c r="F160" s="183"/>
      <c r="G160" s="182" t="s">
        <v>12</v>
      </c>
      <c r="H160" s="183"/>
      <c r="I160" s="182" t="s">
        <v>13</v>
      </c>
      <c r="J160" s="183"/>
      <c r="K160" s="182" t="s">
        <v>23</v>
      </c>
      <c r="L160" s="183"/>
      <c r="M160" s="182" t="s">
        <v>30</v>
      </c>
      <c r="N160" s="184"/>
      <c r="O160" s="182" t="s">
        <v>31</v>
      </c>
      <c r="P160" s="184"/>
      <c r="Q160" s="182" t="s">
        <v>32</v>
      </c>
      <c r="R160" s="184"/>
      <c r="S160" s="182" t="s">
        <v>33</v>
      </c>
      <c r="T160" s="184"/>
      <c r="U160" s="182" t="s">
        <v>34</v>
      </c>
      <c r="V160" s="184"/>
    </row>
    <row r="161" spans="1:22" ht="14.25" customHeight="1">
      <c r="A161" s="181"/>
      <c r="B161" s="186"/>
      <c r="C161" s="159">
        <f>IF(C162=$G$175,"Goal Year","")</f>
      </c>
      <c r="D161" s="160"/>
      <c r="E161" s="159">
        <f>IF(E162=$G$175,"Goal Year","")</f>
      </c>
      <c r="F161" s="160"/>
      <c r="G161" s="159">
        <f>IF(G162=$G$175,"Goal Year","")</f>
      </c>
      <c r="H161" s="160"/>
      <c r="I161" s="159">
        <f>IF(I162=$G$175,"Goal Year","")</f>
      </c>
      <c r="J161" s="160"/>
      <c r="K161" s="159">
        <f>IF(K162=$G$175,"Goal Year","")</f>
      </c>
      <c r="L161" s="160"/>
      <c r="M161" s="159">
        <f>IF(M162=$G$175,"Goal Year","")</f>
      </c>
      <c r="N161" s="160"/>
      <c r="O161" s="159">
        <f>IF(O162=$G$175,"Goal Year","")</f>
      </c>
      <c r="P161" s="160"/>
      <c r="Q161" s="159">
        <f>IF(Q162=$G$175,"Goal Year","")</f>
      </c>
      <c r="R161" s="160"/>
      <c r="S161" s="159">
        <f>IF(S162=$G$175,"Goal Year","")</f>
      </c>
      <c r="T161" s="160"/>
      <c r="U161" s="159">
        <f>IF(U162=$G$175,"Goal Year","")</f>
      </c>
      <c r="V161" s="160"/>
    </row>
    <row r="162" spans="1:22" ht="12.75" customHeight="1">
      <c r="A162" s="13" t="s">
        <v>14</v>
      </c>
      <c r="B162" s="114" t="str">
        <f>IF(B$17&gt;0,B$17,"--")</f>
        <v>--</v>
      </c>
      <c r="C162" s="150" t="str">
        <f>IF(C$17&gt;0,C$17,"--")</f>
        <v>--</v>
      </c>
      <c r="D162" s="151"/>
      <c r="E162" s="150" t="str">
        <f>IF(E$17&gt;0,E$17,"--")</f>
        <v>--</v>
      </c>
      <c r="F162" s="151"/>
      <c r="G162" s="150" t="str">
        <f>IF(G$17&gt;0,G$17,"--")</f>
        <v>--</v>
      </c>
      <c r="H162" s="151"/>
      <c r="I162" s="150" t="str">
        <f>IF(I$17&gt;0,I$17,"--")</f>
        <v>--</v>
      </c>
      <c r="J162" s="151"/>
      <c r="K162" s="150" t="str">
        <f>IF(K$17&gt;0,K$17,"--")</f>
        <v>--</v>
      </c>
      <c r="L162" s="151"/>
      <c r="M162" s="150" t="str">
        <f>IF(M$17&gt;0,M$17,"--")</f>
        <v>--</v>
      </c>
      <c r="N162" s="151"/>
      <c r="O162" s="150" t="str">
        <f>IF(O$17&gt;0,O$17,"--")</f>
        <v>--</v>
      </c>
      <c r="P162" s="151"/>
      <c r="Q162" s="150" t="str">
        <f>IF(Q$17&gt;0,Q$17,"--")</f>
        <v>--</v>
      </c>
      <c r="R162" s="151"/>
      <c r="S162" s="150" t="str">
        <f>IF(S$17&gt;0,S$17,"--")</f>
        <v>--</v>
      </c>
      <c r="T162" s="151"/>
      <c r="U162" s="150" t="str">
        <f>IF(U$17&gt;0,U$17,"--")</f>
        <v>--</v>
      </c>
      <c r="V162" s="151"/>
    </row>
    <row r="163" spans="1:22" ht="33.75">
      <c r="A163" s="64" t="s">
        <v>150</v>
      </c>
      <c r="B163" s="83"/>
      <c r="C163" s="84"/>
      <c r="D163" s="84"/>
      <c r="E163" s="84"/>
      <c r="F163" s="101"/>
      <c r="G163" s="101"/>
      <c r="H163" s="101"/>
      <c r="I163" s="101"/>
      <c r="J163" s="101"/>
      <c r="K163" s="101"/>
      <c r="L163" s="101"/>
      <c r="M163" s="101"/>
      <c r="N163" s="84"/>
      <c r="O163" s="84"/>
      <c r="P163" s="101"/>
      <c r="Q163" s="101"/>
      <c r="R163" s="101"/>
      <c r="S163" s="101"/>
      <c r="T163" s="101"/>
      <c r="U163" s="101"/>
      <c r="V163" s="102"/>
    </row>
    <row r="164" spans="1:22" ht="12.75" hidden="1">
      <c r="A164" s="72" t="s">
        <v>146</v>
      </c>
      <c r="B164" s="106"/>
      <c r="C164" s="152"/>
      <c r="D164" s="153"/>
      <c r="E164" s="152"/>
      <c r="F164" s="153"/>
      <c r="G164" s="152"/>
      <c r="H164" s="153"/>
      <c r="I164" s="152"/>
      <c r="J164" s="153"/>
      <c r="K164" s="152"/>
      <c r="L164" s="153"/>
      <c r="M164" s="152"/>
      <c r="N164" s="153"/>
      <c r="O164" s="152"/>
      <c r="P164" s="153"/>
      <c r="Q164" s="152"/>
      <c r="R164" s="153"/>
      <c r="S164" s="152"/>
      <c r="T164" s="153"/>
      <c r="U164" s="152"/>
      <c r="V164" s="153"/>
    </row>
    <row r="165" spans="1:22" ht="12.75" hidden="1">
      <c r="A165" s="128" t="s">
        <v>147</v>
      </c>
      <c r="B165" s="106"/>
      <c r="C165" s="152"/>
      <c r="D165" s="153"/>
      <c r="E165" s="152"/>
      <c r="F165" s="153"/>
      <c r="G165" s="152"/>
      <c r="H165" s="153"/>
      <c r="I165" s="152"/>
      <c r="J165" s="153"/>
      <c r="K165" s="152"/>
      <c r="L165" s="153"/>
      <c r="M165" s="152"/>
      <c r="N165" s="153"/>
      <c r="O165" s="152"/>
      <c r="P165" s="153"/>
      <c r="Q165" s="152"/>
      <c r="R165" s="153"/>
      <c r="S165" s="152"/>
      <c r="T165" s="153"/>
      <c r="U165" s="152"/>
      <c r="V165" s="153"/>
    </row>
    <row r="166" spans="1:22" ht="22.5">
      <c r="A166" s="64" t="s">
        <v>149</v>
      </c>
      <c r="B166" s="83"/>
      <c r="C166" s="84"/>
      <c r="D166" s="84"/>
      <c r="E166" s="84"/>
      <c r="F166" s="101"/>
      <c r="G166" s="101"/>
      <c r="H166" s="101"/>
      <c r="I166" s="101"/>
      <c r="J166" s="101"/>
      <c r="K166" s="101"/>
      <c r="L166" s="101"/>
      <c r="M166" s="101"/>
      <c r="N166" s="84"/>
      <c r="O166" s="84"/>
      <c r="P166" s="101"/>
      <c r="Q166" s="101"/>
      <c r="R166" s="101"/>
      <c r="S166" s="101"/>
      <c r="T166" s="101"/>
      <c r="U166" s="101"/>
      <c r="V166" s="102"/>
    </row>
    <row r="167" spans="1:22" ht="12.75" hidden="1">
      <c r="A167" s="70" t="s">
        <v>21</v>
      </c>
      <c r="B167" s="124" t="s">
        <v>131</v>
      </c>
      <c r="C167" s="125" t="s">
        <v>132</v>
      </c>
      <c r="D167" s="125" t="s">
        <v>133</v>
      </c>
      <c r="E167" s="125" t="s">
        <v>134</v>
      </c>
      <c r="F167" s="125" t="s">
        <v>135</v>
      </c>
      <c r="G167" s="125" t="s">
        <v>136</v>
      </c>
      <c r="H167" s="125" t="s">
        <v>137</v>
      </c>
      <c r="I167" s="125" t="s">
        <v>138</v>
      </c>
      <c r="J167" s="125" t="s">
        <v>139</v>
      </c>
      <c r="K167" s="125" t="s">
        <v>140</v>
      </c>
      <c r="L167" s="104"/>
      <c r="M167" s="104"/>
      <c r="N167" s="104"/>
      <c r="O167" s="104"/>
      <c r="P167" s="104"/>
      <c r="Q167" s="104"/>
      <c r="R167" s="104"/>
      <c r="S167" s="104"/>
      <c r="T167" s="104"/>
      <c r="U167" s="104"/>
      <c r="V167" s="105"/>
    </row>
    <row r="168" spans="1:22" ht="12.75" hidden="1">
      <c r="A168" s="73"/>
      <c r="B168" s="106"/>
      <c r="C168" s="152"/>
      <c r="D168" s="153"/>
      <c r="E168" s="152"/>
      <c r="F168" s="153"/>
      <c r="G168" s="152"/>
      <c r="H168" s="153"/>
      <c r="I168" s="152"/>
      <c r="J168" s="153"/>
      <c r="K168" s="152"/>
      <c r="L168" s="153"/>
      <c r="M168" s="152"/>
      <c r="N168" s="153"/>
      <c r="O168" s="152"/>
      <c r="P168" s="153"/>
      <c r="Q168" s="152"/>
      <c r="R168" s="153"/>
      <c r="S168" s="152"/>
      <c r="T168" s="153"/>
      <c r="U168" s="152"/>
      <c r="V168" s="153"/>
    </row>
    <row r="169" spans="1:22" ht="12.75" hidden="1">
      <c r="A169" s="73"/>
      <c r="B169" s="106"/>
      <c r="C169" s="152"/>
      <c r="D169" s="153"/>
      <c r="E169" s="152"/>
      <c r="F169" s="153"/>
      <c r="G169" s="152"/>
      <c r="H169" s="153"/>
      <c r="I169" s="152"/>
      <c r="J169" s="153"/>
      <c r="K169" s="152"/>
      <c r="L169" s="153"/>
      <c r="M169" s="152"/>
      <c r="N169" s="153"/>
      <c r="O169" s="152"/>
      <c r="P169" s="153"/>
      <c r="Q169" s="152"/>
      <c r="R169" s="153"/>
      <c r="S169" s="152"/>
      <c r="T169" s="153"/>
      <c r="U169" s="152"/>
      <c r="V169" s="153"/>
    </row>
    <row r="170" spans="1:22" ht="12.75" hidden="1">
      <c r="A170" s="73"/>
      <c r="B170" s="107"/>
      <c r="C170" s="157"/>
      <c r="D170" s="158"/>
      <c r="E170" s="157"/>
      <c r="F170" s="158"/>
      <c r="G170" s="157"/>
      <c r="H170" s="158"/>
      <c r="I170" s="157"/>
      <c r="J170" s="158"/>
      <c r="K170" s="157"/>
      <c r="L170" s="158"/>
      <c r="M170" s="157"/>
      <c r="N170" s="158"/>
      <c r="O170" s="157"/>
      <c r="P170" s="158"/>
      <c r="Q170" s="157"/>
      <c r="R170" s="158"/>
      <c r="S170" s="157"/>
      <c r="T170" s="158"/>
      <c r="U170" s="157"/>
      <c r="V170" s="158"/>
    </row>
    <row r="171" spans="1:22" ht="20.25" customHeight="1" hidden="1" thickBot="1">
      <c r="A171" s="72"/>
      <c r="B171" s="94"/>
      <c r="C171" s="95"/>
      <c r="D171" s="96"/>
      <c r="E171" s="95"/>
      <c r="F171" s="96"/>
      <c r="G171" s="95"/>
      <c r="H171" s="96"/>
      <c r="I171" s="95"/>
      <c r="J171" s="96"/>
      <c r="K171" s="95"/>
      <c r="L171" s="96"/>
      <c r="M171" s="95"/>
      <c r="N171" s="96"/>
      <c r="O171" s="95"/>
      <c r="P171" s="96"/>
      <c r="Q171" s="95"/>
      <c r="R171" s="96"/>
      <c r="S171" s="95"/>
      <c r="T171" s="96"/>
      <c r="U171" s="95"/>
      <c r="V171" s="97"/>
    </row>
    <row r="172" spans="1:22" ht="13.5" hidden="1" thickTop="1">
      <c r="A172" s="19" t="s">
        <v>148</v>
      </c>
      <c r="B172" s="126">
        <f aca="true" t="shared" si="34" ref="B172:V172">SUM(B168:B171)</f>
        <v>0</v>
      </c>
      <c r="C172" s="178">
        <f t="shared" si="34"/>
        <v>0</v>
      </c>
      <c r="D172" s="179">
        <f t="shared" si="34"/>
        <v>0</v>
      </c>
      <c r="E172" s="178">
        <f t="shared" si="34"/>
        <v>0</v>
      </c>
      <c r="F172" s="179">
        <f t="shared" si="34"/>
        <v>0</v>
      </c>
      <c r="G172" s="178">
        <f t="shared" si="34"/>
        <v>0</v>
      </c>
      <c r="H172" s="179">
        <f t="shared" si="34"/>
        <v>0</v>
      </c>
      <c r="I172" s="178">
        <f t="shared" si="34"/>
        <v>0</v>
      </c>
      <c r="J172" s="179">
        <f t="shared" si="34"/>
        <v>0</v>
      </c>
      <c r="K172" s="178">
        <f t="shared" si="34"/>
        <v>0</v>
      </c>
      <c r="L172" s="179">
        <f t="shared" si="34"/>
        <v>0</v>
      </c>
      <c r="M172" s="178">
        <f t="shared" si="34"/>
        <v>0</v>
      </c>
      <c r="N172" s="179">
        <f t="shared" si="34"/>
        <v>0</v>
      </c>
      <c r="O172" s="178">
        <f t="shared" si="34"/>
        <v>0</v>
      </c>
      <c r="P172" s="179">
        <f t="shared" si="34"/>
        <v>0</v>
      </c>
      <c r="Q172" s="178">
        <f t="shared" si="34"/>
        <v>0</v>
      </c>
      <c r="R172" s="179">
        <f t="shared" si="34"/>
        <v>0</v>
      </c>
      <c r="S172" s="178">
        <f t="shared" si="34"/>
        <v>0</v>
      </c>
      <c r="T172" s="179">
        <f t="shared" si="34"/>
        <v>0</v>
      </c>
      <c r="U172" s="178">
        <f t="shared" si="34"/>
        <v>0</v>
      </c>
      <c r="V172" s="179">
        <f t="shared" si="34"/>
        <v>0</v>
      </c>
    </row>
    <row r="173" spans="1:22" ht="12.75">
      <c r="A173" s="66"/>
      <c r="B173" s="1"/>
      <c r="C173" s="3"/>
      <c r="D173" s="3"/>
      <c r="E173" s="1"/>
      <c r="F173" s="1"/>
      <c r="G173" s="1"/>
      <c r="H173" s="1"/>
      <c r="I173" s="1"/>
      <c r="J173" s="1"/>
      <c r="K173" s="1"/>
      <c r="L173" s="1"/>
      <c r="M173" s="1"/>
      <c r="N173" s="1"/>
      <c r="O173" s="4"/>
      <c r="P173" s="4"/>
      <c r="Q173" s="4"/>
      <c r="R173" s="4"/>
      <c r="S173" s="4"/>
      <c r="T173" s="4"/>
      <c r="U173" s="4"/>
      <c r="V173" s="4"/>
    </row>
    <row r="174" spans="1:22" ht="12.75">
      <c r="A174" s="66"/>
      <c r="B174" s="203" t="s">
        <v>71</v>
      </c>
      <c r="C174" s="204"/>
      <c r="D174" s="204"/>
      <c r="E174" s="204"/>
      <c r="F174" s="205"/>
      <c r="G174" s="206" t="str">
        <f>IF(B17&gt;0,B17,"--")</f>
        <v>--</v>
      </c>
      <c r="H174" s="207"/>
      <c r="I174" s="1"/>
      <c r="J174" s="1"/>
      <c r="K174" s="1"/>
      <c r="L174" s="1"/>
      <c r="M174" s="1"/>
      <c r="N174" s="1"/>
      <c r="O174" s="4"/>
      <c r="P174" s="4"/>
      <c r="Q174" s="4"/>
      <c r="R174" s="4"/>
      <c r="S174" s="4"/>
      <c r="T174" s="4"/>
      <c r="U174" s="4"/>
      <c r="V174" s="4"/>
    </row>
    <row r="175" spans="1:22" ht="12.75">
      <c r="A175" s="66"/>
      <c r="B175" s="145" t="s">
        <v>48</v>
      </c>
      <c r="C175" s="163"/>
      <c r="D175" s="163"/>
      <c r="E175" s="163"/>
      <c r="F175" s="147"/>
      <c r="G175" s="166"/>
      <c r="H175" s="167"/>
      <c r="I175" s="1"/>
      <c r="J175" s="1"/>
      <c r="K175" s="1"/>
      <c r="L175" s="1"/>
      <c r="M175" s="1"/>
      <c r="N175" s="1"/>
      <c r="O175" s="4"/>
      <c r="P175" s="4"/>
      <c r="Q175" s="4"/>
      <c r="R175" s="4"/>
      <c r="S175" s="4"/>
      <c r="T175" s="4"/>
      <c r="U175" s="4"/>
      <c r="V175" s="4"/>
    </row>
    <row r="176" spans="1:22" ht="12.75">
      <c r="A176" s="66"/>
      <c r="B176" s="145" t="s">
        <v>49</v>
      </c>
      <c r="C176" s="146"/>
      <c r="D176" s="146"/>
      <c r="E176" s="146"/>
      <c r="F176" s="147"/>
      <c r="G176" s="166" t="s">
        <v>75</v>
      </c>
      <c r="H176" s="167"/>
      <c r="I176" s="45" t="s">
        <v>74</v>
      </c>
      <c r="J176" s="45" t="s">
        <v>75</v>
      </c>
      <c r="K176" s="45" t="str">
        <f>AbsNorm</f>
        <v>Normalized</v>
      </c>
      <c r="L176" s="1"/>
      <c r="M176" s="1"/>
      <c r="N176" s="1"/>
      <c r="O176" s="4"/>
      <c r="P176" s="4"/>
      <c r="Q176" s="4"/>
      <c r="R176" s="4"/>
      <c r="S176" s="4"/>
      <c r="T176" s="4"/>
      <c r="U176" s="4"/>
      <c r="V176" s="4"/>
    </row>
    <row r="177" spans="1:22" ht="12.75">
      <c r="A177" s="66"/>
      <c r="B177" s="145" t="s">
        <v>51</v>
      </c>
      <c r="C177" s="146"/>
      <c r="D177" s="146"/>
      <c r="E177" s="146"/>
      <c r="F177" s="147"/>
      <c r="G177" s="176"/>
      <c r="H177" s="177"/>
      <c r="I177" s="1"/>
      <c r="J177" s="1"/>
      <c r="K177" s="1"/>
      <c r="L177" s="1"/>
      <c r="M177" s="1"/>
      <c r="N177" s="1"/>
      <c r="O177" s="4"/>
      <c r="P177" s="4"/>
      <c r="Q177" s="4"/>
      <c r="R177" s="4"/>
      <c r="S177" s="4"/>
      <c r="T177" s="4"/>
      <c r="U177" s="4"/>
      <c r="V177" s="4"/>
    </row>
    <row r="178" spans="1:22" ht="12.75">
      <c r="A178" s="66"/>
      <c r="B178" s="165" t="s">
        <v>50</v>
      </c>
      <c r="C178" s="146"/>
      <c r="D178" s="146"/>
      <c r="E178" s="146"/>
      <c r="F178" s="163"/>
      <c r="G178" s="44"/>
      <c r="H178" s="21"/>
      <c r="I178" s="1"/>
      <c r="J178" s="1"/>
      <c r="K178" s="1"/>
      <c r="L178" s="1"/>
      <c r="M178" s="1"/>
      <c r="N178" s="1"/>
      <c r="O178" s="4"/>
      <c r="P178" s="4"/>
      <c r="Q178" s="4"/>
      <c r="R178" s="4"/>
      <c r="S178" s="4"/>
      <c r="T178" s="4"/>
      <c r="U178" s="4"/>
      <c r="V178" s="4"/>
    </row>
    <row r="179" spans="1:22" ht="12.75">
      <c r="A179" s="66"/>
      <c r="B179" s="145" t="s">
        <v>63</v>
      </c>
      <c r="C179" s="146"/>
      <c r="D179" s="146"/>
      <c r="E179" s="146"/>
      <c r="F179" s="147"/>
      <c r="G179" s="168"/>
      <c r="H179" s="167"/>
      <c r="I179" s="1"/>
      <c r="J179" s="1"/>
      <c r="K179" s="22"/>
      <c r="L179" s="1"/>
      <c r="M179" s="1"/>
      <c r="N179" s="1"/>
      <c r="O179" s="4"/>
      <c r="P179" s="4"/>
      <c r="Q179" s="4"/>
      <c r="R179" s="4"/>
      <c r="S179" s="4"/>
      <c r="T179" s="4"/>
      <c r="U179" s="4"/>
      <c r="V179" s="4"/>
    </row>
    <row r="180" spans="1:22" ht="12.75">
      <c r="A180" s="66"/>
      <c r="B180" s="148" t="s">
        <v>52</v>
      </c>
      <c r="C180" s="149"/>
      <c r="D180" s="149"/>
      <c r="E180" s="149"/>
      <c r="F180" s="149"/>
      <c r="G180" s="23"/>
      <c r="H180" s="24"/>
      <c r="I180" s="1"/>
      <c r="J180" s="1"/>
      <c r="K180" s="1"/>
      <c r="L180" s="1"/>
      <c r="M180" s="1"/>
      <c r="N180" s="1"/>
      <c r="O180" s="4"/>
      <c r="P180" s="4"/>
      <c r="Q180" s="4"/>
      <c r="R180" s="4"/>
      <c r="S180" s="4"/>
      <c r="T180" s="4"/>
      <c r="U180" s="4"/>
      <c r="V180" s="4"/>
    </row>
    <row r="181" spans="1:22" ht="12.75">
      <c r="A181" s="78"/>
      <c r="B181" s="8"/>
      <c r="C181" s="8"/>
      <c r="D181" s="8"/>
      <c r="E181" s="8"/>
      <c r="F181" s="8"/>
      <c r="G181" s="8"/>
      <c r="H181" s="8"/>
      <c r="I181" s="4"/>
      <c r="J181" s="4"/>
      <c r="K181" s="4"/>
      <c r="L181" s="4"/>
      <c r="M181" s="4"/>
      <c r="N181" s="4"/>
      <c r="O181" s="4"/>
      <c r="P181" s="4"/>
      <c r="Q181" s="4"/>
      <c r="R181" s="4"/>
      <c r="S181" s="4"/>
      <c r="T181" s="4"/>
      <c r="U181" s="4"/>
      <c r="V181" s="4"/>
    </row>
    <row r="182" spans="1:22" ht="12.75">
      <c r="A182" s="180" t="s">
        <v>47</v>
      </c>
      <c r="B182" s="143" t="s">
        <v>44</v>
      </c>
      <c r="C182" s="155" t="s">
        <v>10</v>
      </c>
      <c r="D182" s="164"/>
      <c r="E182" s="155" t="s">
        <v>11</v>
      </c>
      <c r="F182" s="164"/>
      <c r="G182" s="155" t="s">
        <v>12</v>
      </c>
      <c r="H182" s="164"/>
      <c r="I182" s="155" t="s">
        <v>13</v>
      </c>
      <c r="J182" s="164"/>
      <c r="K182" s="155" t="s">
        <v>23</v>
      </c>
      <c r="L182" s="164"/>
      <c r="M182" s="155" t="s">
        <v>30</v>
      </c>
      <c r="N182" s="156"/>
      <c r="O182" s="155" t="s">
        <v>31</v>
      </c>
      <c r="P182" s="156"/>
      <c r="Q182" s="155" t="s">
        <v>32</v>
      </c>
      <c r="R182" s="156"/>
      <c r="S182" s="155" t="s">
        <v>33</v>
      </c>
      <c r="T182" s="156"/>
      <c r="U182" s="155" t="s">
        <v>34</v>
      </c>
      <c r="V182" s="156"/>
    </row>
    <row r="183" spans="1:22" ht="14.25" customHeight="1">
      <c r="A183" s="181"/>
      <c r="B183" s="144"/>
      <c r="C183" s="174">
        <f>IF(C184=$G$175,"Goal Year","")</f>
      </c>
      <c r="D183" s="175"/>
      <c r="E183" s="174">
        <f>IF(E184=$G$175,"Goal Year","")</f>
      </c>
      <c r="F183" s="175"/>
      <c r="G183" s="174">
        <f>IF(G184=$G$175,"Goal Year","")</f>
      </c>
      <c r="H183" s="175"/>
      <c r="I183" s="174">
        <f>IF(I184=$G$175,"Goal Year","")</f>
      </c>
      <c r="J183" s="175"/>
      <c r="K183" s="174">
        <f>IF(K184=$G$175,"Goal Year","")</f>
      </c>
      <c r="L183" s="175"/>
      <c r="M183" s="174">
        <f>IF(M184=$G$175,"Goal Year","")</f>
      </c>
      <c r="N183" s="175"/>
      <c r="O183" s="174">
        <f>IF(O184=$G$175,"Goal Year","")</f>
      </c>
      <c r="P183" s="175"/>
      <c r="Q183" s="174">
        <f>IF(Q184=$G$175,"Goal Year","")</f>
      </c>
      <c r="R183" s="175"/>
      <c r="S183" s="174">
        <f>IF(S184=$G$175,"Goal Year","")</f>
      </c>
      <c r="T183" s="175"/>
      <c r="U183" s="174">
        <f>IF(U184=$G$175,"Goal Year","")</f>
      </c>
      <c r="V183" s="175"/>
    </row>
    <row r="184" spans="1:22" ht="12.75" customHeight="1">
      <c r="A184" s="13" t="s">
        <v>14</v>
      </c>
      <c r="B184" s="14" t="str">
        <f>IF(B$17&gt;0,B$17,"--")</f>
        <v>--</v>
      </c>
      <c r="C184" s="161" t="str">
        <f>IF(C$17&gt;0,C$17,"--")</f>
        <v>--</v>
      </c>
      <c r="D184" s="162"/>
      <c r="E184" s="161" t="str">
        <f>IF(E$17&gt;0,E$17,"--")</f>
        <v>--</v>
      </c>
      <c r="F184" s="162"/>
      <c r="G184" s="161" t="str">
        <f>IF(G$17&gt;0,G$17,"--")</f>
        <v>--</v>
      </c>
      <c r="H184" s="162"/>
      <c r="I184" s="161" t="str">
        <f>IF(I$17&gt;0,I$17,"--")</f>
        <v>--</v>
      </c>
      <c r="J184" s="162"/>
      <c r="K184" s="161" t="str">
        <f>IF(K$17&gt;0,K$17,"--")</f>
        <v>--</v>
      </c>
      <c r="L184" s="162"/>
      <c r="M184" s="161" t="str">
        <f>IF(M$17&gt;0,M$17,"--")</f>
        <v>--</v>
      </c>
      <c r="N184" s="162"/>
      <c r="O184" s="161" t="str">
        <f>IF(O$17&gt;0,O$17,"--")</f>
        <v>--</v>
      </c>
      <c r="P184" s="162"/>
      <c r="Q184" s="161" t="str">
        <f>IF(Q$17&gt;0,Q$17,"--")</f>
        <v>--</v>
      </c>
      <c r="R184" s="162"/>
      <c r="S184" s="161" t="str">
        <f>IF(S$17&gt;0,S$17,"--")</f>
        <v>--</v>
      </c>
      <c r="T184" s="162"/>
      <c r="U184" s="161" t="str">
        <f>IF(U$17&gt;0,U$17,"--")</f>
        <v>--</v>
      </c>
      <c r="V184" s="162"/>
    </row>
    <row r="185" spans="1:22" ht="12.75" hidden="1">
      <c r="A185" s="79" t="s">
        <v>37</v>
      </c>
      <c r="B185" s="25"/>
      <c r="C185" s="26"/>
      <c r="D185" s="26"/>
      <c r="E185" s="26"/>
      <c r="F185" s="26"/>
      <c r="G185" s="26"/>
      <c r="H185" s="26"/>
      <c r="I185" s="26"/>
      <c r="J185" s="26"/>
      <c r="K185" s="26"/>
      <c r="L185" s="26"/>
      <c r="M185" s="26"/>
      <c r="N185" s="26"/>
      <c r="O185" s="26"/>
      <c r="P185" s="26"/>
      <c r="Q185" s="26"/>
      <c r="R185" s="26"/>
      <c r="S185" s="26"/>
      <c r="T185" s="26"/>
      <c r="U185" s="26"/>
      <c r="V185" s="27"/>
    </row>
    <row r="186" spans="1:22" ht="19.5" customHeight="1" hidden="1">
      <c r="A186" s="80"/>
      <c r="B186" s="28" t="s">
        <v>108</v>
      </c>
      <c r="C186" s="28" t="s">
        <v>108</v>
      </c>
      <c r="D186" s="28" t="s">
        <v>38</v>
      </c>
      <c r="E186" s="28" t="s">
        <v>108</v>
      </c>
      <c r="F186" s="28" t="s">
        <v>38</v>
      </c>
      <c r="G186" s="28" t="s">
        <v>108</v>
      </c>
      <c r="H186" s="28" t="s">
        <v>38</v>
      </c>
      <c r="I186" s="28" t="s">
        <v>108</v>
      </c>
      <c r="J186" s="28" t="s">
        <v>38</v>
      </c>
      <c r="K186" s="28" t="s">
        <v>108</v>
      </c>
      <c r="L186" s="28" t="s">
        <v>38</v>
      </c>
      <c r="M186" s="28" t="s">
        <v>108</v>
      </c>
      <c r="N186" s="28" t="s">
        <v>38</v>
      </c>
      <c r="O186" s="28" t="s">
        <v>108</v>
      </c>
      <c r="P186" s="28" t="s">
        <v>38</v>
      </c>
      <c r="Q186" s="28" t="s">
        <v>108</v>
      </c>
      <c r="R186" s="28" t="s">
        <v>38</v>
      </c>
      <c r="S186" s="28" t="s">
        <v>108</v>
      </c>
      <c r="T186" s="28" t="s">
        <v>38</v>
      </c>
      <c r="U186" s="28" t="s">
        <v>108</v>
      </c>
      <c r="V186" s="28" t="s">
        <v>38</v>
      </c>
    </row>
    <row r="187" spans="1:22" ht="12.75" hidden="1">
      <c r="A187" s="70" t="s">
        <v>39</v>
      </c>
      <c r="B187" s="29" t="str">
        <f>IF(B42&gt;0,B42,"--")</f>
        <v>--</v>
      </c>
      <c r="C187" s="29" t="str">
        <f>IF(C42&gt;0,C42,"--")</f>
        <v>--</v>
      </c>
      <c r="D187" s="30" t="str">
        <f>IF(AND(C187&lt;&gt;"--",$B187&lt;&gt;"--"),(C187-$B187)/$B187,"--")</f>
        <v>--</v>
      </c>
      <c r="E187" s="29" t="str">
        <f>IF(E42&gt;0,E42,"--")</f>
        <v>--</v>
      </c>
      <c r="F187" s="30" t="str">
        <f>IF(AND(E187&lt;&gt;"--",$B187&lt;&gt;"--"),(E187-$B187)/$B187,"--")</f>
        <v>--</v>
      </c>
      <c r="G187" s="29" t="str">
        <f>IF(G42&gt;0,G42,"--")</f>
        <v>--</v>
      </c>
      <c r="H187" s="30" t="str">
        <f>IF(AND(G187&lt;&gt;"--",$B187&lt;&gt;"--"),(G187-$B187)/$B187,"--")</f>
        <v>--</v>
      </c>
      <c r="I187" s="29" t="str">
        <f>IF(I42&gt;0,I42,"--")</f>
        <v>--</v>
      </c>
      <c r="J187" s="30" t="str">
        <f>IF(AND(I187&lt;&gt;"--",$B187&lt;&gt;"--"),(I187-$B187)/$B187,"--")</f>
        <v>--</v>
      </c>
      <c r="K187" s="29" t="str">
        <f>IF(K42&gt;0,K42,"--")</f>
        <v>--</v>
      </c>
      <c r="L187" s="30" t="str">
        <f>IF(AND(K187&lt;&gt;"--",$B187&lt;&gt;"--"),(K187-$B187)/$B187,"--")</f>
        <v>--</v>
      </c>
      <c r="M187" s="29" t="str">
        <f>IF(M42&gt;0,M42,"--")</f>
        <v>--</v>
      </c>
      <c r="N187" s="30" t="str">
        <f>IF(AND(M187&lt;&gt;"--",$B187&lt;&gt;"--"),(M187-$B187)/$B187,"--")</f>
        <v>--</v>
      </c>
      <c r="O187" s="29" t="str">
        <f>IF(O42&gt;0,O42,"--")</f>
        <v>--</v>
      </c>
      <c r="P187" s="30" t="str">
        <f>IF(AND(O187&lt;&gt;"--",$B187&lt;&gt;"--"),(O187-$B187)/$B187,"--")</f>
        <v>--</v>
      </c>
      <c r="Q187" s="29" t="str">
        <f>IF(Q42&gt;0,Q42,"--")</f>
        <v>--</v>
      </c>
      <c r="R187" s="30" t="str">
        <f>IF(AND(Q187&lt;&gt;"--",$B187&lt;&gt;"--"),(Q187-$B187)/$B187,"--")</f>
        <v>--</v>
      </c>
      <c r="S187" s="29" t="str">
        <f>IF(S42&gt;0,S42,"--")</f>
        <v>--</v>
      </c>
      <c r="T187" s="30" t="str">
        <f>IF(AND(S187&lt;&gt;"--",$B187&lt;&gt;"--"),(S187-$B187)/$B187,"--")</f>
        <v>--</v>
      </c>
      <c r="U187" s="29" t="str">
        <f>IF(U42&gt;0,U42,"--")</f>
        <v>--</v>
      </c>
      <c r="V187" s="30" t="str">
        <f>IF(AND(U187&lt;&gt;"--",$B187&lt;&gt;"--"),(U187-$B187)/$B187,"--")</f>
        <v>--</v>
      </c>
    </row>
    <row r="188" spans="1:22" ht="12.75" hidden="1">
      <c r="A188" s="70" t="s">
        <v>40</v>
      </c>
      <c r="B188" s="29" t="str">
        <f>IF(B90&gt;0,B90,"--")</f>
        <v>--</v>
      </c>
      <c r="C188" s="29" t="str">
        <f>IF(C90&gt;0,C90,"--")</f>
        <v>--</v>
      </c>
      <c r="D188" s="30" t="str">
        <f>IF(AND(C188&lt;&gt;"--",$B188&lt;&gt;"--"),(C188-$B188)/$B188,"--")</f>
        <v>--</v>
      </c>
      <c r="E188" s="29" t="str">
        <f>IF(E90&gt;0,E90,"--")</f>
        <v>--</v>
      </c>
      <c r="F188" s="30" t="str">
        <f>IF(AND(E188&lt;&gt;"--",$B188&lt;&gt;"--"),(E188-$B188)/$B188,"--")</f>
        <v>--</v>
      </c>
      <c r="G188" s="29" t="str">
        <f>IF(G90&gt;0,G90,"--")</f>
        <v>--</v>
      </c>
      <c r="H188" s="30" t="str">
        <f>IF(AND(G188&lt;&gt;"--",$B188&lt;&gt;"--"),(G188-$B188)/$B188,"--")</f>
        <v>--</v>
      </c>
      <c r="I188" s="29" t="str">
        <f>IF(I90&gt;0,I90,"--")</f>
        <v>--</v>
      </c>
      <c r="J188" s="30" t="str">
        <f>IF(AND(I188&lt;&gt;"--",$B188&lt;&gt;"--"),(I188-$B188)/$B188,"--")</f>
        <v>--</v>
      </c>
      <c r="K188" s="29" t="str">
        <f>IF(K90&gt;0,K90,"--")</f>
        <v>--</v>
      </c>
      <c r="L188" s="30" t="str">
        <f>IF(AND(K188&lt;&gt;"--",$B188&lt;&gt;"--"),(K188-$B188)/$B188,"--")</f>
        <v>--</v>
      </c>
      <c r="M188" s="29" t="str">
        <f>IF(M90&gt;0,M90,"--")</f>
        <v>--</v>
      </c>
      <c r="N188" s="30" t="str">
        <f>IF(AND(M188&lt;&gt;"--",$B188&lt;&gt;"--"),(M188-$B188)/$B188,"--")</f>
        <v>--</v>
      </c>
      <c r="O188" s="29" t="str">
        <f>IF(O90&gt;0,O90,"--")</f>
        <v>--</v>
      </c>
      <c r="P188" s="30" t="str">
        <f>IF(AND(O188&lt;&gt;"--",$B188&lt;&gt;"--"),(O188-$B188)/$B188,"--")</f>
        <v>--</v>
      </c>
      <c r="Q188" s="29" t="str">
        <f>IF(Q90&gt;0,Q90,"--")</f>
        <v>--</v>
      </c>
      <c r="R188" s="30" t="str">
        <f>IF(AND(Q188&lt;&gt;"--",$B188&lt;&gt;"--"),(Q188-$B188)/$B188,"--")</f>
        <v>--</v>
      </c>
      <c r="S188" s="29" t="str">
        <f>IF(S90&gt;0,S90,"--")</f>
        <v>--</v>
      </c>
      <c r="T188" s="30" t="str">
        <f>IF(AND(S188&lt;&gt;"--",$B188&lt;&gt;"--"),(S188-$B188)/$B188,"--")</f>
        <v>--</v>
      </c>
      <c r="U188" s="29" t="str">
        <f>IF(U90&gt;0,U90,"--")</f>
        <v>--</v>
      </c>
      <c r="V188" s="30" t="str">
        <f>IF(AND(U188&lt;&gt;"--",$B188&lt;&gt;"--"),(U188-$B188)/$B188,"--")</f>
        <v>--</v>
      </c>
    </row>
    <row r="189" spans="1:22" ht="12.75" hidden="1">
      <c r="A189" s="19" t="s">
        <v>55</v>
      </c>
      <c r="B189" s="29" t="str">
        <f>IF(B187&lt;&gt;"--",IF(B188&lt;&gt;"--",B187+B188,B187),IF(B188&lt;&gt;"--",B188,"--"))</f>
        <v>--</v>
      </c>
      <c r="C189" s="29" t="str">
        <f>IF(C187&lt;&gt;"--",IF(C188&lt;&gt;"--",C187+C188,C187),IF(C188&lt;&gt;"--",C188,"--"))</f>
        <v>--</v>
      </c>
      <c r="D189" s="30" t="str">
        <f>IF(AND(C189&lt;&gt;"--",$B189&lt;&gt;"--"),(C189-$B189)/$B189,"--")</f>
        <v>--</v>
      </c>
      <c r="E189" s="29" t="str">
        <f>IF(E187&lt;&gt;"--",IF(E188&lt;&gt;"--",E187+E188,E187),IF(E188&lt;&gt;"--",E188,"--"))</f>
        <v>--</v>
      </c>
      <c r="F189" s="30" t="str">
        <f>IF(AND(E189&lt;&gt;"--",$B189&lt;&gt;"--"),(E189-$B189)/$B189,"--")</f>
        <v>--</v>
      </c>
      <c r="G189" s="29" t="str">
        <f>IF(G187&lt;&gt;"--",IF(G188&lt;&gt;"--",G187+G188,G187),IF(G188&lt;&gt;"--",G188,"--"))</f>
        <v>--</v>
      </c>
      <c r="H189" s="30" t="str">
        <f>IF(AND(G189&lt;&gt;"--",$B189&lt;&gt;"--"),(G189-$B189)/$B189,"--")</f>
        <v>--</v>
      </c>
      <c r="I189" s="29" t="str">
        <f>IF(I187&lt;&gt;"--",IF(I188&lt;&gt;"--",I187+I188,I187),IF(I188&lt;&gt;"--",I188,"--"))</f>
        <v>--</v>
      </c>
      <c r="J189" s="30" t="str">
        <f>IF(AND(I189&lt;&gt;"--",$B189&lt;&gt;"--"),(I189-$B189)/$B189,"--")</f>
        <v>--</v>
      </c>
      <c r="K189" s="29" t="str">
        <f>IF(K187&lt;&gt;"--",IF(K188&lt;&gt;"--",K187+K188,K187),IF(K188&lt;&gt;"--",K188,"--"))</f>
        <v>--</v>
      </c>
      <c r="L189" s="30" t="str">
        <f>IF(AND(K189&lt;&gt;"--",$B189&lt;&gt;"--"),(K189-$B189)/$B189,"--")</f>
        <v>--</v>
      </c>
      <c r="M189" s="29" t="str">
        <f>IF(M187&lt;&gt;"--",IF(M188&lt;&gt;"--",M187+M188,M187),IF(M188&lt;&gt;"--",M188,"--"))</f>
        <v>--</v>
      </c>
      <c r="N189" s="30" t="str">
        <f>IF(AND(M189&lt;&gt;"--",$B189&lt;&gt;"--"),(M189-$B189)/$B189,"--")</f>
        <v>--</v>
      </c>
      <c r="O189" s="29" t="str">
        <f>IF(O187&lt;&gt;"--",IF(O188&lt;&gt;"--",O187+O188,O187),IF(O188&lt;&gt;"--",O188,"--"))</f>
        <v>--</v>
      </c>
      <c r="P189" s="30" t="str">
        <f>IF(AND(O189&lt;&gt;"--",$B189&lt;&gt;"--"),(O189-$B189)/$B189,"--")</f>
        <v>--</v>
      </c>
      <c r="Q189" s="29" t="str">
        <f>IF(Q187&lt;&gt;"--",IF(Q188&lt;&gt;"--",Q187+Q188,Q187),IF(Q188&lt;&gt;"--",Q188,"--"))</f>
        <v>--</v>
      </c>
      <c r="R189" s="30" t="str">
        <f>IF(AND(Q189&lt;&gt;"--",$B189&lt;&gt;"--"),(Q189-$B189)/$B189,"--")</f>
        <v>--</v>
      </c>
      <c r="S189" s="29" t="str">
        <f>IF(S187&lt;&gt;"--",IF(S188&lt;&gt;"--",S187+S188,S187),IF(S188&lt;&gt;"--",S188,"--"))</f>
        <v>--</v>
      </c>
      <c r="T189" s="30" t="str">
        <f>IF(AND(S189&lt;&gt;"--",$B189&lt;&gt;"--"),(S189-$B189)/$B189,"--")</f>
        <v>--</v>
      </c>
      <c r="U189" s="29" t="str">
        <f>IF(U187&lt;&gt;"--",IF(U188&lt;&gt;"--",U187+U188,U187),IF(U188&lt;&gt;"--",U188,"--"))</f>
        <v>--</v>
      </c>
      <c r="V189" s="30" t="str">
        <f>IF(AND(U189&lt;&gt;"--",$B189&lt;&gt;"--"),(U189-$B189)/$B189,"--")</f>
        <v>--</v>
      </c>
    </row>
    <row r="190" spans="1:22" ht="19.5" customHeight="1" hidden="1">
      <c r="A190" s="80"/>
      <c r="B190" s="28" t="s">
        <v>108</v>
      </c>
      <c r="C190" s="28" t="s">
        <v>108</v>
      </c>
      <c r="D190" s="28" t="s">
        <v>38</v>
      </c>
      <c r="E190" s="28" t="s">
        <v>108</v>
      </c>
      <c r="F190" s="28" t="s">
        <v>38</v>
      </c>
      <c r="G190" s="28" t="s">
        <v>108</v>
      </c>
      <c r="H190" s="28" t="s">
        <v>38</v>
      </c>
      <c r="I190" s="28" t="s">
        <v>108</v>
      </c>
      <c r="J190" s="28" t="s">
        <v>38</v>
      </c>
      <c r="K190" s="28" t="s">
        <v>108</v>
      </c>
      <c r="L190" s="28" t="s">
        <v>38</v>
      </c>
      <c r="M190" s="28" t="s">
        <v>108</v>
      </c>
      <c r="N190" s="28" t="s">
        <v>38</v>
      </c>
      <c r="O190" s="28" t="s">
        <v>108</v>
      </c>
      <c r="P190" s="28" t="s">
        <v>38</v>
      </c>
      <c r="Q190" s="28" t="s">
        <v>108</v>
      </c>
      <c r="R190" s="28" t="s">
        <v>38</v>
      </c>
      <c r="S190" s="28" t="s">
        <v>108</v>
      </c>
      <c r="T190" s="28" t="s">
        <v>38</v>
      </c>
      <c r="U190" s="28" t="s">
        <v>108</v>
      </c>
      <c r="V190" s="28" t="s">
        <v>38</v>
      </c>
    </row>
    <row r="191" spans="1:22" ht="12.75" hidden="1">
      <c r="A191" s="70" t="s">
        <v>129</v>
      </c>
      <c r="B191" s="29" t="str">
        <f>IF(B165&gt;0,IF(B172&gt;0,-B165-B172,-B165),IF(B172&gt;0,-B172,"--"))</f>
        <v>--</v>
      </c>
      <c r="C191" s="29" t="str">
        <f>IF(C165&gt;0,IF(C172&gt;0,-C165-C172,-C165),IF(C172&gt;0,-C172,"--"))</f>
        <v>--</v>
      </c>
      <c r="D191" s="29" t="s">
        <v>29</v>
      </c>
      <c r="E191" s="29" t="str">
        <f>IF(E165&gt;0,IF(E172&gt;0,-E165-E172,-E165),IF(E172&gt;0,-E172,"--"))</f>
        <v>--</v>
      </c>
      <c r="F191" s="29" t="s">
        <v>29</v>
      </c>
      <c r="G191" s="29" t="str">
        <f>IF(G165&gt;0,IF(G172&gt;0,-G165-G172,-G165),IF(G172&gt;0,-G172,"--"))</f>
        <v>--</v>
      </c>
      <c r="H191" s="29" t="s">
        <v>29</v>
      </c>
      <c r="I191" s="29" t="str">
        <f>IF(I165&gt;0,IF(I172&gt;0,-I165-I172,-I165),IF(I172&gt;0,-I172,"--"))</f>
        <v>--</v>
      </c>
      <c r="J191" s="29" t="s">
        <v>29</v>
      </c>
      <c r="K191" s="29" t="str">
        <f>IF(K165&gt;0,IF(K172&gt;0,-K165-K172,-K165),IF(K172&gt;0,-K172,"--"))</f>
        <v>--</v>
      </c>
      <c r="L191" s="29" t="s">
        <v>29</v>
      </c>
      <c r="M191" s="29" t="str">
        <f>IF(M165&gt;0,IF(M172&gt;0,-M165-M172,-M165),IF(M172&gt;0,-M172,"--"))</f>
        <v>--</v>
      </c>
      <c r="N191" s="29" t="s">
        <v>29</v>
      </c>
      <c r="O191" s="29" t="str">
        <f>IF(O165&gt;0,IF(O172&gt;0,-O165-O172,-O165),IF(O172&gt;0,-O172,"--"))</f>
        <v>--</v>
      </c>
      <c r="P191" s="29" t="s">
        <v>29</v>
      </c>
      <c r="Q191" s="29" t="str">
        <f>IF(Q165&gt;0,IF(Q172&gt;0,-Q165-Q172,-Q165),IF(Q172&gt;0,-Q172,"--"))</f>
        <v>--</v>
      </c>
      <c r="R191" s="29" t="s">
        <v>29</v>
      </c>
      <c r="S191" s="29" t="str">
        <f>IF(S165&gt;0,IF(S172&gt;0,-S165-S172,-S165),IF(S172&gt;0,-S172,"--"))</f>
        <v>--</v>
      </c>
      <c r="T191" s="29" t="s">
        <v>29</v>
      </c>
      <c r="U191" s="29" t="str">
        <f>IF(U165&gt;0,IF(U172&gt;0,-U165-U172,-U165),IF(U172&gt;0,-U172,"--"))</f>
        <v>--</v>
      </c>
      <c r="V191" s="29" t="s">
        <v>29</v>
      </c>
    </row>
    <row r="192" spans="1:22" ht="12.75" hidden="1">
      <c r="A192" s="19" t="s">
        <v>130</v>
      </c>
      <c r="B192" s="29" t="str">
        <f>IF(B189&lt;&gt;"--",IF(B191&lt;&gt;"--",B189+B191,B189),"--")</f>
        <v>--</v>
      </c>
      <c r="C192" s="29" t="str">
        <f>IF(C189&lt;&gt;"--",IF(C191&lt;&gt;"--",C189+C191,C189),"--")</f>
        <v>--</v>
      </c>
      <c r="D192" s="59" t="str">
        <f>IF(AND(C192&lt;&gt;"--",$B192&lt;&gt;"--"),(C192-$B192)/$B192,"--")</f>
        <v>--</v>
      </c>
      <c r="E192" s="29" t="str">
        <f>IF(E189&lt;&gt;"--",IF(E191&lt;&gt;"--",E189+E191,E189),"--")</f>
        <v>--</v>
      </c>
      <c r="F192" s="59" t="str">
        <f>IF(AND(E192&lt;&gt;"--",$B192&lt;&gt;"--"),(E192-$B192)/$B192,"--")</f>
        <v>--</v>
      </c>
      <c r="G192" s="29" t="str">
        <f>IF(G189&lt;&gt;"--",IF(G191&lt;&gt;"--",G189+G191,G189),"--")</f>
        <v>--</v>
      </c>
      <c r="H192" s="59" t="str">
        <f>IF(AND(G192&lt;&gt;"--",$B192&lt;&gt;"--"),(G192-$B192)/$B192,"--")</f>
        <v>--</v>
      </c>
      <c r="I192" s="29" t="str">
        <f>IF(I189&lt;&gt;"--",IF(I191&lt;&gt;"--",I189+I191,I189),"--")</f>
        <v>--</v>
      </c>
      <c r="J192" s="59" t="str">
        <f>IF(AND(I192&lt;&gt;"--",$B192&lt;&gt;"--"),(I192-$B192)/$B192,"--")</f>
        <v>--</v>
      </c>
      <c r="K192" s="29" t="str">
        <f>IF(K189&lt;&gt;"--",IF(K191&lt;&gt;"--",K189+K191,K189),"--")</f>
        <v>--</v>
      </c>
      <c r="L192" s="59" t="str">
        <f>IF(AND(K192&lt;&gt;"--",$B192&lt;&gt;"--"),(K192-$B192)/$B192,"--")</f>
        <v>--</v>
      </c>
      <c r="M192" s="29" t="str">
        <f>IF(M189&lt;&gt;"--",IF(M191&lt;&gt;"--",M189+M191,M189),"--")</f>
        <v>--</v>
      </c>
      <c r="N192" s="59" t="str">
        <f>IF(AND(M192&lt;&gt;"--",$B192&lt;&gt;"--"),(M192-$B192)/$B192,"--")</f>
        <v>--</v>
      </c>
      <c r="O192" s="29" t="str">
        <f>IF(O189&lt;&gt;"--",IF(O191&lt;&gt;"--",O189+O191,O189),"--")</f>
        <v>--</v>
      </c>
      <c r="P192" s="59" t="str">
        <f>IF(AND(O192&lt;&gt;"--",$B192&lt;&gt;"--"),(O192-$B192)/$B192,"--")</f>
        <v>--</v>
      </c>
      <c r="Q192" s="29" t="str">
        <f>IF(Q189&lt;&gt;"--",IF(Q191&lt;&gt;"--",Q189+Q191,Q189),"--")</f>
        <v>--</v>
      </c>
      <c r="R192" s="59" t="str">
        <f>IF(AND(Q192&lt;&gt;"--",$B192&lt;&gt;"--"),(Q192-$B192)/$B192,"--")</f>
        <v>--</v>
      </c>
      <c r="S192" s="29" t="str">
        <f>IF(S189&lt;&gt;"--",IF(S191&lt;&gt;"--",S189+S191,S189),"--")</f>
        <v>--</v>
      </c>
      <c r="T192" s="59" t="str">
        <f>IF(AND(S192&lt;&gt;"--",$B192&lt;&gt;"--"),(S192-$B192)/$B192,"--")</f>
        <v>--</v>
      </c>
      <c r="U192" s="29" t="str">
        <f>IF(U189&lt;&gt;"--",IF(U191&lt;&gt;"--",U189+U191,U189),"--")</f>
        <v>--</v>
      </c>
      <c r="V192" s="59" t="str">
        <f>IF(AND(U192&lt;&gt;"--",$B192&lt;&gt;"--"),(U192-$B192)/$B192,"--")</f>
        <v>--</v>
      </c>
    </row>
    <row r="193" spans="1:22" ht="12.75" hidden="1">
      <c r="A193" s="19" t="s">
        <v>53</v>
      </c>
      <c r="B193" s="29" t="s">
        <v>29</v>
      </c>
      <c r="C193" s="31" t="str">
        <f>IF(C184=$G175,(D193*$B192)+$B192,"--")</f>
        <v>--</v>
      </c>
      <c r="D193" s="60" t="str">
        <f>IF(C184=$G175,-$G177,"--")</f>
        <v>--</v>
      </c>
      <c r="E193" s="31" t="str">
        <f>IF(E184=$G175,(F193*$B192)+$B192,"--")</f>
        <v>--</v>
      </c>
      <c r="F193" s="60" t="str">
        <f>IF(E184=$G175,-$G177,"--")</f>
        <v>--</v>
      </c>
      <c r="G193" s="31" t="str">
        <f>IF(G184=$G175,(H193*$B192)+$B192,"--")</f>
        <v>--</v>
      </c>
      <c r="H193" s="60" t="str">
        <f>IF(G184=$G175,-$G177,"--")</f>
        <v>--</v>
      </c>
      <c r="I193" s="31" t="str">
        <f>IF(I184=$G175,(J193*$B192)+$B192,"--")</f>
        <v>--</v>
      </c>
      <c r="J193" s="60" t="str">
        <f>IF(I184=$G175,-$G177,"--")</f>
        <v>--</v>
      </c>
      <c r="K193" s="31" t="str">
        <f>IF(K184=$G175,(L193*$B192)+$B192,"--")</f>
        <v>--</v>
      </c>
      <c r="L193" s="60" t="str">
        <f>IF(K184=$G175,-$G177,"--")</f>
        <v>--</v>
      </c>
      <c r="M193" s="31" t="str">
        <f>IF(M184=$G175,(N193*$B192)+$B192,"--")</f>
        <v>--</v>
      </c>
      <c r="N193" s="60" t="str">
        <f>IF(M184=$G175,-$G177,"--")</f>
        <v>--</v>
      </c>
      <c r="O193" s="31" t="str">
        <f>IF(O184=$G175,(P193*$B192)+$B192,"--")</f>
        <v>--</v>
      </c>
      <c r="P193" s="60" t="str">
        <f>IF(O184=$G175,-$G177,"--")</f>
        <v>--</v>
      </c>
      <c r="Q193" s="31" t="str">
        <f>IF(Q184=$G175,(R193*$B192)+$B192,"--")</f>
        <v>--</v>
      </c>
      <c r="R193" s="60" t="str">
        <f>IF(Q184=$G175,-$G177,"--")</f>
        <v>--</v>
      </c>
      <c r="S193" s="31" t="str">
        <f>IF(S184=$G175,(T193*$B192)+$B192,"--")</f>
        <v>--</v>
      </c>
      <c r="T193" s="60" t="str">
        <f>IF(S184=$G175,-$G177,"--")</f>
        <v>--</v>
      </c>
      <c r="U193" s="31" t="str">
        <f>IF(U184=$G175,(V193*$B192)+$B192,"--")</f>
        <v>--</v>
      </c>
      <c r="V193" s="60" t="str">
        <f>IF(U184=$G175,-$G177,"--")</f>
        <v>--</v>
      </c>
    </row>
    <row r="194" spans="1:22" ht="12.75" hidden="1">
      <c r="A194" s="81"/>
      <c r="B194" s="39"/>
      <c r="C194" s="39"/>
      <c r="D194" s="39"/>
      <c r="E194" s="39"/>
      <c r="F194" s="39"/>
      <c r="G194" s="39"/>
      <c r="H194" s="39"/>
      <c r="I194" s="39"/>
      <c r="J194" s="39"/>
      <c r="K194" s="39"/>
      <c r="L194" s="39"/>
      <c r="M194" s="39"/>
      <c r="N194" s="39"/>
      <c r="O194" s="39"/>
      <c r="P194" s="39"/>
      <c r="Q194" s="39"/>
      <c r="R194" s="39"/>
      <c r="S194" s="39"/>
      <c r="T194" s="39"/>
      <c r="U194" s="39"/>
      <c r="V194" s="39"/>
    </row>
    <row r="195" spans="1:22" ht="12.75">
      <c r="A195" s="79" t="s">
        <v>41</v>
      </c>
      <c r="B195" s="25"/>
      <c r="C195" s="26"/>
      <c r="D195" s="26"/>
      <c r="E195" s="26"/>
      <c r="F195" s="26"/>
      <c r="G195" s="26"/>
      <c r="H195" s="26"/>
      <c r="I195" s="26"/>
      <c r="J195" s="26"/>
      <c r="K195" s="26"/>
      <c r="L195" s="26"/>
      <c r="M195" s="26"/>
      <c r="N195" s="26"/>
      <c r="O195" s="26"/>
      <c r="P195" s="26"/>
      <c r="Q195" s="26"/>
      <c r="R195" s="26"/>
      <c r="S195" s="26"/>
      <c r="T195" s="26"/>
      <c r="U195" s="26"/>
      <c r="V195" s="27"/>
    </row>
    <row r="196" spans="1:22" ht="19.5" customHeight="1">
      <c r="A196" s="80"/>
      <c r="B196" s="28" t="s">
        <v>108</v>
      </c>
      <c r="C196" s="28" t="s">
        <v>108</v>
      </c>
      <c r="D196" s="28" t="s">
        <v>38</v>
      </c>
      <c r="E196" s="28" t="s">
        <v>108</v>
      </c>
      <c r="F196" s="28" t="s">
        <v>38</v>
      </c>
      <c r="G196" s="28" t="s">
        <v>108</v>
      </c>
      <c r="H196" s="28" t="s">
        <v>38</v>
      </c>
      <c r="I196" s="28" t="s">
        <v>108</v>
      </c>
      <c r="J196" s="28" t="s">
        <v>38</v>
      </c>
      <c r="K196" s="28" t="s">
        <v>108</v>
      </c>
      <c r="L196" s="28" t="s">
        <v>38</v>
      </c>
      <c r="M196" s="28" t="s">
        <v>108</v>
      </c>
      <c r="N196" s="28" t="s">
        <v>38</v>
      </c>
      <c r="O196" s="28" t="s">
        <v>108</v>
      </c>
      <c r="P196" s="28" t="s">
        <v>38</v>
      </c>
      <c r="Q196" s="28" t="s">
        <v>108</v>
      </c>
      <c r="R196" s="28" t="s">
        <v>38</v>
      </c>
      <c r="S196" s="28" t="s">
        <v>108</v>
      </c>
      <c r="T196" s="28" t="s">
        <v>38</v>
      </c>
      <c r="U196" s="28" t="s">
        <v>108</v>
      </c>
      <c r="V196" s="28" t="s">
        <v>38</v>
      </c>
    </row>
    <row r="197" spans="1:22" ht="12.75">
      <c r="A197" s="70" t="s">
        <v>39</v>
      </c>
      <c r="B197" s="29" t="str">
        <f>IF(B42&gt;0,B42,"--")</f>
        <v>--</v>
      </c>
      <c r="C197" s="29" t="str">
        <f>IF(C42&gt;0,C42,"--")</f>
        <v>--</v>
      </c>
      <c r="D197" s="30" t="str">
        <f>IF(C197&lt;&gt;"--",(C197-$B197)/$B197,"--")</f>
        <v>--</v>
      </c>
      <c r="E197" s="29" t="str">
        <f>IF(E42&gt;0,E42,"--")</f>
        <v>--</v>
      </c>
      <c r="F197" s="30" t="str">
        <f>IF(E197&lt;&gt;"--",(E197-$B197)/$B197,"--")</f>
        <v>--</v>
      </c>
      <c r="G197" s="29" t="str">
        <f>IF(G42&gt;0,G42,"--")</f>
        <v>--</v>
      </c>
      <c r="H197" s="30" t="str">
        <f>IF(G197&lt;&gt;"--",(G197-$B197)/$B197,"--")</f>
        <v>--</v>
      </c>
      <c r="I197" s="29" t="str">
        <f>IF(I42&gt;0,I42,"--")</f>
        <v>--</v>
      </c>
      <c r="J197" s="30" t="str">
        <f>IF(I197&lt;&gt;"--",(I197-$B197)/$B197,"--")</f>
        <v>--</v>
      </c>
      <c r="K197" s="29" t="str">
        <f>IF(K42&gt;0,K42,"--")</f>
        <v>--</v>
      </c>
      <c r="L197" s="30" t="str">
        <f>IF(K197&lt;&gt;"--",(K197-$B197)/$B197,"--")</f>
        <v>--</v>
      </c>
      <c r="M197" s="29" t="str">
        <f>IF(M42&gt;0,M42,"--")</f>
        <v>--</v>
      </c>
      <c r="N197" s="30" t="str">
        <f>IF(M197&lt;&gt;"--",(M197-$B197)/$B197,"--")</f>
        <v>--</v>
      </c>
      <c r="O197" s="29" t="str">
        <f>IF(O42&gt;0,O42,"--")</f>
        <v>--</v>
      </c>
      <c r="P197" s="30" t="str">
        <f>IF(O197&lt;&gt;"--",(O197-$B197)/$B197,"--")</f>
        <v>--</v>
      </c>
      <c r="Q197" s="29" t="str">
        <f>IF(Q42&gt;0,Q42,"--")</f>
        <v>--</v>
      </c>
      <c r="R197" s="30" t="str">
        <f>IF(Q197&lt;&gt;"--",(Q197-$B197)/$B197,"--")</f>
        <v>--</v>
      </c>
      <c r="S197" s="29" t="str">
        <f>IF(S42&gt;0,S42,"--")</f>
        <v>--</v>
      </c>
      <c r="T197" s="30" t="str">
        <f>IF(S197&lt;&gt;"--",(S197-$B197)/$B197,"--")</f>
        <v>--</v>
      </c>
      <c r="U197" s="29" t="str">
        <f>IF(U42&gt;0,U42,"--")</f>
        <v>--</v>
      </c>
      <c r="V197" s="30" t="str">
        <f>IF(U197&lt;&gt;"--",(U197-$B197)/$B197,"--")</f>
        <v>--</v>
      </c>
    </row>
    <row r="198" spans="1:22" ht="12.75">
      <c r="A198" s="70" t="s">
        <v>40</v>
      </c>
      <c r="B198" s="29" t="str">
        <f>IF(B90&gt;0,B90,"--")</f>
        <v>--</v>
      </c>
      <c r="C198" s="29" t="str">
        <f>IF(C90&gt;0,C90,"--")</f>
        <v>--</v>
      </c>
      <c r="D198" s="30" t="str">
        <f>IF(C198&lt;&gt;"--",(C198-$B198)/$B198,"--")</f>
        <v>--</v>
      </c>
      <c r="E198" s="29" t="str">
        <f>IF(E90&gt;0,E90,"--")</f>
        <v>--</v>
      </c>
      <c r="F198" s="30" t="str">
        <f>IF(E198&lt;&gt;"--",(E198-$B198)/$B198,"--")</f>
        <v>--</v>
      </c>
      <c r="G198" s="29" t="str">
        <f>IF(G90&gt;0,G90,"--")</f>
        <v>--</v>
      </c>
      <c r="H198" s="30" t="str">
        <f>IF(G198&lt;&gt;"--",(G198-$B198)/$B198,"--")</f>
        <v>--</v>
      </c>
      <c r="I198" s="29" t="str">
        <f>IF(I90&gt;0,I90,"--")</f>
        <v>--</v>
      </c>
      <c r="J198" s="30" t="str">
        <f>IF(I198&lt;&gt;"--",(I198-$B198)/$B198,"--")</f>
        <v>--</v>
      </c>
      <c r="K198" s="29" t="str">
        <f>IF(K90&gt;0,K90,"--")</f>
        <v>--</v>
      </c>
      <c r="L198" s="30" t="str">
        <f>IF(K198&lt;&gt;"--",(K198-$B198)/$B198,"--")</f>
        <v>--</v>
      </c>
      <c r="M198" s="29" t="str">
        <f>IF(M90&gt;0,M90,"--")</f>
        <v>--</v>
      </c>
      <c r="N198" s="30" t="str">
        <f>IF(M198&lt;&gt;"--",(M198-$B198)/$B198,"--")</f>
        <v>--</v>
      </c>
      <c r="O198" s="29" t="str">
        <f>IF(O90&gt;0,O90,"--")</f>
        <v>--</v>
      </c>
      <c r="P198" s="30" t="str">
        <f>IF(O198&lt;&gt;"--",(O198-$B198)/$B198,"--")</f>
        <v>--</v>
      </c>
      <c r="Q198" s="29" t="str">
        <f>IF(Q90&gt;0,Q90,"--")</f>
        <v>--</v>
      </c>
      <c r="R198" s="30" t="str">
        <f>IF(Q198&lt;&gt;"--",(Q198-$B198)/$B198,"--")</f>
        <v>--</v>
      </c>
      <c r="S198" s="29" t="str">
        <f>IF(S90&gt;0,S90,"--")</f>
        <v>--</v>
      </c>
      <c r="T198" s="30" t="str">
        <f>IF(S198&lt;&gt;"--",(S198-$B198)/$B198,"--")</f>
        <v>--</v>
      </c>
      <c r="U198" s="29" t="str">
        <f>IF(U90&gt;0,U90,"--")</f>
        <v>--</v>
      </c>
      <c r="V198" s="30" t="str">
        <f>IF(U198&lt;&gt;"--",(U198-$B198)/$B198,"--")</f>
        <v>--</v>
      </c>
    </row>
    <row r="199" spans="1:22" ht="12.75">
      <c r="A199" s="19" t="s">
        <v>55</v>
      </c>
      <c r="B199" s="29" t="str">
        <f>IF(B139&gt;0,B139,"--")</f>
        <v>--</v>
      </c>
      <c r="C199" s="29" t="str">
        <f>IF(C139&gt;0,C139,"--")</f>
        <v>--</v>
      </c>
      <c r="D199" s="30" t="str">
        <f>IF(C199&lt;&gt;"--",(C199-$B199)/$B199,"--")</f>
        <v>--</v>
      </c>
      <c r="E199" s="29" t="str">
        <f>IF(E139&gt;0,E139,"--")</f>
        <v>--</v>
      </c>
      <c r="F199" s="30" t="str">
        <f>IF(E199&lt;&gt;"--",(E199-$B199)/$B199,"--")</f>
        <v>--</v>
      </c>
      <c r="G199" s="29" t="str">
        <f>IF(G139&gt;0,G139,"--")</f>
        <v>--</v>
      </c>
      <c r="H199" s="30" t="str">
        <f>IF(G199&lt;&gt;"--",(G199-$B199)/$B199,"--")</f>
        <v>--</v>
      </c>
      <c r="I199" s="29" t="str">
        <f>IF(I139&gt;0,I139,"--")</f>
        <v>--</v>
      </c>
      <c r="J199" s="30" t="str">
        <f>IF(I199&lt;&gt;"--",(I199-$B199)/$B199,"--")</f>
        <v>--</v>
      </c>
      <c r="K199" s="29" t="str">
        <f>IF(K139&gt;0,K139,"--")</f>
        <v>--</v>
      </c>
      <c r="L199" s="30" t="str">
        <f>IF(K199&lt;&gt;"--",(K199-$B199)/$B199,"--")</f>
        <v>--</v>
      </c>
      <c r="M199" s="29" t="str">
        <f>IF(M139&gt;0,M139,"--")</f>
        <v>--</v>
      </c>
      <c r="N199" s="30" t="str">
        <f>IF(M199&lt;&gt;"--",(M199-$B199)/$B199,"--")</f>
        <v>--</v>
      </c>
      <c r="O199" s="29" t="str">
        <f>IF(O139&gt;0,O139,"--")</f>
        <v>--</v>
      </c>
      <c r="P199" s="30" t="str">
        <f>IF(O199&lt;&gt;"--",(O199-$B199)/$B199,"--")</f>
        <v>--</v>
      </c>
      <c r="Q199" s="29" t="str">
        <f>IF(Q139&gt;0,Q139,"--")</f>
        <v>--</v>
      </c>
      <c r="R199" s="30" t="str">
        <f>IF(Q199&lt;&gt;"--",(Q199-$B199)/$B199,"--")</f>
        <v>--</v>
      </c>
      <c r="S199" s="29" t="str">
        <f>IF(S139&gt;0,S139,"--")</f>
        <v>--</v>
      </c>
      <c r="T199" s="30" t="str">
        <f>IF(S199&lt;&gt;"--",(S199-$B199)/$B199,"--")</f>
        <v>--</v>
      </c>
      <c r="U199" s="29" t="str">
        <f>IF(U139&gt;0,U139,"--")</f>
        <v>--</v>
      </c>
      <c r="V199" s="30" t="str">
        <f>IF(U199&lt;&gt;"--",(U199-$B199)/$B199,"--")</f>
        <v>--</v>
      </c>
    </row>
    <row r="200" spans="1:22" ht="19.5" customHeight="1" hidden="1">
      <c r="A200" s="80"/>
      <c r="B200" s="28" t="s">
        <v>141</v>
      </c>
      <c r="C200" s="28" t="s">
        <v>141</v>
      </c>
      <c r="D200" s="28" t="s">
        <v>38</v>
      </c>
      <c r="E200" s="28" t="s">
        <v>141</v>
      </c>
      <c r="F200" s="28" t="s">
        <v>38</v>
      </c>
      <c r="G200" s="28" t="s">
        <v>141</v>
      </c>
      <c r="H200" s="28" t="s">
        <v>38</v>
      </c>
      <c r="I200" s="28" t="s">
        <v>141</v>
      </c>
      <c r="J200" s="28" t="s">
        <v>38</v>
      </c>
      <c r="K200" s="28" t="s">
        <v>141</v>
      </c>
      <c r="L200" s="28" t="s">
        <v>38</v>
      </c>
      <c r="M200" s="28" t="s">
        <v>141</v>
      </c>
      <c r="N200" s="28" t="s">
        <v>38</v>
      </c>
      <c r="O200" s="28" t="s">
        <v>141</v>
      </c>
      <c r="P200" s="28" t="s">
        <v>38</v>
      </c>
      <c r="Q200" s="28" t="s">
        <v>141</v>
      </c>
      <c r="R200" s="28" t="s">
        <v>38</v>
      </c>
      <c r="S200" s="28" t="s">
        <v>141</v>
      </c>
      <c r="T200" s="28" t="s">
        <v>38</v>
      </c>
      <c r="U200" s="28" t="s">
        <v>141</v>
      </c>
      <c r="V200" s="28" t="s">
        <v>38</v>
      </c>
    </row>
    <row r="201" spans="1:22" ht="12.75" hidden="1">
      <c r="A201" s="70" t="s">
        <v>129</v>
      </c>
      <c r="B201" s="29" t="str">
        <f>IF(B165&gt;0,IF(B172&gt;0,-B165-B172,-B165),IF(B172&gt;0,-B172,"--"))</f>
        <v>--</v>
      </c>
      <c r="C201" s="29" t="str">
        <f>IF(C165&gt;0,IF(C172&gt;0,-C165-C172,-C165),IF(C172&gt;0,-C172,"--"))</f>
        <v>--</v>
      </c>
      <c r="D201" s="30" t="s">
        <v>29</v>
      </c>
      <c r="E201" s="29" t="str">
        <f>IF(E165&gt;0,IF(E172&gt;0,-E165-E172,-E165),IF(E172&gt;0,-E172,"--"))</f>
        <v>--</v>
      </c>
      <c r="F201" s="30" t="s">
        <v>29</v>
      </c>
      <c r="G201" s="29" t="str">
        <f>IF(G165&gt;0,IF(G172&gt;0,-G165-G172,-G165),IF(G172&gt;0,-G172,"--"))</f>
        <v>--</v>
      </c>
      <c r="H201" s="30" t="s">
        <v>29</v>
      </c>
      <c r="I201" s="29" t="str">
        <f>IF(I165&gt;0,IF(I172&gt;0,-I165-I172,-I165),IF(I172&gt;0,-I172,"--"))</f>
        <v>--</v>
      </c>
      <c r="J201" s="30" t="s">
        <v>29</v>
      </c>
      <c r="K201" s="29" t="str">
        <f>IF(K165&gt;0,IF(K172&gt;0,-K165-K172,-K165),IF(K172&gt;0,-K172,"--"))</f>
        <v>--</v>
      </c>
      <c r="L201" s="30" t="s">
        <v>29</v>
      </c>
      <c r="M201" s="29" t="str">
        <f>IF(M165&gt;0,IF(M172&gt;0,-M165-M172,-M165),IF(M172&gt;0,-M172,"--"))</f>
        <v>--</v>
      </c>
      <c r="N201" s="30" t="s">
        <v>29</v>
      </c>
      <c r="O201" s="29" t="str">
        <f>IF(O165&gt;0,IF(O172&gt;0,-O165-O172,-O165),IF(O172&gt;0,-O172,"--"))</f>
        <v>--</v>
      </c>
      <c r="P201" s="30" t="s">
        <v>29</v>
      </c>
      <c r="Q201" s="29" t="str">
        <f>IF(Q165&gt;0,IF(Q172&gt;0,-Q165-Q172,-Q165),IF(Q172&gt;0,-Q172,"--"))</f>
        <v>--</v>
      </c>
      <c r="R201" s="30" t="s">
        <v>29</v>
      </c>
      <c r="S201" s="29" t="str">
        <f>IF(S165&gt;0,IF(S172&gt;0,-S165-S172,-S165),IF(S172&gt;0,-S172,"--"))</f>
        <v>--</v>
      </c>
      <c r="T201" s="30" t="s">
        <v>29</v>
      </c>
      <c r="U201" s="29" t="str">
        <f>IF(U165&gt;0,IF(U172&gt;0,-U165-U172,-U165),IF(U172&gt;0,-U172,"--"))</f>
        <v>--</v>
      </c>
      <c r="V201" s="30" t="s">
        <v>29</v>
      </c>
    </row>
    <row r="202" spans="1:22" ht="12.75" hidden="1">
      <c r="A202" s="19" t="s">
        <v>130</v>
      </c>
      <c r="B202" s="29" t="str">
        <f>IF(B199&lt;&gt;"--",IF(B201&lt;&gt;"--",B199+B201,B199),"--")</f>
        <v>--</v>
      </c>
      <c r="C202" s="29" t="str">
        <f>IF(C199&lt;&gt;"--",IF(C201&lt;&gt;"--",C199+C201,C199),"--")</f>
        <v>--</v>
      </c>
      <c r="D202" s="30" t="str">
        <f>IF(AND(C202&lt;&gt;"--",$B202&lt;&gt;"--"),(C202-$B202)/$B202,"--")</f>
        <v>--</v>
      </c>
      <c r="E202" s="29" t="str">
        <f>IF(E199&lt;&gt;"--",IF(E201&lt;&gt;"--",E199+E201,E199),"--")</f>
        <v>--</v>
      </c>
      <c r="F202" s="30" t="str">
        <f>IF(AND(E202&lt;&gt;"--",$B202&lt;&gt;"--"),(E202-$B202)/$B202,"--")</f>
        <v>--</v>
      </c>
      <c r="G202" s="29" t="str">
        <f>IF(G199&lt;&gt;"--",IF(G201&lt;&gt;"--",G199+G201,G199),"--")</f>
        <v>--</v>
      </c>
      <c r="H202" s="30" t="str">
        <f>IF(AND(G202&lt;&gt;"--",$B202&lt;&gt;"--"),(G202-$B202)/$B202,"--")</f>
        <v>--</v>
      </c>
      <c r="I202" s="29" t="str">
        <f>IF(I199&lt;&gt;"--",IF(I201&lt;&gt;"--",I199+I201,I199),"--")</f>
        <v>--</v>
      </c>
      <c r="J202" s="30" t="str">
        <f>IF(AND(I202&lt;&gt;"--",$B202&lt;&gt;"--"),(I202-$B202)/$B202,"--")</f>
        <v>--</v>
      </c>
      <c r="K202" s="29" t="str">
        <f>IF(K199&lt;&gt;"--",IF(K201&lt;&gt;"--",K199+K201,K199),"--")</f>
        <v>--</v>
      </c>
      <c r="L202" s="30" t="str">
        <f>IF(AND(K202&lt;&gt;"--",$B202&lt;&gt;"--"),(K202-$B202)/$B202,"--")</f>
        <v>--</v>
      </c>
      <c r="M202" s="29" t="str">
        <f>IF(M199&lt;&gt;"--",IF(M201&lt;&gt;"--",M199+M201,M199),"--")</f>
        <v>--</v>
      </c>
      <c r="N202" s="30" t="str">
        <f>IF(AND(M202&lt;&gt;"--",$B202&lt;&gt;"--"),(M202-$B202)/$B202,"--")</f>
        <v>--</v>
      </c>
      <c r="O202" s="29" t="str">
        <f>IF(O199&lt;&gt;"--",IF(O201&lt;&gt;"--",O199+O201,O199),"--")</f>
        <v>--</v>
      </c>
      <c r="P202" s="30" t="str">
        <f>IF(AND(O202&lt;&gt;"--",$B202&lt;&gt;"--"),(O202-$B202)/$B202,"--")</f>
        <v>--</v>
      </c>
      <c r="Q202" s="29" t="str">
        <f>IF(Q199&lt;&gt;"--",IF(Q201&lt;&gt;"--",Q199+Q201,Q199),"--")</f>
        <v>--</v>
      </c>
      <c r="R202" s="30" t="str">
        <f>IF(AND(Q202&lt;&gt;"--",$B202&lt;&gt;"--"),(Q202-$B202)/$B202,"--")</f>
        <v>--</v>
      </c>
      <c r="S202" s="29" t="str">
        <f>IF(S199&lt;&gt;"--",IF(S201&lt;&gt;"--",S199+S201,S199),"--")</f>
        <v>--</v>
      </c>
      <c r="T202" s="30" t="str">
        <f>IF(AND(S202&lt;&gt;"--",$B202&lt;&gt;"--"),(S202-$B202)/$B202,"--")</f>
        <v>--</v>
      </c>
      <c r="U202" s="29" t="str">
        <f>IF(U199&lt;&gt;"--",IF(U201&lt;&gt;"--",U199+U201,U199),"--")</f>
        <v>--</v>
      </c>
      <c r="V202" s="30" t="str">
        <f>IF(AND(U202&lt;&gt;"--",$B202&lt;&gt;"--"),(U202-$B202)/$B202,"--")</f>
        <v>--</v>
      </c>
    </row>
    <row r="203" spans="1:22" ht="19.5" customHeight="1">
      <c r="A203" s="80"/>
      <c r="B203" s="28" t="str">
        <f>IF($G179&gt;0,$G179,"--")</f>
        <v>--</v>
      </c>
      <c r="C203" s="28" t="str">
        <f>IF($G179&gt;0,$G179,"--")</f>
        <v>--</v>
      </c>
      <c r="D203" s="28" t="s">
        <v>38</v>
      </c>
      <c r="E203" s="28" t="str">
        <f>IF($G179&gt;0,$G179,"--")</f>
        <v>--</v>
      </c>
      <c r="F203" s="28" t="s">
        <v>38</v>
      </c>
      <c r="G203" s="28" t="str">
        <f>IF($G179&gt;0,$G179,"--")</f>
        <v>--</v>
      </c>
      <c r="H203" s="28" t="s">
        <v>38</v>
      </c>
      <c r="I203" s="28" t="str">
        <f>IF($G179&gt;0,$G179,"--")</f>
        <v>--</v>
      </c>
      <c r="J203" s="28" t="s">
        <v>38</v>
      </c>
      <c r="K203" s="28" t="str">
        <f>IF($G179&gt;0,$G179,"--")</f>
        <v>--</v>
      </c>
      <c r="L203" s="28" t="s">
        <v>38</v>
      </c>
      <c r="M203" s="28" t="str">
        <f>IF($G179&gt;0,$G179,"--")</f>
        <v>--</v>
      </c>
      <c r="N203" s="28" t="s">
        <v>38</v>
      </c>
      <c r="O203" s="28" t="str">
        <f>IF($G179&gt;0,$G179,"--")</f>
        <v>--</v>
      </c>
      <c r="P203" s="28" t="s">
        <v>38</v>
      </c>
      <c r="Q203" s="28" t="str">
        <f>IF($G179&gt;0,$G179,"--")</f>
        <v>--</v>
      </c>
      <c r="R203" s="28" t="s">
        <v>38</v>
      </c>
      <c r="S203" s="28" t="str">
        <f>IF($G179&gt;0,$G179,"--")</f>
        <v>--</v>
      </c>
      <c r="T203" s="28" t="s">
        <v>38</v>
      </c>
      <c r="U203" s="28" t="str">
        <f>IF($G179&gt;0,$G179,"--")</f>
        <v>--</v>
      </c>
      <c r="V203" s="28" t="s">
        <v>38</v>
      </c>
    </row>
    <row r="204" spans="1:22" ht="12.75">
      <c r="A204" s="70" t="s">
        <v>60</v>
      </c>
      <c r="B204" s="38"/>
      <c r="C204" s="38"/>
      <c r="D204" s="30" t="str">
        <f>IF($B204&gt;0,(C204-$B204)/$B204,"--")</f>
        <v>--</v>
      </c>
      <c r="E204" s="38"/>
      <c r="F204" s="30" t="str">
        <f>IF($B204&gt;0,(E204-$B204)/$B204,"--")</f>
        <v>--</v>
      </c>
      <c r="G204" s="38"/>
      <c r="H204" s="30" t="str">
        <f>IF($B204&gt;0,(G204-$B204)/$B204,"--")</f>
        <v>--</v>
      </c>
      <c r="I204" s="38"/>
      <c r="J204" s="30" t="str">
        <f>IF($B204&gt;0,(I204-$B204)/$B204,"--")</f>
        <v>--</v>
      </c>
      <c r="K204" s="38"/>
      <c r="L204" s="30" t="str">
        <f>IF($B204&gt;0,(K204-$B204)/$B204,"--")</f>
        <v>--</v>
      </c>
      <c r="M204" s="38"/>
      <c r="N204" s="30" t="str">
        <f>IF($B204&gt;0,(M204-$B204)/$B204,"--")</f>
        <v>--</v>
      </c>
      <c r="O204" s="38"/>
      <c r="P204" s="30" t="str">
        <f>IF($B204&gt;0,(O204-$B204)/$B204,"--")</f>
        <v>--</v>
      </c>
      <c r="Q204" s="38"/>
      <c r="R204" s="30" t="str">
        <f>IF($B204&gt;0,(Q204-$B204)/$B204,"--")</f>
        <v>--</v>
      </c>
      <c r="S204" s="38"/>
      <c r="T204" s="30" t="str">
        <f>IF($B204&gt;0,(S204-$B204)/$B204,"--")</f>
        <v>--</v>
      </c>
      <c r="U204" s="38"/>
      <c r="V204" s="30" t="str">
        <f>IF($B204&gt;0,(U204-$B204)/$B204,"--")</f>
        <v>--</v>
      </c>
    </row>
    <row r="205" spans="1:22" ht="12.75">
      <c r="A205" s="70" t="s">
        <v>61</v>
      </c>
      <c r="B205" s="38"/>
      <c r="C205" s="38"/>
      <c r="D205" s="30" t="str">
        <f>IF($B205&gt;0,(C205-$B205)/$B205,"--")</f>
        <v>--</v>
      </c>
      <c r="E205" s="38"/>
      <c r="F205" s="30" t="str">
        <f>IF($B205&gt;0,(E205-$B205)/$B205,"--")</f>
        <v>--</v>
      </c>
      <c r="G205" s="38"/>
      <c r="H205" s="30" t="str">
        <f>IF($B205&gt;0,(G205-$B205)/$B205,"--")</f>
        <v>--</v>
      </c>
      <c r="I205" s="38"/>
      <c r="J205" s="30" t="str">
        <f>IF($B205&gt;0,(I205-$B205)/$B205,"--")</f>
        <v>--</v>
      </c>
      <c r="K205" s="38"/>
      <c r="L205" s="30" t="str">
        <f>IF($B205&gt;0,(K205-$B205)/$B205,"--")</f>
        <v>--</v>
      </c>
      <c r="M205" s="38"/>
      <c r="N205" s="30" t="str">
        <f>IF($B205&gt;0,(M205-$B205)/$B205,"--")</f>
        <v>--</v>
      </c>
      <c r="O205" s="38"/>
      <c r="P205" s="30" t="str">
        <f>IF($B205&gt;0,(O205-$B205)/$B205,"--")</f>
        <v>--</v>
      </c>
      <c r="Q205" s="38"/>
      <c r="R205" s="30" t="str">
        <f>IF($B205&gt;0,(Q205-$B205)/$B205,"--")</f>
        <v>--</v>
      </c>
      <c r="S205" s="38"/>
      <c r="T205" s="30" t="str">
        <f>IF($B205&gt;0,(S205-$B205)/$B205,"--")</f>
        <v>--</v>
      </c>
      <c r="U205" s="38"/>
      <c r="V205" s="30" t="str">
        <f>IF($B205&gt;0,(U205-$B205)/$B205,"--")</f>
        <v>--</v>
      </c>
    </row>
    <row r="206" spans="1:22" ht="12.75">
      <c r="A206" s="19" t="s">
        <v>62</v>
      </c>
      <c r="B206" s="29">
        <f>SUM(B204:B205)</f>
        <v>0</v>
      </c>
      <c r="C206" s="29">
        <f>SUM(C204:C205)</f>
        <v>0</v>
      </c>
      <c r="D206" s="30" t="str">
        <f>IF($B206&gt;0,(C206-$B206)/$B206,"--")</f>
        <v>--</v>
      </c>
      <c r="E206" s="29">
        <f>SUM(E204:E205)</f>
        <v>0</v>
      </c>
      <c r="F206" s="30" t="str">
        <f>IF($B206&gt;0,(E206-$B206)/$B206,"--")</f>
        <v>--</v>
      </c>
      <c r="G206" s="29">
        <f>SUM(G204:G205)</f>
        <v>0</v>
      </c>
      <c r="H206" s="30" t="str">
        <f>IF($B206&gt;0,(G206-$B206)/$B206,"--")</f>
        <v>--</v>
      </c>
      <c r="I206" s="29">
        <f>SUM(I204:I205)</f>
        <v>0</v>
      </c>
      <c r="J206" s="30" t="str">
        <f>IF($B206&gt;0,(I206-$B206)/$B206,"--")</f>
        <v>--</v>
      </c>
      <c r="K206" s="29">
        <f>SUM(K204:K205)</f>
        <v>0</v>
      </c>
      <c r="L206" s="30" t="str">
        <f>IF($B206&gt;0,(K206-$B206)/$B206,"--")</f>
        <v>--</v>
      </c>
      <c r="M206" s="29">
        <f>SUM(M204:M205)</f>
        <v>0</v>
      </c>
      <c r="N206" s="30" t="str">
        <f>IF($B206&gt;0,(M206-$B206)/$B206,"--")</f>
        <v>--</v>
      </c>
      <c r="O206" s="29">
        <f>SUM(O204:O205)</f>
        <v>0</v>
      </c>
      <c r="P206" s="30" t="str">
        <f>IF($B206&gt;0,(O206-$B206)/$B206,"--")</f>
        <v>--</v>
      </c>
      <c r="Q206" s="29">
        <f>SUM(Q204:Q205)</f>
        <v>0</v>
      </c>
      <c r="R206" s="30" t="str">
        <f>IF($B206&gt;0,(Q206-$B206)/$B206,"--")</f>
        <v>--</v>
      </c>
      <c r="S206" s="29">
        <f>SUM(S204:S205)</f>
        <v>0</v>
      </c>
      <c r="T206" s="30" t="str">
        <f>IF($B206&gt;0,(S206-$B206)/$B206,"--")</f>
        <v>--</v>
      </c>
      <c r="U206" s="29">
        <f>SUM(U204:U205)</f>
        <v>0</v>
      </c>
      <c r="V206" s="30" t="str">
        <f>IF($B206&gt;0,(U206-$B206)/$B206,"--")</f>
        <v>--</v>
      </c>
    </row>
    <row r="207" spans="1:22" ht="19.5" customHeight="1">
      <c r="A207" s="80"/>
      <c r="B207" s="28" t="s">
        <v>110</v>
      </c>
      <c r="C207" s="28" t="s">
        <v>109</v>
      </c>
      <c r="D207" s="28" t="s">
        <v>38</v>
      </c>
      <c r="E207" s="28" t="s">
        <v>109</v>
      </c>
      <c r="F207" s="28" t="s">
        <v>38</v>
      </c>
      <c r="G207" s="28" t="s">
        <v>109</v>
      </c>
      <c r="H207" s="28" t="s">
        <v>38</v>
      </c>
      <c r="I207" s="28" t="s">
        <v>109</v>
      </c>
      <c r="J207" s="28" t="s">
        <v>38</v>
      </c>
      <c r="K207" s="28" t="s">
        <v>109</v>
      </c>
      <c r="L207" s="28" t="s">
        <v>38</v>
      </c>
      <c r="M207" s="28" t="s">
        <v>109</v>
      </c>
      <c r="N207" s="28" t="s">
        <v>38</v>
      </c>
      <c r="O207" s="28" t="s">
        <v>109</v>
      </c>
      <c r="P207" s="28" t="s">
        <v>38</v>
      </c>
      <c r="Q207" s="28" t="s">
        <v>109</v>
      </c>
      <c r="R207" s="28" t="s">
        <v>38</v>
      </c>
      <c r="S207" s="28" t="s">
        <v>109</v>
      </c>
      <c r="T207" s="28" t="s">
        <v>38</v>
      </c>
      <c r="U207" s="28" t="s">
        <v>109</v>
      </c>
      <c r="V207" s="28" t="s">
        <v>38</v>
      </c>
    </row>
    <row r="208" spans="1:22" ht="12.75">
      <c r="A208" s="70" t="s">
        <v>42</v>
      </c>
      <c r="B208" s="32" t="str">
        <f aca="true" t="shared" si="35" ref="B208:C210">IF(AND(B197&gt;0,B204&gt;0),B197/B204,"--")</f>
        <v>--</v>
      </c>
      <c r="C208" s="32" t="str">
        <f t="shared" si="35"/>
        <v>--</v>
      </c>
      <c r="D208" s="30" t="str">
        <f>IF(AND(C208&lt;&gt;"--",$B208&lt;&gt;"--"),(C208-$B208)/$B208,"--")</f>
        <v>--</v>
      </c>
      <c r="E208" s="32" t="str">
        <f>IF(AND(E197&gt;0,E204&gt;0),E197/E204,"--")</f>
        <v>--</v>
      </c>
      <c r="F208" s="30" t="str">
        <f>IF(AND(E208&lt;&gt;"--",$B208&lt;&gt;"--"),(E208-$B208)/$B208,"--")</f>
        <v>--</v>
      </c>
      <c r="G208" s="32" t="str">
        <f>IF(AND(G197&gt;0,G204&gt;0),G197/G204,"--")</f>
        <v>--</v>
      </c>
      <c r="H208" s="30" t="str">
        <f>IF(AND(G208&lt;&gt;"--",$B208&lt;&gt;"--"),(G208-$B208)/$B208,"--")</f>
        <v>--</v>
      </c>
      <c r="I208" s="32" t="str">
        <f>IF(AND(I197&gt;0,I204&gt;0),I197/I204,"--")</f>
        <v>--</v>
      </c>
      <c r="J208" s="30" t="str">
        <f>IF(AND(I208&lt;&gt;"--",$B208&lt;&gt;"--"),(I208-$B208)/$B208,"--")</f>
        <v>--</v>
      </c>
      <c r="K208" s="32" t="str">
        <f>IF(AND(K197&gt;0,K204&gt;0),K197/K204,"--")</f>
        <v>--</v>
      </c>
      <c r="L208" s="30" t="str">
        <f>IF(AND(K208&lt;&gt;"--",$B208&lt;&gt;"--"),(K208-$B208)/$B208,"--")</f>
        <v>--</v>
      </c>
      <c r="M208" s="32" t="str">
        <f>IF(AND(M197&gt;0,M204&gt;0),M197/M204,"--")</f>
        <v>--</v>
      </c>
      <c r="N208" s="30" t="str">
        <f>IF(AND(M208&lt;&gt;"--",$B208&lt;&gt;"--"),(M208-$B208)/$B208,"--")</f>
        <v>--</v>
      </c>
      <c r="O208" s="32" t="str">
        <f>IF(AND(O197&gt;0,O204&gt;0),O197/O204,"--")</f>
        <v>--</v>
      </c>
      <c r="P208" s="30" t="str">
        <f>IF(AND(O208&lt;&gt;"--",$B208&lt;&gt;"--"),(O208-$B208)/$B208,"--")</f>
        <v>--</v>
      </c>
      <c r="Q208" s="32" t="str">
        <f>IF(AND(Q197&gt;0,Q204&gt;0),Q197/Q204,"--")</f>
        <v>--</v>
      </c>
      <c r="R208" s="30" t="str">
        <f>IF(AND(Q208&lt;&gt;"--",$B208&lt;&gt;"--"),(Q208-$B208)/$B208,"--")</f>
        <v>--</v>
      </c>
      <c r="S208" s="32" t="str">
        <f>IF(AND(S197&gt;0,S204&gt;0),S197/S204,"--")</f>
        <v>--</v>
      </c>
      <c r="T208" s="30" t="str">
        <f>IF(AND(S208&lt;&gt;"--",$B208&lt;&gt;"--"),(S208-$B208)/$B208,"--")</f>
        <v>--</v>
      </c>
      <c r="U208" s="32" t="str">
        <f>IF(AND(U197&gt;0,U204&gt;0),U197/U204,"--")</f>
        <v>--</v>
      </c>
      <c r="V208" s="30" t="str">
        <f>IF(AND(U208&lt;&gt;"--",$B208&lt;&gt;"--"),(U208-$B208)/$B208,"--")</f>
        <v>--</v>
      </c>
    </row>
    <row r="209" spans="1:22" ht="12.75">
      <c r="A209" s="70" t="s">
        <v>43</v>
      </c>
      <c r="B209" s="32" t="str">
        <f t="shared" si="35"/>
        <v>--</v>
      </c>
      <c r="C209" s="32" t="str">
        <f t="shared" si="35"/>
        <v>--</v>
      </c>
      <c r="D209" s="30" t="str">
        <f>IF(AND(C209&lt;&gt;"--",$B209&lt;&gt;"--"),(C209-$B209)/$B209,"--")</f>
        <v>--</v>
      </c>
      <c r="E209" s="32" t="str">
        <f>IF(AND(E198&gt;0,E205&gt;0),E198/E205,"--")</f>
        <v>--</v>
      </c>
      <c r="F209" s="30" t="str">
        <f>IF(AND(E209&lt;&gt;"--",$B209&lt;&gt;"--"),(E209-$B209)/$B209,"--")</f>
        <v>--</v>
      </c>
      <c r="G209" s="32" t="str">
        <f>IF(AND(G198&gt;0,G205&gt;0),G198/G205,"--")</f>
        <v>--</v>
      </c>
      <c r="H209" s="30" t="str">
        <f>IF(AND(G209&lt;&gt;"--",$B209&lt;&gt;"--"),(G209-$B209)/$B209,"--")</f>
        <v>--</v>
      </c>
      <c r="I209" s="32" t="str">
        <f>IF(AND(I198&gt;0,I205&gt;0),I198/I205,"--")</f>
        <v>--</v>
      </c>
      <c r="J209" s="30" t="str">
        <f>IF(AND(I209&lt;&gt;"--",$B209&lt;&gt;"--"),(I209-$B209)/$B209,"--")</f>
        <v>--</v>
      </c>
      <c r="K209" s="32" t="str">
        <f>IF(AND(K198&gt;0,K205&gt;0),K198/K205,"--")</f>
        <v>--</v>
      </c>
      <c r="L209" s="30" t="str">
        <f>IF(AND(K209&lt;&gt;"--",$B209&lt;&gt;"--"),(K209-$B209)/$B209,"--")</f>
        <v>--</v>
      </c>
      <c r="M209" s="32" t="str">
        <f>IF(AND(M198&gt;0,M205&gt;0),M198/M205,"--")</f>
        <v>--</v>
      </c>
      <c r="N209" s="30" t="str">
        <f>IF(AND(M209&lt;&gt;"--",$B209&lt;&gt;"--"),(M209-$B209)/$B209,"--")</f>
        <v>--</v>
      </c>
      <c r="O209" s="32" t="str">
        <f>IF(AND(O198&gt;0,O205&gt;0),O198/O205,"--")</f>
        <v>--</v>
      </c>
      <c r="P209" s="30" t="str">
        <f>IF(AND(O209&lt;&gt;"--",$B209&lt;&gt;"--"),(O209-$B209)/$B209,"--")</f>
        <v>--</v>
      </c>
      <c r="Q209" s="32" t="str">
        <f>IF(AND(Q198&gt;0,Q205&gt;0),Q198/Q205,"--")</f>
        <v>--</v>
      </c>
      <c r="R209" s="30" t="str">
        <f>IF(AND(Q209&lt;&gt;"--",$B209&lt;&gt;"--"),(Q209-$B209)/$B209,"--")</f>
        <v>--</v>
      </c>
      <c r="S209" s="32" t="str">
        <f>IF(AND(S198&gt;0,S205&gt;0),S198/S205,"--")</f>
        <v>--</v>
      </c>
      <c r="T209" s="30" t="str">
        <f>IF(AND(S209&lt;&gt;"--",$B209&lt;&gt;"--"),(S209-$B209)/$B209,"--")</f>
        <v>--</v>
      </c>
      <c r="U209" s="32" t="str">
        <f>IF(AND(U198&gt;0,U205&gt;0),U198/U205,"--")</f>
        <v>--</v>
      </c>
      <c r="V209" s="30" t="str">
        <f>IF(AND(U209&lt;&gt;"--",$B209&lt;&gt;"--"),(U209-$B209)/$B209,"--")</f>
        <v>--</v>
      </c>
    </row>
    <row r="210" spans="1:22" ht="12.75">
      <c r="A210" s="19" t="s">
        <v>56</v>
      </c>
      <c r="B210" s="32" t="str">
        <f t="shared" si="35"/>
        <v>--</v>
      </c>
      <c r="C210" s="32" t="str">
        <f t="shared" si="35"/>
        <v>--</v>
      </c>
      <c r="D210" s="30" t="str">
        <f>IF(AND(C210&lt;&gt;"--",$B210&lt;&gt;"--"),(C210-$B210)/$B210,"--")</f>
        <v>--</v>
      </c>
      <c r="E210" s="32" t="str">
        <f>IF(AND(E199&gt;0,E206&gt;0),E199/E206,"--")</f>
        <v>--</v>
      </c>
      <c r="F210" s="30" t="str">
        <f>IF(AND(E210&lt;&gt;"--",$B210&lt;&gt;"--"),(E210-$B210)/$B210,"--")</f>
        <v>--</v>
      </c>
      <c r="G210" s="32" t="str">
        <f>IF(AND(G199&gt;0,G206&gt;0),G199/G206,"--")</f>
        <v>--</v>
      </c>
      <c r="H210" s="30" t="str">
        <f>IF(AND(G210&lt;&gt;"--",$B210&lt;&gt;"--"),(G210-$B210)/$B210,"--")</f>
        <v>--</v>
      </c>
      <c r="I210" s="32" t="str">
        <f>IF(AND(I199&gt;0,I206&gt;0),I199/I206,"--")</f>
        <v>--</v>
      </c>
      <c r="J210" s="30" t="str">
        <f>IF(AND(I210&lt;&gt;"--",$B210&lt;&gt;"--"),(I210-$B210)/$B210,"--")</f>
        <v>--</v>
      </c>
      <c r="K210" s="32" t="str">
        <f>IF(AND(K199&gt;0,K206&gt;0),K199/K206,"--")</f>
        <v>--</v>
      </c>
      <c r="L210" s="30" t="str">
        <f>IF(AND(K210&lt;&gt;"--",$B210&lt;&gt;"--"),(K210-$B210)/$B210,"--")</f>
        <v>--</v>
      </c>
      <c r="M210" s="32" t="str">
        <f>IF(AND(M199&gt;0,M206&gt;0),M199/M206,"--")</f>
        <v>--</v>
      </c>
      <c r="N210" s="30" t="str">
        <f>IF(AND(M210&lt;&gt;"--",$B210&lt;&gt;"--"),(M210-$B210)/$B210,"--")</f>
        <v>--</v>
      </c>
      <c r="O210" s="32" t="str">
        <f>IF(AND(O199&gt;0,O206&gt;0),O199/O206,"--")</f>
        <v>--</v>
      </c>
      <c r="P210" s="30" t="str">
        <f>IF(AND(O210&lt;&gt;"--",$B210&lt;&gt;"--"),(O210-$B210)/$B210,"--")</f>
        <v>--</v>
      </c>
      <c r="Q210" s="32" t="str">
        <f>IF(AND(Q199&gt;0,Q206&gt;0),Q199/Q206,"--")</f>
        <v>--</v>
      </c>
      <c r="R210" s="30" t="str">
        <f>IF(AND(Q210&lt;&gt;"--",$B210&lt;&gt;"--"),(Q210-$B210)/$B210,"--")</f>
        <v>--</v>
      </c>
      <c r="S210" s="32" t="str">
        <f>IF(AND(S199&gt;0,S206&gt;0),S199/S206,"--")</f>
        <v>--</v>
      </c>
      <c r="T210" s="30" t="str">
        <f>IF(AND(S210&lt;&gt;"--",$B210&lt;&gt;"--"),(S210-$B210)/$B210,"--")</f>
        <v>--</v>
      </c>
      <c r="U210" s="32" t="str">
        <f>IF(AND(U199&gt;0,U206&gt;0),U199/U206,"--")</f>
        <v>--</v>
      </c>
      <c r="V210" s="30" t="str">
        <f>IF(AND(U210&lt;&gt;"--",$B210&lt;&gt;"--"),(U210-$B210)/$B210,"--")</f>
        <v>--</v>
      </c>
    </row>
    <row r="211" spans="1:22" ht="19.5" customHeight="1">
      <c r="A211" s="80"/>
      <c r="B211" s="28" t="s">
        <v>110</v>
      </c>
      <c r="C211" s="28" t="s">
        <v>109</v>
      </c>
      <c r="D211" s="28" t="s">
        <v>38</v>
      </c>
      <c r="E211" s="28" t="s">
        <v>109</v>
      </c>
      <c r="F211" s="28" t="s">
        <v>38</v>
      </c>
      <c r="G211" s="28" t="s">
        <v>109</v>
      </c>
      <c r="H211" s="28" t="s">
        <v>38</v>
      </c>
      <c r="I211" s="28" t="s">
        <v>109</v>
      </c>
      <c r="J211" s="28" t="s">
        <v>38</v>
      </c>
      <c r="K211" s="28" t="s">
        <v>109</v>
      </c>
      <c r="L211" s="28" t="s">
        <v>38</v>
      </c>
      <c r="M211" s="28" t="s">
        <v>109</v>
      </c>
      <c r="N211" s="28" t="s">
        <v>38</v>
      </c>
      <c r="O211" s="28" t="s">
        <v>109</v>
      </c>
      <c r="P211" s="28" t="s">
        <v>38</v>
      </c>
      <c r="Q211" s="28" t="s">
        <v>109</v>
      </c>
      <c r="R211" s="28" t="s">
        <v>38</v>
      </c>
      <c r="S211" s="28" t="s">
        <v>109</v>
      </c>
      <c r="T211" s="28" t="s">
        <v>38</v>
      </c>
      <c r="U211" s="28" t="s">
        <v>109</v>
      </c>
      <c r="V211" s="28" t="s">
        <v>38</v>
      </c>
    </row>
    <row r="212" spans="1:22" ht="12.75" hidden="1">
      <c r="A212" s="70" t="s">
        <v>143</v>
      </c>
      <c r="B212" s="32" t="str">
        <f>IF(AND(B201&lt;&gt;"--",B206&gt;0),-(B165+B172)/B206,"--")</f>
        <v>--</v>
      </c>
      <c r="C212" s="32" t="str">
        <f>IF(AND(C201&lt;&gt;"--",C206&gt;0),-(C165+C172)/C206,"--")</f>
        <v>--</v>
      </c>
      <c r="D212" s="29" t="s">
        <v>29</v>
      </c>
      <c r="E212" s="32" t="str">
        <f>IF(AND(E201&lt;&gt;"--",E206&gt;0),-(E165+E172)/E206,"--")</f>
        <v>--</v>
      </c>
      <c r="F212" s="29" t="s">
        <v>29</v>
      </c>
      <c r="G212" s="32" t="str">
        <f>IF(AND(G201&lt;&gt;"--",G206&gt;0),-(G165+G172)/G206,"--")</f>
        <v>--</v>
      </c>
      <c r="H212" s="29" t="s">
        <v>29</v>
      </c>
      <c r="I212" s="32" t="str">
        <f>IF(AND(I201&lt;&gt;"--",I206&gt;0),-(I165+I172)/I206,"--")</f>
        <v>--</v>
      </c>
      <c r="J212" s="29" t="s">
        <v>29</v>
      </c>
      <c r="K212" s="32" t="str">
        <f>IF(AND(K201&lt;&gt;"--",K206&gt;0),-(K165+K172)/K206,"--")</f>
        <v>--</v>
      </c>
      <c r="L212" s="29" t="s">
        <v>29</v>
      </c>
      <c r="M212" s="32" t="str">
        <f>IF(AND(M201&lt;&gt;"--",M206&gt;0),-(M165+M172)/M206,"--")</f>
        <v>--</v>
      </c>
      <c r="N212" s="29" t="s">
        <v>29</v>
      </c>
      <c r="O212" s="32" t="str">
        <f>IF(AND(O201&lt;&gt;"--",O206&gt;0),-(O165+O172)/O206,"--")</f>
        <v>--</v>
      </c>
      <c r="P212" s="29" t="s">
        <v>29</v>
      </c>
      <c r="Q212" s="32" t="str">
        <f>IF(AND(Q201&lt;&gt;"--",Q206&gt;0),-(Q165+Q172)/Q206,"--")</f>
        <v>--</v>
      </c>
      <c r="R212" s="29" t="s">
        <v>29</v>
      </c>
      <c r="S212" s="32" t="str">
        <f>IF(AND(S201&lt;&gt;"--",S206&gt;0),-(S165+S172)/S206,"--")</f>
        <v>--</v>
      </c>
      <c r="T212" s="29" t="s">
        <v>29</v>
      </c>
      <c r="U212" s="32" t="str">
        <f>IF(AND(U201&lt;&gt;"--",U206&gt;0),-(U165+U172)/U206,"--")</f>
        <v>--</v>
      </c>
      <c r="V212" s="29" t="s">
        <v>29</v>
      </c>
    </row>
    <row r="213" spans="1:22" ht="12.75" hidden="1">
      <c r="A213" s="70" t="s">
        <v>107</v>
      </c>
      <c r="B213" s="34" t="str">
        <f>IF(AND(OR(B153&lt;&gt;"--",B154&lt;&gt;"--"),B206&gt;0),-(IF(B153&lt;&gt;"--",B153,0)+IF(B154&lt;&gt;"--",B154,0))/B206,"--")</f>
        <v>--</v>
      </c>
      <c r="C213" s="34" t="str">
        <f>IF(AND(OR(C153&lt;&gt;"--",C154&lt;&gt;"--"),C206&gt;0),-(IF(C153&lt;&gt;"--",C153,0)+IF(C154&lt;&gt;"--",C154,0))/C206,"--")</f>
        <v>--</v>
      </c>
      <c r="D213" s="29" t="s">
        <v>29</v>
      </c>
      <c r="E213" s="34" t="str">
        <f>IF(AND(OR(E153&lt;&gt;"--",E154&lt;&gt;"--"),E206&gt;0),-(IF(E153&lt;&gt;"--",E153,0)+IF(E154&lt;&gt;"--",E154,0))/E206,"--")</f>
        <v>--</v>
      </c>
      <c r="F213" s="29" t="s">
        <v>29</v>
      </c>
      <c r="G213" s="34" t="str">
        <f>IF(AND(OR(G153&lt;&gt;"--",G154&lt;&gt;"--"),G206&gt;0),-(IF(G153&lt;&gt;"--",G153,0)+IF(G154&lt;&gt;"--",G154,0))/G206,"--")</f>
        <v>--</v>
      </c>
      <c r="H213" s="29" t="s">
        <v>29</v>
      </c>
      <c r="I213" s="34" t="str">
        <f>IF(AND(OR(I153&lt;&gt;"--",I154&lt;&gt;"--"),I206&gt;0),-(IF(I153&lt;&gt;"--",I153,0)+IF(I154&lt;&gt;"--",I154,0))/I206,"--")</f>
        <v>--</v>
      </c>
      <c r="J213" s="29" t="s">
        <v>29</v>
      </c>
      <c r="K213" s="34" t="str">
        <f>IF(AND(OR(K153&lt;&gt;"--",K154&lt;&gt;"--"),K206&gt;0),-(IF(K153&lt;&gt;"--",K153,0)+IF(K154&lt;&gt;"--",K154,0))/K206,"--")</f>
        <v>--</v>
      </c>
      <c r="L213" s="29" t="s">
        <v>29</v>
      </c>
      <c r="M213" s="34" t="str">
        <f>IF(AND(OR(M153&lt;&gt;"--",M154&lt;&gt;"--"),M206&gt;0),-(IF(M153&lt;&gt;"--",M153,0)+IF(M154&lt;&gt;"--",M154,0))/M206,"--")</f>
        <v>--</v>
      </c>
      <c r="N213" s="29" t="s">
        <v>29</v>
      </c>
      <c r="O213" s="34" t="str">
        <f>IF(AND(OR(O153&lt;&gt;"--",O154&lt;&gt;"--"),O206&gt;0),-(IF(O153&lt;&gt;"--",O153,0)+IF(O154&lt;&gt;"--",O154,0))/O206,"--")</f>
        <v>--</v>
      </c>
      <c r="P213" s="29" t="s">
        <v>29</v>
      </c>
      <c r="Q213" s="34" t="str">
        <f>IF(AND(OR(Q153&lt;&gt;"--",Q154&lt;&gt;"--"),Q206&gt;0),-(IF(Q153&lt;&gt;"--",Q153,0)+IF(Q154&lt;&gt;"--",Q154,0))/Q206,"--")</f>
        <v>--</v>
      </c>
      <c r="R213" s="29" t="s">
        <v>29</v>
      </c>
      <c r="S213" s="34" t="str">
        <f>IF(AND(OR(S153&lt;&gt;"--",S154&lt;&gt;"--"),S206&gt;0),-(IF(S153&lt;&gt;"--",S153,0)+IF(S154&lt;&gt;"--",S154,0))/S206,"--")</f>
        <v>--</v>
      </c>
      <c r="T213" s="29" t="s">
        <v>29</v>
      </c>
      <c r="U213" s="34" t="str">
        <f>IF(AND(OR(U153&lt;&gt;"--",U154&lt;&gt;"--"),U206&gt;0),-(IF(U153&lt;&gt;"--",U153,0)+IF(U154&lt;&gt;"--",U154,0))/U206,"--")</f>
        <v>--</v>
      </c>
      <c r="V213" s="29" t="s">
        <v>29</v>
      </c>
    </row>
    <row r="214" spans="1:22" ht="12.75" hidden="1">
      <c r="A214" s="19" t="s">
        <v>144</v>
      </c>
      <c r="B214" s="34" t="str">
        <f>IF(B210&lt;&gt;"--",IF(B212&lt;&gt;"--",IF(B213&lt;&gt;"--",B210+B212+B213,B210+B212),IF(B213&lt;&gt;"--",B210+B213,B210)),IF(B212&lt;&gt;"--",IF(B213&lt;&gt;"--",B212+B213,B212),"--"))</f>
        <v>--</v>
      </c>
      <c r="C214" s="34" t="str">
        <f>IF(C210&lt;&gt;"--",IF(C212&lt;&gt;"--",IF(C213&lt;&gt;"--",C210+C212+C213,C210+C212),IF(C213&lt;&gt;"--",C210+C213,C210)),IF(C212&lt;&gt;"--",IF(C213&lt;&gt;"--",C212+C213,C212),"--"))</f>
        <v>--</v>
      </c>
      <c r="D214" s="59" t="str">
        <f>IF(AND(C214&lt;&gt;"--",$B214&lt;&gt;"--"),(C214-$B214)/$B214,"--")</f>
        <v>--</v>
      </c>
      <c r="E214" s="34" t="str">
        <f>IF(E210&lt;&gt;"--",IF(E212&lt;&gt;"--",IF(E213&lt;&gt;"--",E210+E212+E213,E210+E212),IF(E213&lt;&gt;"--",E210+E213,E210)),IF(E212&lt;&gt;"--",IF(E213&lt;&gt;"--",E212+E213,E212),"--"))</f>
        <v>--</v>
      </c>
      <c r="F214" s="59" t="str">
        <f>IF(AND(E214&lt;&gt;"--",$B214&lt;&gt;"--"),(E214-$B214)/$B214,"--")</f>
        <v>--</v>
      </c>
      <c r="G214" s="34" t="str">
        <f>IF(G210&lt;&gt;"--",IF(G212&lt;&gt;"--",IF(G213&lt;&gt;"--",G210+G212+G213,G210+G212),IF(G213&lt;&gt;"--",G210+G213,G210)),IF(G212&lt;&gt;"--",IF(G213&lt;&gt;"--",G212+G213,G212),"--"))</f>
        <v>--</v>
      </c>
      <c r="H214" s="59" t="str">
        <f>IF(AND(G214&lt;&gt;"--",$B214&lt;&gt;"--"),(G214-$B214)/$B214,"--")</f>
        <v>--</v>
      </c>
      <c r="I214" s="34" t="str">
        <f>IF(I210&lt;&gt;"--",IF(I212&lt;&gt;"--",IF(I213&lt;&gt;"--",I210+I212+I213,I210+I212),IF(I213&lt;&gt;"--",I210+I213,I210)),IF(I212&lt;&gt;"--",IF(I213&lt;&gt;"--",I212+I213,I212),"--"))</f>
        <v>--</v>
      </c>
      <c r="J214" s="59" t="str">
        <f>IF(AND(I214&lt;&gt;"--",$B214&lt;&gt;"--"),(I214-$B214)/$B214,"--")</f>
        <v>--</v>
      </c>
      <c r="K214" s="34" t="str">
        <f>IF(K210&lt;&gt;"--",IF(K212&lt;&gt;"--",IF(K213&lt;&gt;"--",K210+K212+K213,K210+K212),IF(K213&lt;&gt;"--",K210+K213,K210)),IF(K212&lt;&gt;"--",IF(K213&lt;&gt;"--",K212+K213,K212),"--"))</f>
        <v>--</v>
      </c>
      <c r="L214" s="59" t="str">
        <f>IF(AND(K214&lt;&gt;"--",$B214&lt;&gt;"--"),(K214-$B214)/$B214,"--")</f>
        <v>--</v>
      </c>
      <c r="M214" s="34" t="str">
        <f>IF(M210&lt;&gt;"--",IF(M212&lt;&gt;"--",IF(M213&lt;&gt;"--",M210+M212+M213,M210+M212),IF(M213&lt;&gt;"--",M210+M213,M210)),IF(M212&lt;&gt;"--",IF(M213&lt;&gt;"--",M212+M213,M212),"--"))</f>
        <v>--</v>
      </c>
      <c r="N214" s="59" t="str">
        <f>IF(AND(M214&lt;&gt;"--",$B214&lt;&gt;"--"),(M214-$B214)/$B214,"--")</f>
        <v>--</v>
      </c>
      <c r="O214" s="34" t="str">
        <f>IF(O210&lt;&gt;"--",IF(O212&lt;&gt;"--",IF(O213&lt;&gt;"--",O210+O212+O213,O210+O212),IF(O213&lt;&gt;"--",O210+O213,O210)),IF(O212&lt;&gt;"--",IF(O213&lt;&gt;"--",O212+O213,O212),"--"))</f>
        <v>--</v>
      </c>
      <c r="P214" s="59" t="str">
        <f>IF(AND(O214&lt;&gt;"--",$B214&lt;&gt;"--"),(O214-$B214)/$B214,"--")</f>
        <v>--</v>
      </c>
      <c r="Q214" s="34" t="str">
        <f>IF(Q210&lt;&gt;"--",IF(Q212&lt;&gt;"--",IF(Q213&lt;&gt;"--",Q210+Q212+Q213,Q210+Q212),IF(Q213&lt;&gt;"--",Q210+Q213,Q210)),IF(Q212&lt;&gt;"--",IF(Q213&lt;&gt;"--",Q212+Q213,Q212),"--"))</f>
        <v>--</v>
      </c>
      <c r="R214" s="59" t="str">
        <f>IF(AND(Q214&lt;&gt;"--",$B214&lt;&gt;"--"),(Q214-$B214)/$B214,"--")</f>
        <v>--</v>
      </c>
      <c r="S214" s="34" t="str">
        <f>IF(S210&lt;&gt;"--",IF(S212&lt;&gt;"--",IF(S213&lt;&gt;"--",S210+S212+S213,S210+S212),IF(S213&lt;&gt;"--",S210+S213,S210)),IF(S212&lt;&gt;"--",IF(S213&lt;&gt;"--",S212+S213,S212),"--"))</f>
        <v>--</v>
      </c>
      <c r="T214" s="59" t="str">
        <f>IF(AND(S214&lt;&gt;"--",$B214&lt;&gt;"--"),(S214-$B214)/$B214,"--")</f>
        <v>--</v>
      </c>
      <c r="U214" s="34" t="str">
        <f>IF(U210&lt;&gt;"--",IF(U212&lt;&gt;"--",IF(U213&lt;&gt;"--",U210+U212+U213,U210+U212),IF(U213&lt;&gt;"--",U210+U213,U210)),IF(U212&lt;&gt;"--",IF(U213&lt;&gt;"--",U212+U213,U212),"--"))</f>
        <v>--</v>
      </c>
      <c r="V214" s="59" t="str">
        <f>IF(AND(U214&lt;&gt;"--",$B214&lt;&gt;"--"),(U214-$B214)/$B214,"--")</f>
        <v>--</v>
      </c>
    </row>
    <row r="215" spans="1:22" ht="12.75">
      <c r="A215" s="19" t="s">
        <v>54</v>
      </c>
      <c r="B215" s="29" t="s">
        <v>29</v>
      </c>
      <c r="C215" s="33" t="str">
        <f>IF(C184=$G175,(D215*$B214)+$B214,"--")</f>
        <v>--</v>
      </c>
      <c r="D215" s="60" t="str">
        <f>IF(C184=$G175,-$G177,"--")</f>
        <v>--</v>
      </c>
      <c r="E215" s="33" t="str">
        <f>IF(E184=$G175,(F215*$B214)+$B214,"--")</f>
        <v>--</v>
      </c>
      <c r="F215" s="60" t="str">
        <f>IF(E184=$G175,-$G177,"--")</f>
        <v>--</v>
      </c>
      <c r="G215" s="33" t="str">
        <f>IF(G184=$G175,(H215*$B214)+$B214,"--")</f>
        <v>--</v>
      </c>
      <c r="H215" s="60" t="str">
        <f>IF(G184=$G175,-$G177,"--")</f>
        <v>--</v>
      </c>
      <c r="I215" s="33" t="str">
        <f>IF(I184=$G175,(J215*$B214)+$B214,"--")</f>
        <v>--</v>
      </c>
      <c r="J215" s="60" t="str">
        <f>IF(I184=$G175,-$G177,"--")</f>
        <v>--</v>
      </c>
      <c r="K215" s="33" t="str">
        <f>IF(K184=$G175,(L215*$B214)+$B214,"--")</f>
        <v>--</v>
      </c>
      <c r="L215" s="60" t="str">
        <f>IF(K184=$G175,-$G177,"--")</f>
        <v>--</v>
      </c>
      <c r="M215" s="33" t="str">
        <f>IF(M184=$G175,(N215*$B214)+$B214,"--")</f>
        <v>--</v>
      </c>
      <c r="N215" s="60" t="str">
        <f>IF(M184=$G175,-$G177,"--")</f>
        <v>--</v>
      </c>
      <c r="O215" s="33" t="str">
        <f>IF(O184=$G175,(P215*$B214)+$B214,"--")</f>
        <v>--</v>
      </c>
      <c r="P215" s="60" t="str">
        <f>IF(O184=$G175,-$G177,"--")</f>
        <v>--</v>
      </c>
      <c r="Q215" s="33" t="str">
        <f>IF(Q184=$G175,(R215*$B214)+$B214,"--")</f>
        <v>--</v>
      </c>
      <c r="R215" s="60" t="str">
        <f>IF(Q184=$G175,-$G177,"--")</f>
        <v>--</v>
      </c>
      <c r="S215" s="33" t="str">
        <f>IF(S184=$G175,(T215*$B214)+$B214,"--")</f>
        <v>--</v>
      </c>
      <c r="T215" s="60" t="str">
        <f>IF(S184=$G175,-$G177,"--")</f>
        <v>--</v>
      </c>
      <c r="U215" s="33" t="str">
        <f>IF(U184=$G175,(V215*$B214)+$B214,"--")</f>
        <v>--</v>
      </c>
      <c r="V215" s="60" t="str">
        <f>IF(U184=$G175,-$G177,"--")</f>
        <v>--</v>
      </c>
    </row>
    <row r="216" spans="1:22" ht="19.5" customHeight="1">
      <c r="A216" s="80"/>
      <c r="B216" s="127" t="s">
        <v>145</v>
      </c>
      <c r="C216" s="127" t="s">
        <v>145</v>
      </c>
      <c r="D216" s="28" t="s">
        <v>38</v>
      </c>
      <c r="E216" s="127" t="s">
        <v>145</v>
      </c>
      <c r="F216" s="28" t="s">
        <v>38</v>
      </c>
      <c r="G216" s="127" t="s">
        <v>145</v>
      </c>
      <c r="H216" s="28" t="s">
        <v>38</v>
      </c>
      <c r="I216" s="127" t="s">
        <v>145</v>
      </c>
      <c r="J216" s="28" t="s">
        <v>38</v>
      </c>
      <c r="K216" s="127" t="s">
        <v>145</v>
      </c>
      <c r="L216" s="28" t="s">
        <v>38</v>
      </c>
      <c r="M216" s="127" t="s">
        <v>145</v>
      </c>
      <c r="N216" s="28" t="s">
        <v>38</v>
      </c>
      <c r="O216" s="127" t="s">
        <v>145</v>
      </c>
      <c r="P216" s="28" t="s">
        <v>38</v>
      </c>
      <c r="Q216" s="127" t="s">
        <v>145</v>
      </c>
      <c r="R216" s="28" t="s">
        <v>38</v>
      </c>
      <c r="S216" s="127" t="s">
        <v>145</v>
      </c>
      <c r="T216" s="28" t="s">
        <v>38</v>
      </c>
      <c r="U216" s="127" t="s">
        <v>145</v>
      </c>
      <c r="V216" s="28" t="s">
        <v>38</v>
      </c>
    </row>
    <row r="217" spans="1:22" ht="12.75">
      <c r="A217" s="19" t="s">
        <v>118</v>
      </c>
      <c r="B217" s="29">
        <v>100</v>
      </c>
      <c r="C217" s="61"/>
      <c r="D217" s="58" t="str">
        <f>IF(C217&gt;0,C217-$B217,"--")</f>
        <v>--</v>
      </c>
      <c r="E217" s="61"/>
      <c r="F217" s="58" t="str">
        <f>IF(E217&gt;0,E217-$B217,"--")</f>
        <v>--</v>
      </c>
      <c r="G217" s="61"/>
      <c r="H217" s="58" t="str">
        <f>IF(G217&gt;0,G217-$B217,"--")</f>
        <v>--</v>
      </c>
      <c r="I217" s="61"/>
      <c r="J217" s="58" t="str">
        <f>IF(I217&gt;0,I217-$B217,"--")</f>
        <v>--</v>
      </c>
      <c r="K217" s="61"/>
      <c r="L217" s="58" t="str">
        <f>IF(K217&gt;0,K217-$B217,"--")</f>
        <v>--</v>
      </c>
      <c r="M217" s="61"/>
      <c r="N217" s="58" t="str">
        <f>IF(M217&gt;0,M217-$B217,"--")</f>
        <v>--</v>
      </c>
      <c r="O217" s="61"/>
      <c r="P217" s="58" t="str">
        <f>IF(O217&gt;0,O217-$B217,"--")</f>
        <v>--</v>
      </c>
      <c r="Q217" s="61"/>
      <c r="R217" s="58" t="str">
        <f>IF(Q217&gt;0,Q217-$B217,"--")</f>
        <v>--</v>
      </c>
      <c r="S217" s="61"/>
      <c r="T217" s="58" t="str">
        <f>IF(S217&gt;0,S217-$B217,"--")</f>
        <v>--</v>
      </c>
      <c r="U217" s="61"/>
      <c r="V217" s="58" t="str">
        <f>IF(U217&gt;0,U217-$B217,"--")</f>
        <v>--</v>
      </c>
    </row>
    <row r="218" spans="1:22" ht="12.75">
      <c r="A218" s="19" t="s">
        <v>128</v>
      </c>
      <c r="B218" s="29" t="s">
        <v>29</v>
      </c>
      <c r="C218" s="62" t="str">
        <f>IF(C184=$G175,($B217+D218*$B217),"--")</f>
        <v>--</v>
      </c>
      <c r="D218" s="63" t="str">
        <f>IF(C184=$G175,-$G177,"--")</f>
        <v>--</v>
      </c>
      <c r="E218" s="62" t="str">
        <f>IF(E184=$G175,($B217+F218*$B217),"--")</f>
        <v>--</v>
      </c>
      <c r="F218" s="63" t="str">
        <f>IF(E184=$G175,-$G177,"--")</f>
        <v>--</v>
      </c>
      <c r="G218" s="62" t="str">
        <f>IF(G184=$G175,($B217+H218*$B217),"--")</f>
        <v>--</v>
      </c>
      <c r="H218" s="63" t="str">
        <f>IF(G184=$G175,-$G177,"--")</f>
        <v>--</v>
      </c>
      <c r="I218" s="62" t="str">
        <f>IF(I184=$G175,($B217+J218*$B217),"--")</f>
        <v>--</v>
      </c>
      <c r="J218" s="63" t="str">
        <f>IF(I184=$G175,-$G177,"--")</f>
        <v>--</v>
      </c>
      <c r="K218" s="62" t="str">
        <f>IF(K184=$G175,($B217+L218*$B217),"--")</f>
        <v>--</v>
      </c>
      <c r="L218" s="63" t="str">
        <f>IF(K184=$G175,-$G177,"--")</f>
        <v>--</v>
      </c>
      <c r="M218" s="62" t="str">
        <f>IF(M184=$G175,($B217+N218*$B217),"--")</f>
        <v>--</v>
      </c>
      <c r="N218" s="63" t="str">
        <f>IF(M184=$G175,-$G177,"--")</f>
        <v>--</v>
      </c>
      <c r="O218" s="62" t="str">
        <f>IF(O184=$G175,($B217+P218*$B217),"--")</f>
        <v>--</v>
      </c>
      <c r="P218" s="63" t="str">
        <f>IF(O184=$G175,-$G177,"--")</f>
        <v>--</v>
      </c>
      <c r="Q218" s="62" t="str">
        <f>IF(Q184=$G175,($B217+R218*$B217),"--")</f>
        <v>--</v>
      </c>
      <c r="R218" s="63" t="str">
        <f>IF(Q184=$G175,-$G177,"--")</f>
        <v>--</v>
      </c>
      <c r="S218" s="62" t="str">
        <f>IF(S184=$G175,($B217+T218*$B217),"--")</f>
        <v>--</v>
      </c>
      <c r="T218" s="63" t="str">
        <f>IF(S184=$G175,-$G177,"--")</f>
        <v>--</v>
      </c>
      <c r="U218" s="62" t="str">
        <f>IF(U184=$G175,($B217+V218*$B217),"--")</f>
        <v>--</v>
      </c>
      <c r="V218" s="63" t="str">
        <f>IF(U184=$G175,-$G177,"--")</f>
        <v>--</v>
      </c>
    </row>
    <row r="219" spans="1:22" ht="12.75">
      <c r="A219" s="66"/>
      <c r="B219" s="40"/>
      <c r="C219" s="43"/>
      <c r="D219" s="43"/>
      <c r="E219" s="43"/>
      <c r="F219" s="43"/>
      <c r="G219" s="43"/>
      <c r="H219" s="43"/>
      <c r="I219" s="43"/>
      <c r="J219" s="43"/>
      <c r="K219" s="43"/>
      <c r="L219" s="43"/>
      <c r="M219" s="43"/>
      <c r="N219" s="1"/>
      <c r="O219" s="4"/>
      <c r="P219" s="4"/>
      <c r="Q219" s="4"/>
      <c r="R219" s="4"/>
      <c r="S219" s="4"/>
      <c r="T219" s="4"/>
      <c r="U219" s="4"/>
      <c r="V219" s="4"/>
    </row>
    <row r="220" spans="1:22" ht="12.75" customHeight="1">
      <c r="A220" s="66"/>
      <c r="B220" s="132" t="s">
        <v>67</v>
      </c>
      <c r="C220" s="133"/>
      <c r="D220" s="133"/>
      <c r="E220" s="134"/>
      <c r="F220" s="130"/>
      <c r="G220" s="131"/>
      <c r="N220" s="1"/>
      <c r="O220" s="4"/>
      <c r="P220" s="4"/>
      <c r="Q220" s="4"/>
      <c r="R220" s="4"/>
      <c r="S220" s="4"/>
      <c r="T220" s="4"/>
      <c r="U220" s="4"/>
      <c r="V220" s="4"/>
    </row>
    <row r="221" spans="1:22" ht="12.75">
      <c r="A221" s="66"/>
      <c r="B221" s="1"/>
      <c r="C221" s="3"/>
      <c r="D221" s="3"/>
      <c r="E221" s="1"/>
      <c r="F221" s="1"/>
      <c r="G221" s="1"/>
      <c r="H221" s="1"/>
      <c r="I221" s="1"/>
      <c r="J221" s="1"/>
      <c r="K221" s="1"/>
      <c r="L221" s="1"/>
      <c r="M221" s="1"/>
      <c r="N221" s="1"/>
      <c r="O221" s="4"/>
      <c r="P221" s="4"/>
      <c r="Q221" s="4"/>
      <c r="R221" s="4"/>
      <c r="S221" s="4"/>
      <c r="T221" s="4"/>
      <c r="U221" s="4"/>
      <c r="V221" s="4"/>
    </row>
    <row r="222" spans="1:22" s="47" customFormat="1" ht="25.5" customHeight="1">
      <c r="A222" s="66"/>
      <c r="B222" s="129" t="s">
        <v>86</v>
      </c>
      <c r="C222" s="135"/>
      <c r="D222" s="135"/>
      <c r="E222" s="136"/>
      <c r="F222" s="137"/>
      <c r="G222" s="138"/>
      <c r="H222" s="50"/>
      <c r="I222" s="50"/>
      <c r="J222" s="50"/>
      <c r="K222" s="50"/>
      <c r="L222" s="50"/>
      <c r="M222" s="50"/>
      <c r="N222" s="51"/>
      <c r="O222" s="51"/>
      <c r="P222" s="51"/>
      <c r="Q222" s="51"/>
      <c r="R222" s="51"/>
      <c r="S222" s="48"/>
      <c r="T222" s="48"/>
      <c r="U222" s="48"/>
      <c r="V222" s="48"/>
    </row>
    <row r="223" spans="1:22" ht="12.75">
      <c r="A223" s="66"/>
      <c r="B223" s="1"/>
      <c r="C223" s="3"/>
      <c r="D223" s="3"/>
      <c r="E223" s="1"/>
      <c r="F223" s="1"/>
      <c r="G223" s="1"/>
      <c r="H223" s="1"/>
      <c r="I223" s="1"/>
      <c r="J223" s="1"/>
      <c r="K223" s="1"/>
      <c r="L223" s="1"/>
      <c r="M223" s="1"/>
      <c r="N223" s="1"/>
      <c r="O223" s="4"/>
      <c r="P223" s="4"/>
      <c r="Q223" s="4"/>
      <c r="R223" s="4"/>
      <c r="S223" s="4"/>
      <c r="T223" s="4"/>
      <c r="U223" s="4"/>
      <c r="V223" s="4"/>
    </row>
    <row r="224" spans="1:22" s="47" customFormat="1" ht="48" customHeight="1">
      <c r="A224" s="66"/>
      <c r="B224" s="129" t="s">
        <v>85</v>
      </c>
      <c r="C224" s="135"/>
      <c r="D224" s="169"/>
      <c r="E224" s="170"/>
      <c r="F224" s="171"/>
      <c r="G224" s="171"/>
      <c r="H224" s="171"/>
      <c r="I224" s="171"/>
      <c r="J224" s="171"/>
      <c r="K224" s="171"/>
      <c r="L224" s="171"/>
      <c r="M224" s="171"/>
      <c r="N224" s="172"/>
      <c r="O224" s="172"/>
      <c r="P224" s="172"/>
      <c r="Q224" s="172"/>
      <c r="R224" s="173"/>
      <c r="S224" s="48"/>
      <c r="T224" s="48"/>
      <c r="U224" s="48"/>
      <c r="V224" s="48"/>
    </row>
    <row r="225" spans="1:22" ht="12.75">
      <c r="A225" s="66"/>
      <c r="B225" s="41"/>
      <c r="C225" s="3"/>
      <c r="D225" s="42"/>
      <c r="E225" s="3"/>
      <c r="F225" s="3"/>
      <c r="G225" s="3"/>
      <c r="H225" s="3"/>
      <c r="I225" s="3"/>
      <c r="J225" s="3"/>
      <c r="K225" s="3"/>
      <c r="L225" s="3"/>
      <c r="M225" s="3"/>
      <c r="N225" s="3"/>
      <c r="O225" s="12"/>
      <c r="P225" s="12"/>
      <c r="Q225" s="12"/>
      <c r="R225" s="12"/>
      <c r="S225" s="12"/>
      <c r="T225" s="12"/>
      <c r="U225" s="12"/>
      <c r="V225" s="12"/>
    </row>
    <row r="226" spans="1:22" s="47" customFormat="1" ht="48" customHeight="1">
      <c r="A226" s="66"/>
      <c r="B226" s="129" t="s">
        <v>72</v>
      </c>
      <c r="C226" s="135"/>
      <c r="D226" s="169"/>
      <c r="E226" s="170"/>
      <c r="F226" s="171"/>
      <c r="G226" s="171"/>
      <c r="H226" s="171"/>
      <c r="I226" s="171"/>
      <c r="J226" s="171"/>
      <c r="K226" s="171"/>
      <c r="L226" s="171"/>
      <c r="M226" s="171"/>
      <c r="N226" s="172"/>
      <c r="O226" s="172"/>
      <c r="P226" s="172"/>
      <c r="Q226" s="172"/>
      <c r="R226" s="173"/>
      <c r="S226" s="48"/>
      <c r="T226" s="48"/>
      <c r="U226" s="48"/>
      <c r="V226" s="48"/>
    </row>
    <row r="227" spans="1:22" ht="12.75" customHeight="1">
      <c r="A227" s="15"/>
      <c r="B227" s="15"/>
      <c r="C227" s="35"/>
      <c r="D227" s="15"/>
      <c r="E227" s="36"/>
      <c r="F227" s="36"/>
      <c r="G227" s="37"/>
      <c r="H227" s="37"/>
      <c r="I227" s="37"/>
      <c r="J227" s="37"/>
      <c r="K227" s="36"/>
      <c r="L227" s="36"/>
      <c r="M227" s="36"/>
      <c r="N227" s="36"/>
      <c r="O227" s="36"/>
      <c r="P227" s="36"/>
      <c r="Q227" s="36"/>
      <c r="R227" s="36"/>
      <c r="S227" s="36"/>
      <c r="T227" s="36"/>
      <c r="U227" s="36"/>
      <c r="V227" s="36"/>
    </row>
    <row r="228" spans="1:22" s="47" customFormat="1" ht="48" customHeight="1">
      <c r="A228" s="15"/>
      <c r="B228" s="129" t="s">
        <v>73</v>
      </c>
      <c r="C228" s="135"/>
      <c r="D228" s="169"/>
      <c r="E228" s="170"/>
      <c r="F228" s="171"/>
      <c r="G228" s="171"/>
      <c r="H228" s="171"/>
      <c r="I228" s="171"/>
      <c r="J228" s="171"/>
      <c r="K228" s="171"/>
      <c r="L228" s="171"/>
      <c r="M228" s="171"/>
      <c r="N228" s="172"/>
      <c r="O228" s="172"/>
      <c r="P228" s="172"/>
      <c r="Q228" s="172"/>
      <c r="R228" s="173"/>
      <c r="S228" s="49"/>
      <c r="T228" s="49"/>
      <c r="U228" s="49"/>
      <c r="V228" s="49"/>
    </row>
  </sheetData>
  <sheetProtection password="C1F2" sheet="1" objects="1" scenarios="1"/>
  <mergeCells count="1080">
    <mergeCell ref="M165:N165"/>
    <mergeCell ref="O165:P165"/>
    <mergeCell ref="Q165:R165"/>
    <mergeCell ref="S165:T165"/>
    <mergeCell ref="C165:D165"/>
    <mergeCell ref="E165:F165"/>
    <mergeCell ref="G165:H165"/>
    <mergeCell ref="I165:J165"/>
    <mergeCell ref="M164:N164"/>
    <mergeCell ref="O164:P164"/>
    <mergeCell ref="Q164:R164"/>
    <mergeCell ref="S164:T164"/>
    <mergeCell ref="C164:D164"/>
    <mergeCell ref="E164:F164"/>
    <mergeCell ref="G164:H164"/>
    <mergeCell ref="I164:J164"/>
    <mergeCell ref="U17:V17"/>
    <mergeCell ref="Q15:R15"/>
    <mergeCell ref="Q16:R16"/>
    <mergeCell ref="M20:N20"/>
    <mergeCell ref="O15:P15"/>
    <mergeCell ref="U15:V15"/>
    <mergeCell ref="U16:V16"/>
    <mergeCell ref="S15:T15"/>
    <mergeCell ref="S16:T16"/>
    <mergeCell ref="Q17:R17"/>
    <mergeCell ref="S33:T33"/>
    <mergeCell ref="Q33:R33"/>
    <mergeCell ref="S20:T20"/>
    <mergeCell ref="S21:T21"/>
    <mergeCell ref="S22:T22"/>
    <mergeCell ref="S24:T24"/>
    <mergeCell ref="S31:T31"/>
    <mergeCell ref="Q32:R32"/>
    <mergeCell ref="Q31:R31"/>
    <mergeCell ref="S25:T25"/>
    <mergeCell ref="D12:G12"/>
    <mergeCell ref="J12:M12"/>
    <mergeCell ref="B15:B16"/>
    <mergeCell ref="M15:N15"/>
    <mergeCell ref="K16:L16"/>
    <mergeCell ref="M16:N16"/>
    <mergeCell ref="G15:H15"/>
    <mergeCell ref="I15:J15"/>
    <mergeCell ref="C16:D16"/>
    <mergeCell ref="E16:F16"/>
    <mergeCell ref="U68:V68"/>
    <mergeCell ref="U129:V129"/>
    <mergeCell ref="C129:D129"/>
    <mergeCell ref="E129:F129"/>
    <mergeCell ref="G129:H129"/>
    <mergeCell ref="I129:J129"/>
    <mergeCell ref="K129:L129"/>
    <mergeCell ref="M129:N129"/>
    <mergeCell ref="O129:P129"/>
    <mergeCell ref="Q129:R129"/>
    <mergeCell ref="U81:V81"/>
    <mergeCell ref="U46:V46"/>
    <mergeCell ref="U47:V47"/>
    <mergeCell ref="S46:T46"/>
    <mergeCell ref="S47:T47"/>
    <mergeCell ref="U56:V56"/>
    <mergeCell ref="U51:V51"/>
    <mergeCell ref="S52:T52"/>
    <mergeCell ref="S68:T68"/>
    <mergeCell ref="S56:T56"/>
    <mergeCell ref="M116:N116"/>
    <mergeCell ref="O116:P116"/>
    <mergeCell ref="Q116:R116"/>
    <mergeCell ref="M121:N121"/>
    <mergeCell ref="O121:P121"/>
    <mergeCell ref="M120:N120"/>
    <mergeCell ref="O120:P120"/>
    <mergeCell ref="Q120:R120"/>
    <mergeCell ref="C85:D85"/>
    <mergeCell ref="E85:F85"/>
    <mergeCell ref="G85:H85"/>
    <mergeCell ref="E82:F82"/>
    <mergeCell ref="C84:D84"/>
    <mergeCell ref="E84:F84"/>
    <mergeCell ref="G84:H84"/>
    <mergeCell ref="C136:D136"/>
    <mergeCell ref="E136:F136"/>
    <mergeCell ref="C32:D32"/>
    <mergeCell ref="C22:D22"/>
    <mergeCell ref="C24:D24"/>
    <mergeCell ref="C25:D25"/>
    <mergeCell ref="C26:D26"/>
    <mergeCell ref="C36:D36"/>
    <mergeCell ref="E36:F36"/>
    <mergeCell ref="C47:D47"/>
    <mergeCell ref="G20:H20"/>
    <mergeCell ref="K17:L17"/>
    <mergeCell ref="K15:L15"/>
    <mergeCell ref="G21:H21"/>
    <mergeCell ref="C30:D30"/>
    <mergeCell ref="G24:H24"/>
    <mergeCell ref="G28:H28"/>
    <mergeCell ref="C28:D28"/>
    <mergeCell ref="G25:H25"/>
    <mergeCell ref="G26:H26"/>
    <mergeCell ref="G30:H30"/>
    <mergeCell ref="E28:F28"/>
    <mergeCell ref="E25:F25"/>
    <mergeCell ref="E30:F30"/>
    <mergeCell ref="M22:N22"/>
    <mergeCell ref="M24:N24"/>
    <mergeCell ref="U25:V25"/>
    <mergeCell ref="M25:N25"/>
    <mergeCell ref="O24:P24"/>
    <mergeCell ref="U20:V20"/>
    <mergeCell ref="U21:V21"/>
    <mergeCell ref="U22:V22"/>
    <mergeCell ref="U24:V24"/>
    <mergeCell ref="I22:J22"/>
    <mergeCell ref="I25:J25"/>
    <mergeCell ref="I30:J30"/>
    <mergeCell ref="I26:J26"/>
    <mergeCell ref="I24:J24"/>
    <mergeCell ref="K25:L25"/>
    <mergeCell ref="K26:L26"/>
    <mergeCell ref="K30:L30"/>
    <mergeCell ref="M26:N26"/>
    <mergeCell ref="M28:N28"/>
    <mergeCell ref="K28:L28"/>
    <mergeCell ref="M30:N30"/>
    <mergeCell ref="G40:H40"/>
    <mergeCell ref="C46:D46"/>
    <mergeCell ref="U26:V26"/>
    <mergeCell ref="U30:V30"/>
    <mergeCell ref="U31:V31"/>
    <mergeCell ref="U28:V28"/>
    <mergeCell ref="O31:P31"/>
    <mergeCell ref="M31:N31"/>
    <mergeCell ref="K31:L31"/>
    <mergeCell ref="K32:L32"/>
    <mergeCell ref="E46:F46"/>
    <mergeCell ref="E47:F47"/>
    <mergeCell ref="E38:F38"/>
    <mergeCell ref="E42:F42"/>
    <mergeCell ref="C40:D40"/>
    <mergeCell ref="E40:F40"/>
    <mergeCell ref="I37:J37"/>
    <mergeCell ref="I42:J42"/>
    <mergeCell ref="C37:D37"/>
    <mergeCell ref="E37:F37"/>
    <mergeCell ref="C38:D38"/>
    <mergeCell ref="G37:H37"/>
    <mergeCell ref="G38:H38"/>
    <mergeCell ref="C42:D42"/>
    <mergeCell ref="K37:L37"/>
    <mergeCell ref="U40:V40"/>
    <mergeCell ref="U37:V37"/>
    <mergeCell ref="U42:V42"/>
    <mergeCell ref="S37:T37"/>
    <mergeCell ref="S38:T38"/>
    <mergeCell ref="S40:T40"/>
    <mergeCell ref="S42:T42"/>
    <mergeCell ref="O40:P40"/>
    <mergeCell ref="M38:N38"/>
    <mergeCell ref="Q51:R51"/>
    <mergeCell ref="Q52:R52"/>
    <mergeCell ref="O51:P51"/>
    <mergeCell ref="O52:P52"/>
    <mergeCell ref="C68:D68"/>
    <mergeCell ref="C69:D69"/>
    <mergeCell ref="C70:D70"/>
    <mergeCell ref="E68:F68"/>
    <mergeCell ref="E69:F69"/>
    <mergeCell ref="E70:F70"/>
    <mergeCell ref="U69:V69"/>
    <mergeCell ref="G69:H69"/>
    <mergeCell ref="I69:J69"/>
    <mergeCell ref="K69:L69"/>
    <mergeCell ref="M69:N69"/>
    <mergeCell ref="O69:P69"/>
    <mergeCell ref="Q69:R69"/>
    <mergeCell ref="S69:T69"/>
    <mergeCell ref="U70:V70"/>
    <mergeCell ref="G70:H70"/>
    <mergeCell ref="I70:J70"/>
    <mergeCell ref="K70:L70"/>
    <mergeCell ref="M70:N70"/>
    <mergeCell ref="Q70:R70"/>
    <mergeCell ref="S70:T70"/>
    <mergeCell ref="O70:P70"/>
    <mergeCell ref="C72:D72"/>
    <mergeCell ref="E72:F72"/>
    <mergeCell ref="G72:H72"/>
    <mergeCell ref="I72:J72"/>
    <mergeCell ref="C73:D73"/>
    <mergeCell ref="E73:F73"/>
    <mergeCell ref="G73:H73"/>
    <mergeCell ref="I73:J73"/>
    <mergeCell ref="U74:V74"/>
    <mergeCell ref="Q78:R78"/>
    <mergeCell ref="K78:L78"/>
    <mergeCell ref="U72:V72"/>
    <mergeCell ref="O73:P73"/>
    <mergeCell ref="Q73:R73"/>
    <mergeCell ref="U73:V73"/>
    <mergeCell ref="S73:T73"/>
    <mergeCell ref="S72:T72"/>
    <mergeCell ref="O72:P72"/>
    <mergeCell ref="C74:D74"/>
    <mergeCell ref="E74:F74"/>
    <mergeCell ref="G74:H74"/>
    <mergeCell ref="I74:J74"/>
    <mergeCell ref="U78:V78"/>
    <mergeCell ref="S79:T79"/>
    <mergeCell ref="U79:V79"/>
    <mergeCell ref="K80:L80"/>
    <mergeCell ref="M80:N80"/>
    <mergeCell ref="S80:T80"/>
    <mergeCell ref="U80:V80"/>
    <mergeCell ref="M78:N78"/>
    <mergeCell ref="O78:P78"/>
    <mergeCell ref="C78:D78"/>
    <mergeCell ref="E78:F78"/>
    <mergeCell ref="G78:H78"/>
    <mergeCell ref="I78:J78"/>
    <mergeCell ref="C79:D79"/>
    <mergeCell ref="G79:H79"/>
    <mergeCell ref="C81:D81"/>
    <mergeCell ref="E81:F81"/>
    <mergeCell ref="G81:H81"/>
    <mergeCell ref="C80:D80"/>
    <mergeCell ref="E80:F80"/>
    <mergeCell ref="G80:H80"/>
    <mergeCell ref="O86:P86"/>
    <mergeCell ref="E79:F79"/>
    <mergeCell ref="I82:J82"/>
    <mergeCell ref="K81:L81"/>
    <mergeCell ref="I84:J84"/>
    <mergeCell ref="K79:L79"/>
    <mergeCell ref="O79:P79"/>
    <mergeCell ref="M81:N81"/>
    <mergeCell ref="U84:V84"/>
    <mergeCell ref="K85:L85"/>
    <mergeCell ref="M85:N85"/>
    <mergeCell ref="O85:P85"/>
    <mergeCell ref="Q85:R85"/>
    <mergeCell ref="K84:L84"/>
    <mergeCell ref="O84:P84"/>
    <mergeCell ref="S84:T84"/>
    <mergeCell ref="M84:N84"/>
    <mergeCell ref="I95:J95"/>
    <mergeCell ref="C86:D86"/>
    <mergeCell ref="E86:F86"/>
    <mergeCell ref="G86:H86"/>
    <mergeCell ref="I86:J86"/>
    <mergeCell ref="C88:D88"/>
    <mergeCell ref="E88:F88"/>
    <mergeCell ref="G88:H88"/>
    <mergeCell ref="C94:D94"/>
    <mergeCell ref="E94:F94"/>
    <mergeCell ref="K104:L104"/>
    <mergeCell ref="G104:H104"/>
    <mergeCell ref="I104:J104"/>
    <mergeCell ref="G99:H99"/>
    <mergeCell ref="I100:J100"/>
    <mergeCell ref="U116:V116"/>
    <mergeCell ref="C117:D117"/>
    <mergeCell ref="E117:F117"/>
    <mergeCell ref="G117:H117"/>
    <mergeCell ref="I117:J117"/>
    <mergeCell ref="K117:L117"/>
    <mergeCell ref="M117:N117"/>
    <mergeCell ref="O117:P117"/>
    <mergeCell ref="Q117:R117"/>
    <mergeCell ref="C116:D116"/>
    <mergeCell ref="U117:V117"/>
    <mergeCell ref="C118:D118"/>
    <mergeCell ref="E118:F118"/>
    <mergeCell ref="G118:H118"/>
    <mergeCell ref="I118:J118"/>
    <mergeCell ref="K118:L118"/>
    <mergeCell ref="M118:N118"/>
    <mergeCell ref="O118:P118"/>
    <mergeCell ref="Q118:R118"/>
    <mergeCell ref="U118:V118"/>
    <mergeCell ref="C120:D120"/>
    <mergeCell ref="C121:D121"/>
    <mergeCell ref="I120:J120"/>
    <mergeCell ref="K120:L120"/>
    <mergeCell ref="E120:F120"/>
    <mergeCell ref="G120:H120"/>
    <mergeCell ref="E121:F121"/>
    <mergeCell ref="G121:H121"/>
    <mergeCell ref="I121:J121"/>
    <mergeCell ref="K121:L121"/>
    <mergeCell ref="S120:T120"/>
    <mergeCell ref="U120:V120"/>
    <mergeCell ref="Q121:R121"/>
    <mergeCell ref="S121:T121"/>
    <mergeCell ref="U121:V121"/>
    <mergeCell ref="C122:D122"/>
    <mergeCell ref="E122:F122"/>
    <mergeCell ref="G122:H122"/>
    <mergeCell ref="M122:N122"/>
    <mergeCell ref="I122:J122"/>
    <mergeCell ref="K122:L122"/>
    <mergeCell ref="U122:V122"/>
    <mergeCell ref="E124:F124"/>
    <mergeCell ref="G124:H124"/>
    <mergeCell ref="I124:J124"/>
    <mergeCell ref="K124:L124"/>
    <mergeCell ref="M124:N124"/>
    <mergeCell ref="O124:P124"/>
    <mergeCell ref="Q124:R124"/>
    <mergeCell ref="U124:V124"/>
    <mergeCell ref="O122:P122"/>
    <mergeCell ref="M126:N126"/>
    <mergeCell ref="O126:P126"/>
    <mergeCell ref="C124:D124"/>
    <mergeCell ref="C126:D126"/>
    <mergeCell ref="E126:F126"/>
    <mergeCell ref="G126:H126"/>
    <mergeCell ref="I126:J126"/>
    <mergeCell ref="Q128:R128"/>
    <mergeCell ref="C127:D127"/>
    <mergeCell ref="E127:F127"/>
    <mergeCell ref="G127:H127"/>
    <mergeCell ref="I127:J127"/>
    <mergeCell ref="K127:L127"/>
    <mergeCell ref="M127:N127"/>
    <mergeCell ref="O127:P127"/>
    <mergeCell ref="Q127:R127"/>
    <mergeCell ref="M130:N130"/>
    <mergeCell ref="O130:P130"/>
    <mergeCell ref="Q130:R130"/>
    <mergeCell ref="C128:D128"/>
    <mergeCell ref="E128:F128"/>
    <mergeCell ref="G128:H128"/>
    <mergeCell ref="I128:J128"/>
    <mergeCell ref="K128:L128"/>
    <mergeCell ref="M128:N128"/>
    <mergeCell ref="O128:P128"/>
    <mergeCell ref="C130:D130"/>
    <mergeCell ref="E130:F130"/>
    <mergeCell ref="G130:H130"/>
    <mergeCell ref="I130:J130"/>
    <mergeCell ref="M133:N133"/>
    <mergeCell ref="S133:T133"/>
    <mergeCell ref="U133:V133"/>
    <mergeCell ref="O133:P133"/>
    <mergeCell ref="Q133:R133"/>
    <mergeCell ref="C133:D133"/>
    <mergeCell ref="E133:F133"/>
    <mergeCell ref="G133:H133"/>
    <mergeCell ref="I133:J133"/>
    <mergeCell ref="C135:D135"/>
    <mergeCell ref="E135:F135"/>
    <mergeCell ref="G135:H135"/>
    <mergeCell ref="I135:J135"/>
    <mergeCell ref="C134:D134"/>
    <mergeCell ref="E134:F134"/>
    <mergeCell ref="G134:H134"/>
    <mergeCell ref="I134:J134"/>
    <mergeCell ref="O134:P134"/>
    <mergeCell ref="Q134:R134"/>
    <mergeCell ref="M134:N134"/>
    <mergeCell ref="I137:J137"/>
    <mergeCell ref="K135:L135"/>
    <mergeCell ref="M135:N135"/>
    <mergeCell ref="M137:N137"/>
    <mergeCell ref="K136:L136"/>
    <mergeCell ref="M136:N136"/>
    <mergeCell ref="O137:P137"/>
    <mergeCell ref="S126:T126"/>
    <mergeCell ref="S124:T124"/>
    <mergeCell ref="Q122:R122"/>
    <mergeCell ref="S122:T122"/>
    <mergeCell ref="Q126:R126"/>
    <mergeCell ref="U126:V126"/>
    <mergeCell ref="S135:T135"/>
    <mergeCell ref="S128:T128"/>
    <mergeCell ref="U128:V128"/>
    <mergeCell ref="S130:T130"/>
    <mergeCell ref="U130:V130"/>
    <mergeCell ref="S127:T127"/>
    <mergeCell ref="U127:V127"/>
    <mergeCell ref="U135:V135"/>
    <mergeCell ref="S129:T129"/>
    <mergeCell ref="S137:T137"/>
    <mergeCell ref="U137:V137"/>
    <mergeCell ref="S134:T134"/>
    <mergeCell ref="U134:V134"/>
    <mergeCell ref="S136:T136"/>
    <mergeCell ref="U136:V136"/>
    <mergeCell ref="S118:T118"/>
    <mergeCell ref="S117:T117"/>
    <mergeCell ref="S116:T116"/>
    <mergeCell ref="M88:N88"/>
    <mergeCell ref="O88:P88"/>
    <mergeCell ref="Q88:R88"/>
    <mergeCell ref="O100:P100"/>
    <mergeCell ref="M90:N90"/>
    <mergeCell ref="Q104:R104"/>
    <mergeCell ref="Q100:R100"/>
    <mergeCell ref="M60:N60"/>
    <mergeCell ref="O61:P61"/>
    <mergeCell ref="M68:N68"/>
    <mergeCell ref="O60:P60"/>
    <mergeCell ref="O64:P64"/>
    <mergeCell ref="O63:P63"/>
    <mergeCell ref="O65:P65"/>
    <mergeCell ref="O68:P68"/>
    <mergeCell ref="M64:N64"/>
    <mergeCell ref="K76:L76"/>
    <mergeCell ref="K74:L74"/>
    <mergeCell ref="Q25:R25"/>
    <mergeCell ref="Q60:R60"/>
    <mergeCell ref="Q37:R37"/>
    <mergeCell ref="Q38:R38"/>
    <mergeCell ref="Q34:R34"/>
    <mergeCell ref="Q46:R46"/>
    <mergeCell ref="Q47:R47"/>
    <mergeCell ref="M74:N74"/>
    <mergeCell ref="O28:P28"/>
    <mergeCell ref="Q20:R20"/>
    <mergeCell ref="O25:P25"/>
    <mergeCell ref="O20:P20"/>
    <mergeCell ref="O21:P21"/>
    <mergeCell ref="Q22:R22"/>
    <mergeCell ref="O26:P26"/>
    <mergeCell ref="Q21:R21"/>
    <mergeCell ref="Q24:R24"/>
    <mergeCell ref="O22:P22"/>
    <mergeCell ref="D9:M9"/>
    <mergeCell ref="D10:M10"/>
    <mergeCell ref="D11:F11"/>
    <mergeCell ref="H11:I11"/>
    <mergeCell ref="L11:M11"/>
    <mergeCell ref="E17:F17"/>
    <mergeCell ref="G16:H16"/>
    <mergeCell ref="O17:P17"/>
    <mergeCell ref="C17:D17"/>
    <mergeCell ref="O16:P16"/>
    <mergeCell ref="I16:J16"/>
    <mergeCell ref="M17:N17"/>
    <mergeCell ref="C3:D3"/>
    <mergeCell ref="M3:N3"/>
    <mergeCell ref="I21:J21"/>
    <mergeCell ref="M21:N21"/>
    <mergeCell ref="C15:D15"/>
    <mergeCell ref="E15:F15"/>
    <mergeCell ref="G17:H17"/>
    <mergeCell ref="I17:J17"/>
    <mergeCell ref="I20:J20"/>
    <mergeCell ref="D13:M13"/>
    <mergeCell ref="K40:L40"/>
    <mergeCell ref="I28:J28"/>
    <mergeCell ref="K3:L3"/>
    <mergeCell ref="D5:M5"/>
    <mergeCell ref="D8:H8"/>
    <mergeCell ref="J8:M8"/>
    <mergeCell ref="E3:F3"/>
    <mergeCell ref="I3:J3"/>
    <mergeCell ref="G3:H3"/>
    <mergeCell ref="D6:E6"/>
    <mergeCell ref="E22:F22"/>
    <mergeCell ref="E24:F24"/>
    <mergeCell ref="E21:F21"/>
    <mergeCell ref="E20:F20"/>
    <mergeCell ref="M34:N34"/>
    <mergeCell ref="E32:F32"/>
    <mergeCell ref="E31:F31"/>
    <mergeCell ref="K36:L36"/>
    <mergeCell ref="G36:H36"/>
    <mergeCell ref="I36:J36"/>
    <mergeCell ref="E26:F26"/>
    <mergeCell ref="G34:H34"/>
    <mergeCell ref="G31:H31"/>
    <mergeCell ref="O33:P33"/>
    <mergeCell ref="M32:N32"/>
    <mergeCell ref="M33:N33"/>
    <mergeCell ref="K33:L33"/>
    <mergeCell ref="I32:J32"/>
    <mergeCell ref="I31:J31"/>
    <mergeCell ref="G32:H32"/>
    <mergeCell ref="O47:P47"/>
    <mergeCell ref="O46:P46"/>
    <mergeCell ref="O38:P38"/>
    <mergeCell ref="O37:P37"/>
    <mergeCell ref="O42:P42"/>
    <mergeCell ref="M46:N46"/>
    <mergeCell ref="M36:N36"/>
    <mergeCell ref="M40:N40"/>
    <mergeCell ref="O36:P36"/>
    <mergeCell ref="M37:N37"/>
    <mergeCell ref="K64:L64"/>
    <mergeCell ref="K63:L63"/>
    <mergeCell ref="K60:L60"/>
    <mergeCell ref="M51:N51"/>
    <mergeCell ref="M57:N57"/>
    <mergeCell ref="K61:L61"/>
    <mergeCell ref="M61:N61"/>
    <mergeCell ref="M52:N52"/>
    <mergeCell ref="M56:N56"/>
    <mergeCell ref="M63:N63"/>
    <mergeCell ref="K65:L65"/>
    <mergeCell ref="M72:N72"/>
    <mergeCell ref="K73:L73"/>
    <mergeCell ref="M65:N65"/>
    <mergeCell ref="M73:N73"/>
    <mergeCell ref="K68:L68"/>
    <mergeCell ref="K72:L72"/>
    <mergeCell ref="O56:P56"/>
    <mergeCell ref="S82:T82"/>
    <mergeCell ref="M59:N59"/>
    <mergeCell ref="M42:N42"/>
    <mergeCell ref="Q59:R59"/>
    <mergeCell ref="Q58:R58"/>
    <mergeCell ref="M47:N47"/>
    <mergeCell ref="Q63:R63"/>
    <mergeCell ref="M76:N76"/>
    <mergeCell ref="O80:P80"/>
    <mergeCell ref="U86:V86"/>
    <mergeCell ref="S85:T85"/>
    <mergeCell ref="U85:V85"/>
    <mergeCell ref="S51:T51"/>
    <mergeCell ref="U63:V63"/>
    <mergeCell ref="S64:T64"/>
    <mergeCell ref="U64:V64"/>
    <mergeCell ref="S63:T63"/>
    <mergeCell ref="U58:V58"/>
    <mergeCell ref="U60:V60"/>
    <mergeCell ref="S90:T90"/>
    <mergeCell ref="U65:V65"/>
    <mergeCell ref="S28:T28"/>
    <mergeCell ref="Q30:R30"/>
    <mergeCell ref="Q28:R28"/>
    <mergeCell ref="Q40:R40"/>
    <mergeCell ref="Q42:R42"/>
    <mergeCell ref="Q36:R36"/>
    <mergeCell ref="Q56:R56"/>
    <mergeCell ref="U52:V52"/>
    <mergeCell ref="C34:D34"/>
    <mergeCell ref="E34:F34"/>
    <mergeCell ref="C33:D33"/>
    <mergeCell ref="E33:F33"/>
    <mergeCell ref="C31:D31"/>
    <mergeCell ref="I52:J52"/>
    <mergeCell ref="K42:L42"/>
    <mergeCell ref="C20:D20"/>
    <mergeCell ref="C21:D21"/>
    <mergeCell ref="K22:L22"/>
    <mergeCell ref="K24:L24"/>
    <mergeCell ref="K20:L20"/>
    <mergeCell ref="K21:L21"/>
    <mergeCell ref="G22:H22"/>
    <mergeCell ref="I51:J51"/>
    <mergeCell ref="I40:J40"/>
    <mergeCell ref="G33:H33"/>
    <mergeCell ref="I33:J33"/>
    <mergeCell ref="I34:J34"/>
    <mergeCell ref="I46:J46"/>
    <mergeCell ref="I38:J38"/>
    <mergeCell ref="G46:H46"/>
    <mergeCell ref="G47:H47"/>
    <mergeCell ref="G42:H42"/>
    <mergeCell ref="K59:L59"/>
    <mergeCell ref="K57:L57"/>
    <mergeCell ref="K56:L56"/>
    <mergeCell ref="K47:L47"/>
    <mergeCell ref="K52:L52"/>
    <mergeCell ref="K51:L51"/>
    <mergeCell ref="K38:L38"/>
    <mergeCell ref="K46:L46"/>
    <mergeCell ref="I47:J47"/>
    <mergeCell ref="E60:F60"/>
    <mergeCell ref="G60:H60"/>
    <mergeCell ref="G56:H56"/>
    <mergeCell ref="I56:J56"/>
    <mergeCell ref="G57:H57"/>
    <mergeCell ref="G59:H59"/>
    <mergeCell ref="I57:J57"/>
    <mergeCell ref="C61:D61"/>
    <mergeCell ref="E61:F61"/>
    <mergeCell ref="C56:D56"/>
    <mergeCell ref="E56:F56"/>
    <mergeCell ref="C57:D57"/>
    <mergeCell ref="C59:D59"/>
    <mergeCell ref="E57:F57"/>
    <mergeCell ref="E59:F59"/>
    <mergeCell ref="C52:D52"/>
    <mergeCell ref="E52:F52"/>
    <mergeCell ref="G52:H52"/>
    <mergeCell ref="C51:D51"/>
    <mergeCell ref="E51:F51"/>
    <mergeCell ref="G51:H51"/>
    <mergeCell ref="C76:D76"/>
    <mergeCell ref="E76:F76"/>
    <mergeCell ref="G76:H76"/>
    <mergeCell ref="C137:D137"/>
    <mergeCell ref="E137:F137"/>
    <mergeCell ref="G90:H90"/>
    <mergeCell ref="C90:D90"/>
    <mergeCell ref="E90:F90"/>
    <mergeCell ref="G137:H137"/>
    <mergeCell ref="C82:D82"/>
    <mergeCell ref="E172:F172"/>
    <mergeCell ref="G172:H172"/>
    <mergeCell ref="G176:H176"/>
    <mergeCell ref="B174:F174"/>
    <mergeCell ref="G174:H174"/>
    <mergeCell ref="C172:D172"/>
    <mergeCell ref="K169:L169"/>
    <mergeCell ref="K170:L170"/>
    <mergeCell ref="K172:L172"/>
    <mergeCell ref="G162:H162"/>
    <mergeCell ref="I162:J162"/>
    <mergeCell ref="K162:L162"/>
    <mergeCell ref="K164:L164"/>
    <mergeCell ref="K165:L165"/>
    <mergeCell ref="I107:J107"/>
    <mergeCell ref="I109:J109"/>
    <mergeCell ref="G100:H100"/>
    <mergeCell ref="I99:J99"/>
    <mergeCell ref="G108:H108"/>
    <mergeCell ref="I108:J108"/>
    <mergeCell ref="G106:H106"/>
    <mergeCell ref="I106:J106"/>
    <mergeCell ref="G105:H105"/>
    <mergeCell ref="I105:J105"/>
    <mergeCell ref="G94:H94"/>
    <mergeCell ref="C95:D95"/>
    <mergeCell ref="E95:F95"/>
    <mergeCell ref="G95:H95"/>
    <mergeCell ref="C104:D104"/>
    <mergeCell ref="E104:F104"/>
    <mergeCell ref="C99:D99"/>
    <mergeCell ref="E99:F99"/>
    <mergeCell ref="E100:F100"/>
    <mergeCell ref="U94:V94"/>
    <mergeCell ref="K95:L95"/>
    <mergeCell ref="M95:N95"/>
    <mergeCell ref="O95:P95"/>
    <mergeCell ref="Q95:R95"/>
    <mergeCell ref="U95:V95"/>
    <mergeCell ref="M94:N94"/>
    <mergeCell ref="O94:P94"/>
    <mergeCell ref="G68:H68"/>
    <mergeCell ref="I68:J68"/>
    <mergeCell ref="G82:H82"/>
    <mergeCell ref="I79:J79"/>
    <mergeCell ref="I81:J81"/>
    <mergeCell ref="I80:J80"/>
    <mergeCell ref="G61:H61"/>
    <mergeCell ref="I61:J61"/>
    <mergeCell ref="I63:J63"/>
    <mergeCell ref="G65:H65"/>
    <mergeCell ref="I65:J65"/>
    <mergeCell ref="O143:P143"/>
    <mergeCell ref="M100:N100"/>
    <mergeCell ref="I64:J64"/>
    <mergeCell ref="I60:J60"/>
    <mergeCell ref="O90:P90"/>
    <mergeCell ref="O82:P82"/>
    <mergeCell ref="O81:P81"/>
    <mergeCell ref="I90:J90"/>
    <mergeCell ref="I76:J76"/>
    <mergeCell ref="I85:J85"/>
    <mergeCell ref="O139:P139"/>
    <mergeCell ref="I59:J59"/>
    <mergeCell ref="O104:P104"/>
    <mergeCell ref="Q139:R139"/>
    <mergeCell ref="K99:L99"/>
    <mergeCell ref="I111:J111"/>
    <mergeCell ref="K111:L111"/>
    <mergeCell ref="K100:L100"/>
    <mergeCell ref="K107:L107"/>
    <mergeCell ref="K109:L109"/>
    <mergeCell ref="Q137:R137"/>
    <mergeCell ref="O135:P135"/>
    <mergeCell ref="Q135:R135"/>
    <mergeCell ref="O136:P136"/>
    <mergeCell ref="Q136:R136"/>
    <mergeCell ref="E168:F168"/>
    <mergeCell ref="G168:H168"/>
    <mergeCell ref="I168:J168"/>
    <mergeCell ref="K168:L168"/>
    <mergeCell ref="C157:D157"/>
    <mergeCell ref="Q143:R143"/>
    <mergeCell ref="S139:T139"/>
    <mergeCell ref="U139:V139"/>
    <mergeCell ref="C153:D153"/>
    <mergeCell ref="E153:F153"/>
    <mergeCell ref="G153:H153"/>
    <mergeCell ref="I153:J153"/>
    <mergeCell ref="C143:D143"/>
    <mergeCell ref="E143:F143"/>
    <mergeCell ref="C149:D149"/>
    <mergeCell ref="U144:V144"/>
    <mergeCell ref="S143:T143"/>
    <mergeCell ref="U143:V143"/>
    <mergeCell ref="K143:L143"/>
    <mergeCell ref="K144:L144"/>
    <mergeCell ref="M144:N144"/>
    <mergeCell ref="O144:P144"/>
    <mergeCell ref="S144:T144"/>
    <mergeCell ref="Q144:R144"/>
    <mergeCell ref="C148:D148"/>
    <mergeCell ref="E148:F148"/>
    <mergeCell ref="G148:H148"/>
    <mergeCell ref="I148:J148"/>
    <mergeCell ref="C144:D144"/>
    <mergeCell ref="E144:F144"/>
    <mergeCell ref="G144:H144"/>
    <mergeCell ref="I144:J144"/>
    <mergeCell ref="S148:T148"/>
    <mergeCell ref="S149:T149"/>
    <mergeCell ref="O149:P149"/>
    <mergeCell ref="Q149:R149"/>
    <mergeCell ref="O148:P148"/>
    <mergeCell ref="Q148:R148"/>
    <mergeCell ref="U148:V148"/>
    <mergeCell ref="U156:V156"/>
    <mergeCell ref="U158:V158"/>
    <mergeCell ref="U169:V169"/>
    <mergeCell ref="U168:V168"/>
    <mergeCell ref="U149:V149"/>
    <mergeCell ref="U164:V164"/>
    <mergeCell ref="U165:V165"/>
    <mergeCell ref="S155:T155"/>
    <mergeCell ref="U155:V155"/>
    <mergeCell ref="U154:V154"/>
    <mergeCell ref="S154:T154"/>
    <mergeCell ref="S160:T160"/>
    <mergeCell ref="U160:V160"/>
    <mergeCell ref="A15:A16"/>
    <mergeCell ref="C183:D183"/>
    <mergeCell ref="G58:H58"/>
    <mergeCell ref="I58:J58"/>
    <mergeCell ref="C170:D170"/>
    <mergeCell ref="E170:F170"/>
    <mergeCell ref="G170:H170"/>
    <mergeCell ref="I170:J170"/>
    <mergeCell ref="C139:D139"/>
    <mergeCell ref="E139:F139"/>
    <mergeCell ref="S26:T26"/>
    <mergeCell ref="Q26:R26"/>
    <mergeCell ref="S30:T30"/>
    <mergeCell ref="K34:L34"/>
    <mergeCell ref="S32:T32"/>
    <mergeCell ref="O34:P34"/>
    <mergeCell ref="O32:P32"/>
    <mergeCell ref="O30:P30"/>
    <mergeCell ref="M143:N143"/>
    <mergeCell ref="M169:N169"/>
    <mergeCell ref="M170:N170"/>
    <mergeCell ref="M153:N153"/>
    <mergeCell ref="M157:N157"/>
    <mergeCell ref="M149:N149"/>
    <mergeCell ref="M168:N168"/>
    <mergeCell ref="M154:N154"/>
    <mergeCell ref="M156:N156"/>
    <mergeCell ref="M148:N148"/>
    <mergeCell ref="K153:L153"/>
    <mergeCell ref="K149:L149"/>
    <mergeCell ref="I143:J143"/>
    <mergeCell ref="M104:N104"/>
    <mergeCell ref="M139:N139"/>
    <mergeCell ref="M106:N106"/>
    <mergeCell ref="K106:L106"/>
    <mergeCell ref="K105:L105"/>
    <mergeCell ref="K133:L133"/>
    <mergeCell ref="K130:L130"/>
    <mergeCell ref="Q153:R153"/>
    <mergeCell ref="S153:T153"/>
    <mergeCell ref="U153:V153"/>
    <mergeCell ref="M162:N162"/>
    <mergeCell ref="S162:T162"/>
    <mergeCell ref="S161:T161"/>
    <mergeCell ref="U157:V157"/>
    <mergeCell ref="U161:V161"/>
    <mergeCell ref="Q160:R160"/>
    <mergeCell ref="O161:P161"/>
    <mergeCell ref="K154:L154"/>
    <mergeCell ref="Q154:R154"/>
    <mergeCell ref="U184:V184"/>
    <mergeCell ref="S183:T183"/>
    <mergeCell ref="U183:V183"/>
    <mergeCell ref="S172:T172"/>
    <mergeCell ref="U172:V172"/>
    <mergeCell ref="S170:T170"/>
    <mergeCell ref="U170:V170"/>
    <mergeCell ref="M184:N184"/>
    <mergeCell ref="O154:P154"/>
    <mergeCell ref="O156:P156"/>
    <mergeCell ref="O157:P157"/>
    <mergeCell ref="O153:P153"/>
    <mergeCell ref="O184:P184"/>
    <mergeCell ref="Q184:R184"/>
    <mergeCell ref="M183:N183"/>
    <mergeCell ref="O183:P183"/>
    <mergeCell ref="Q183:R183"/>
    <mergeCell ref="O162:P162"/>
    <mergeCell ref="Q162:R162"/>
    <mergeCell ref="B63:B64"/>
    <mergeCell ref="Q76:R76"/>
    <mergeCell ref="O76:P76"/>
    <mergeCell ref="M79:N79"/>
    <mergeCell ref="Q81:R81"/>
    <mergeCell ref="Q86:R86"/>
    <mergeCell ref="Q99:R99"/>
    <mergeCell ref="O99:P99"/>
    <mergeCell ref="S184:T184"/>
    <mergeCell ref="C60:D60"/>
    <mergeCell ref="C58:D58"/>
    <mergeCell ref="E58:F58"/>
    <mergeCell ref="S60:T60"/>
    <mergeCell ref="S58:T58"/>
    <mergeCell ref="K58:L58"/>
    <mergeCell ref="M58:N58"/>
    <mergeCell ref="O58:P58"/>
    <mergeCell ref="Q84:R84"/>
    <mergeCell ref="A63:A64"/>
    <mergeCell ref="C63:D63"/>
    <mergeCell ref="E63:F63"/>
    <mergeCell ref="G63:H63"/>
    <mergeCell ref="C64:D64"/>
    <mergeCell ref="E64:F64"/>
    <mergeCell ref="G64:H64"/>
    <mergeCell ref="Q82:R82"/>
    <mergeCell ref="Q64:R64"/>
    <mergeCell ref="Q94:R94"/>
    <mergeCell ref="Q68:R68"/>
    <mergeCell ref="Q74:R74"/>
    <mergeCell ref="Q72:R72"/>
    <mergeCell ref="O74:P74"/>
    <mergeCell ref="S94:T94"/>
    <mergeCell ref="S65:T65"/>
    <mergeCell ref="Q65:R65"/>
    <mergeCell ref="S76:T76"/>
    <mergeCell ref="Q90:R90"/>
    <mergeCell ref="Q80:R80"/>
    <mergeCell ref="Q79:R79"/>
    <mergeCell ref="S78:T78"/>
    <mergeCell ref="S81:T81"/>
    <mergeCell ref="S104:T104"/>
    <mergeCell ref="U104:V104"/>
    <mergeCell ref="S100:T100"/>
    <mergeCell ref="U100:V100"/>
    <mergeCell ref="S99:T99"/>
    <mergeCell ref="U99:V99"/>
    <mergeCell ref="S74:T74"/>
    <mergeCell ref="S86:T86"/>
    <mergeCell ref="S95:T95"/>
    <mergeCell ref="U82:V82"/>
    <mergeCell ref="S88:T88"/>
    <mergeCell ref="U88:V88"/>
    <mergeCell ref="U90:V90"/>
    <mergeCell ref="U76:V76"/>
    <mergeCell ref="S17:T17"/>
    <mergeCell ref="U108:V108"/>
    <mergeCell ref="Q108:R108"/>
    <mergeCell ref="S108:T108"/>
    <mergeCell ref="U34:V34"/>
    <mergeCell ref="U32:V32"/>
    <mergeCell ref="U36:V36"/>
    <mergeCell ref="S34:T34"/>
    <mergeCell ref="U33:V33"/>
    <mergeCell ref="S36:T36"/>
    <mergeCell ref="I94:J94"/>
    <mergeCell ref="K94:L94"/>
    <mergeCell ref="K82:L82"/>
    <mergeCell ref="M82:N82"/>
    <mergeCell ref="K88:L88"/>
    <mergeCell ref="K90:L90"/>
    <mergeCell ref="K86:L86"/>
    <mergeCell ref="M86:N86"/>
    <mergeCell ref="I88:J88"/>
    <mergeCell ref="M99:N99"/>
    <mergeCell ref="I112:J112"/>
    <mergeCell ref="G154:H154"/>
    <mergeCell ref="G143:H143"/>
    <mergeCell ref="K137:L137"/>
    <mergeCell ref="K148:L148"/>
    <mergeCell ref="K116:L116"/>
    <mergeCell ref="K126:L126"/>
    <mergeCell ref="K139:L139"/>
    <mergeCell ref="K134:L134"/>
    <mergeCell ref="E156:F156"/>
    <mergeCell ref="E116:F116"/>
    <mergeCell ref="G116:H116"/>
    <mergeCell ref="I116:J116"/>
    <mergeCell ref="G136:H136"/>
    <mergeCell ref="I136:J136"/>
    <mergeCell ref="I156:J156"/>
    <mergeCell ref="E149:F149"/>
    <mergeCell ref="G149:H149"/>
    <mergeCell ref="I149:J149"/>
    <mergeCell ref="M111:N111"/>
    <mergeCell ref="G157:H157"/>
    <mergeCell ref="I157:J157"/>
    <mergeCell ref="K157:L157"/>
    <mergeCell ref="G113:H113"/>
    <mergeCell ref="I113:J113"/>
    <mergeCell ref="G139:H139"/>
    <mergeCell ref="I139:J139"/>
    <mergeCell ref="G156:H156"/>
    <mergeCell ref="I154:J154"/>
    <mergeCell ref="A111:A112"/>
    <mergeCell ref="C111:D111"/>
    <mergeCell ref="E111:F111"/>
    <mergeCell ref="G111:H111"/>
    <mergeCell ref="B111:B112"/>
    <mergeCell ref="G112:H112"/>
    <mergeCell ref="S112:T112"/>
    <mergeCell ref="U112:V112"/>
    <mergeCell ref="O111:P111"/>
    <mergeCell ref="Q111:R111"/>
    <mergeCell ref="S111:T111"/>
    <mergeCell ref="U111:V111"/>
    <mergeCell ref="O113:P113"/>
    <mergeCell ref="Q113:R113"/>
    <mergeCell ref="K112:L112"/>
    <mergeCell ref="M112:N112"/>
    <mergeCell ref="K113:L113"/>
    <mergeCell ref="M113:N113"/>
    <mergeCell ref="O112:P112"/>
    <mergeCell ref="Q112:R112"/>
    <mergeCell ref="S113:T113"/>
    <mergeCell ref="U113:V113"/>
    <mergeCell ref="C155:D155"/>
    <mergeCell ref="E155:F155"/>
    <mergeCell ref="G155:H155"/>
    <mergeCell ref="I155:J155"/>
    <mergeCell ref="K155:L155"/>
    <mergeCell ref="M155:N155"/>
    <mergeCell ref="O155:P155"/>
    <mergeCell ref="Q155:R155"/>
    <mergeCell ref="A160:A161"/>
    <mergeCell ref="C160:D160"/>
    <mergeCell ref="E160:F160"/>
    <mergeCell ref="G160:H160"/>
    <mergeCell ref="C161:D161"/>
    <mergeCell ref="E161:F161"/>
    <mergeCell ref="G161:H161"/>
    <mergeCell ref="B160:B161"/>
    <mergeCell ref="Q172:R172"/>
    <mergeCell ref="O169:P169"/>
    <mergeCell ref="Q169:R169"/>
    <mergeCell ref="I160:J160"/>
    <mergeCell ref="K160:L160"/>
    <mergeCell ref="M160:N160"/>
    <mergeCell ref="O160:P160"/>
    <mergeCell ref="I161:J161"/>
    <mergeCell ref="K161:L161"/>
    <mergeCell ref="M161:N161"/>
    <mergeCell ref="S168:T168"/>
    <mergeCell ref="Q168:R168"/>
    <mergeCell ref="O168:P168"/>
    <mergeCell ref="O170:P170"/>
    <mergeCell ref="Q170:R170"/>
    <mergeCell ref="S169:T169"/>
    <mergeCell ref="A182:A183"/>
    <mergeCell ref="C182:D182"/>
    <mergeCell ref="E182:F182"/>
    <mergeCell ref="G182:H182"/>
    <mergeCell ref="G183:H183"/>
    <mergeCell ref="E183:F183"/>
    <mergeCell ref="O182:P182"/>
    <mergeCell ref="K182:L182"/>
    <mergeCell ref="M182:N182"/>
    <mergeCell ref="O172:P172"/>
    <mergeCell ref="M172:N172"/>
    <mergeCell ref="C65:D65"/>
    <mergeCell ref="E65:F65"/>
    <mergeCell ref="C113:D113"/>
    <mergeCell ref="E113:F113"/>
    <mergeCell ref="C112:D112"/>
    <mergeCell ref="E112:F112"/>
    <mergeCell ref="C108:D108"/>
    <mergeCell ref="E108:F108"/>
    <mergeCell ref="C106:D106"/>
    <mergeCell ref="C100:D100"/>
    <mergeCell ref="K184:L184"/>
    <mergeCell ref="I183:J183"/>
    <mergeCell ref="K183:L183"/>
    <mergeCell ref="C169:D169"/>
    <mergeCell ref="E169:F169"/>
    <mergeCell ref="C184:D184"/>
    <mergeCell ref="G177:H177"/>
    <mergeCell ref="I172:J172"/>
    <mergeCell ref="G169:H169"/>
    <mergeCell ref="I169:J169"/>
    <mergeCell ref="B226:D226"/>
    <mergeCell ref="B228:D228"/>
    <mergeCell ref="B224:D224"/>
    <mergeCell ref="E224:R224"/>
    <mergeCell ref="E226:R226"/>
    <mergeCell ref="E228:R228"/>
    <mergeCell ref="E184:F184"/>
    <mergeCell ref="G184:H184"/>
    <mergeCell ref="I184:J184"/>
    <mergeCell ref="B175:F175"/>
    <mergeCell ref="B176:F176"/>
    <mergeCell ref="B177:F177"/>
    <mergeCell ref="I182:J182"/>
    <mergeCell ref="B178:F178"/>
    <mergeCell ref="G175:H175"/>
    <mergeCell ref="G179:H179"/>
    <mergeCell ref="Q182:R182"/>
    <mergeCell ref="U38:V38"/>
    <mergeCell ref="U182:V182"/>
    <mergeCell ref="U162:V162"/>
    <mergeCell ref="S182:T182"/>
    <mergeCell ref="Q161:R161"/>
    <mergeCell ref="U57:V57"/>
    <mergeCell ref="U59:V59"/>
    <mergeCell ref="Q61:R61"/>
    <mergeCell ref="S61:T61"/>
    <mergeCell ref="S57:T57"/>
    <mergeCell ref="S59:T59"/>
    <mergeCell ref="O57:P57"/>
    <mergeCell ref="O59:P59"/>
    <mergeCell ref="Q57:R57"/>
    <mergeCell ref="U61:V61"/>
    <mergeCell ref="C105:D105"/>
    <mergeCell ref="C107:D107"/>
    <mergeCell ref="C109:D109"/>
    <mergeCell ref="E105:F105"/>
    <mergeCell ref="E107:F107"/>
    <mergeCell ref="E109:F109"/>
    <mergeCell ref="E106:F106"/>
    <mergeCell ref="G107:H107"/>
    <mergeCell ref="G109:H109"/>
    <mergeCell ref="M105:N105"/>
    <mergeCell ref="M107:N107"/>
    <mergeCell ref="M109:N109"/>
    <mergeCell ref="K108:L108"/>
    <mergeCell ref="M108:N108"/>
    <mergeCell ref="S109:T109"/>
    <mergeCell ref="U105:V105"/>
    <mergeCell ref="U107:V107"/>
    <mergeCell ref="U109:V109"/>
    <mergeCell ref="U106:V106"/>
    <mergeCell ref="S105:T105"/>
    <mergeCell ref="S107:T107"/>
    <mergeCell ref="S106:T106"/>
    <mergeCell ref="O105:P105"/>
    <mergeCell ref="O107:P107"/>
    <mergeCell ref="O109:P109"/>
    <mergeCell ref="Q105:R105"/>
    <mergeCell ref="Q109:R109"/>
    <mergeCell ref="Q107:R107"/>
    <mergeCell ref="O106:P106"/>
    <mergeCell ref="O108:P108"/>
    <mergeCell ref="Q106:R106"/>
    <mergeCell ref="C154:D154"/>
    <mergeCell ref="C156:D156"/>
    <mergeCell ref="E154:F154"/>
    <mergeCell ref="B182:B183"/>
    <mergeCell ref="B179:F179"/>
    <mergeCell ref="B180:F180"/>
    <mergeCell ref="C162:D162"/>
    <mergeCell ref="E162:F162"/>
    <mergeCell ref="C168:D168"/>
    <mergeCell ref="E157:F157"/>
    <mergeCell ref="K156:L156"/>
    <mergeCell ref="Q156:R156"/>
    <mergeCell ref="Q158:R158"/>
    <mergeCell ref="S156:T156"/>
    <mergeCell ref="S158:T158"/>
    <mergeCell ref="Q157:R157"/>
    <mergeCell ref="S157:T157"/>
    <mergeCell ref="K158:L158"/>
    <mergeCell ref="M158:N158"/>
    <mergeCell ref="O158:P158"/>
    <mergeCell ref="C158:D158"/>
    <mergeCell ref="E158:F158"/>
    <mergeCell ref="G158:H158"/>
    <mergeCell ref="I158:J158"/>
    <mergeCell ref="B220:E220"/>
    <mergeCell ref="F220:G220"/>
    <mergeCell ref="B222:E222"/>
    <mergeCell ref="F222:G222"/>
  </mergeCells>
  <dataValidations count="3">
    <dataValidation type="list" allowBlank="1" showInputMessage="1" showErrorMessage="1" errorTitle="Goal Year Emissions Target" error="You must use the drop-down to select either Absolute or Normallized." sqref="G176:H176">
      <formula1>$I$176:$J$176</formula1>
    </dataValidation>
    <dataValidation type="list" allowBlank="1" showInputMessage="1" showErrorMessage="1" errorTitle="Offsets (specify source)" error="You must use the drop-down to select a source type." sqref="A168:A170">
      <formula1>$B$167:$K$167</formula1>
    </dataValidation>
    <dataValidation type="decimal" operator="greaterThanOrEqual" allowBlank="1" showInputMessage="1" showErrorMessage="1" errorTitle="Input Value Validation" error="The value you have entered must be &gt;= 0.&#10;&#10;Please re-enter." sqref="C46:V47 C20:V22 C30:C33 D30:D32 E30:E33 F30:F32 G30:G33 H30:H32 I30:I33 J30:J32 K30:K33 L30:L32 M30:M33 N30:N32 O30:O33 P30:P32 Q30:Q33 R30:R32 S30:S33 T30:T32 U30:U33 V30:V32 C24:V26">
      <formula1>0</formula1>
    </dataValidation>
  </dataValidations>
  <printOptions/>
  <pageMargins left="0.5" right="0.5" top="0.4" bottom="0.75" header="0.25" footer="0.5"/>
  <pageSetup cellComments="atEnd" fitToHeight="0" fitToWidth="1" horizontalDpi="600" verticalDpi="600" orientation="landscape" pageOrder="overThenDown" scale="59" r:id="rId2"/>
  <headerFooter alignWithMargins="0">
    <oddFooter>&amp;L&amp;"Times New Roman,Regular"Climate Leaders Reporting – Annual Inventory Summary and Goal Tracking Form&amp;C&amp;"Times New Roman,Regular"Page &amp;P of &amp;N&amp;R&amp;"Times New Roman,Regular"04/23/2004 VERSION</oddFooter>
  </headerFooter>
  <rowBreaks count="4" manualBreakCount="4">
    <brk id="61" max="22" man="1"/>
    <brk id="109" max="22" man="1"/>
    <brk id="158" max="22" man="1"/>
    <brk id="218" max="2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 or Contractor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CPPD_OAP</dc:creator>
  <cp:keywords/>
  <dc:description/>
  <cp:lastModifiedBy>owner</cp:lastModifiedBy>
  <cp:lastPrinted>2005-03-08T17:06:27Z</cp:lastPrinted>
  <dcterms:created xsi:type="dcterms:W3CDTF">2003-10-23T18:29:13Z</dcterms:created>
  <dcterms:modified xsi:type="dcterms:W3CDTF">2007-02-01T22:45:46Z</dcterms:modified>
  <cp:category/>
  <cp:version/>
  <cp:contentType/>
  <cp:contentStatus/>
</cp:coreProperties>
</file>