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Ethiopia" sheetId="1" r:id="rId1"/>
    <sheet name="FBP2-Ethiopia" sheetId="2" r:id="rId2"/>
    <sheet name="FBP3-Ethiopia" sheetId="3" r:id="rId3"/>
  </sheets>
  <definedNames>
    <definedName name="_xlnm.Print_Area" localSheetId="0">'FBP1-Ethiopia'!$A$2:$G$89</definedName>
    <definedName name="_xlnm.Print_Area" localSheetId="1">'FBP2-Ethiopia'!$A$2:$G$85</definedName>
    <definedName name="_xlnm.Print_Area" localSheetId="2">'FBP3-Ethiopia'!$A$2:$G$82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<sst xmlns="http://schemas.openxmlformats.org/spreadsheetml/2006/main" count="476" uniqueCount="362">
  <si>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</si>
  <si>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</si>
  <si>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</si>
  <si>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</si>
  <si>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</si>
  <si>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</si>
  <si>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</si>
  <si>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</si>
  <si>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</si>
  <si>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</si>
  <si>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</si>
  <si>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</si>
  <si>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</si>
  <si>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</si>
  <si>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</si>
  <si>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</si>
  <si>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</si>
  <si>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</si>
  <si>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</si>
  <si>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</si>
  <si>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</si>
  <si>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</si>
  <si>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</si>
  <si>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</si>
  <si>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</si>
  <si>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</si>
  <si>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</si>
  <si>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</si>
  <si>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</si>
  <si>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</si>
  <si>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</si>
  <si>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</si>
  <si>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</si>
  <si>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</si>
  <si>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</si>
  <si>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</si>
  <si>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</si>
  <si>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</si>
  <si>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</si>
  <si>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</si>
  <si>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</si>
  <si>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</si>
  <si>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</si>
  <si>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</si>
  <si>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</si>
  <si>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</si>
  <si>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</si>
  <si>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</si>
  <si>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</si>
  <si>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</si>
  <si>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</si>
  <si>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</si>
  <si>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</si>
  <si>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</si>
  <si>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</si>
  <si>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</si>
  <si>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</si>
  <si>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</si>
  <si>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</si>
  <si>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</si>
  <si>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</si>
  <si>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</si>
  <si>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</si>
  <si>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</si>
  <si>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</si>
  <si>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</si>
  <si>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</si>
  <si>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</si>
  <si>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</si>
  <si>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</si>
  <si>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</si>
  <si>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</si>
  <si>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</si>
  <si>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</si>
  <si>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</si>
  <si>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</si>
  <si>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</si>
  <si>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</si>
  <si>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</si>
  <si>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</si>
  <si>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</si>
  <si>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</si>
  <si>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</si>
  <si>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</si>
  <si>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</si>
  <si>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</si>
  <si>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</si>
  <si>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</si>
  <si>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</si>
  <si>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</si>
  <si>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</si>
  <si>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</si>
  <si>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</si>
  <si>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</si>
  <si>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</si>
  <si>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</si>
  <si>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</si>
  <si>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</si>
  <si>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</si>
  <si>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</si>
  <si>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</si>
  <si>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</si>
  <si>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</si>
  <si>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</si>
  <si>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</si>
  <si>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</si>
  <si>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</si>
  <si>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</si>
  <si>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</si>
  <si>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</si>
  <si>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</si>
  <si>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</si>
  <si>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</si>
  <si>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</si>
  <si>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</si>
  <si>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</si>
  <si>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</si>
  <si>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</si>
  <si>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</si>
  <si>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</si>
  <si>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</si>
  <si>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</si>
  <si>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</si>
  <si>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</si>
  <si>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</si>
  <si>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</si>
  <si>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</si>
  <si>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</si>
  <si>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</si>
  <si>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</si>
  <si>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</si>
  <si>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</si>
  <si>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</si>
  <si>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</si>
  <si>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</si>
  <si>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</si>
  <si>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</si>
  <si>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</si>
  <si>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</si>
  <si>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</si>
  <si>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</si>
  <si>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</si>
  <si>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</si>
  <si>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</si>
  <si>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</si>
  <si>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</si>
  <si>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</si>
  <si>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</si>
  <si>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</si>
  <si>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</si>
  <si>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</si>
  <si>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</si>
  <si>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</si>
  <si>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</si>
  <si>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</si>
  <si>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</si>
  <si>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</si>
  <si>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</si>
  <si>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</si>
  <si>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</si>
  <si>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</si>
  <si>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</si>
  <si>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</si>
  <si>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</si>
  <si>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</si>
  <si>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</si>
  <si>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</si>
  <si>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</si>
  <si>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</si>
  <si>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</si>
  <si>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</si>
  <si>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</si>
  <si>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</si>
  <si>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</si>
  <si>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</si>
  <si>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</si>
  <si>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</si>
  <si>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</si>
  <si>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</si>
  <si>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</si>
  <si>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</si>
  <si>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</si>
  <si>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</si>
  <si>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</si>
  <si>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</si>
  <si>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</si>
  <si>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</si>
  <si>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</si>
  <si>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</si>
  <si>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</si>
  <si>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</si>
  <si>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</si>
  <si>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</si>
  <si>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</si>
  <si>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</si>
  <si>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</si>
  <si>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</si>
  <si>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</si>
  <si>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</si>
  <si>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</si>
  <si>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</si>
  <si>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</si>
  <si>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</si>
  <si>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</si>
  <si>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</si>
  <si>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</si>
  <si>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</si>
  <si>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</si>
  <si>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</si>
  <si>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</si>
  <si>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</si>
  <si>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</si>
  <si>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</si>
  <si>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</si>
  <si>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</si>
  <si>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</si>
  <si>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</si>
  <si>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</si>
  <si>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</si>
  <si>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</si>
  <si>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</si>
  <si>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</si>
  <si>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</si>
  <si>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</si>
  <si>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</si>
  <si>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</si>
  <si>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</si>
  <si>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</si>
  <si>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</si>
  <si>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</si>
  <si>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</si>
  <si>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</si>
  <si>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</si>
  <si>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</si>
  <si>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</si>
  <si>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</si>
  <si>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</si>
  <si>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</si>
  <si>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</si>
  <si>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</si>
  <si>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</si>
  <si>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</si>
  <si>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</si>
  <si>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</si>
  <si>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</si>
  <si>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</si>
  <si>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</si>
  <si>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</si>
  <si>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</si>
  <si>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</si>
  <si>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</si>
  <si>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</si>
  <si>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</si>
  <si>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</si>
  <si>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</si>
  <si>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</si>
  <si>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</si>
  <si>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</si>
  <si>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</si>
  <si>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</si>
  <si>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</si>
  <si>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</si>
  <si>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</si>
  <si>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</si>
  <si>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</si>
  <si>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</si>
  <si>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</si>
  <si>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</si>
  <si>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</si>
  <si>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</si>
  <si>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</si>
  <si>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</si>
  <si>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</si>
  <si>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</si>
  <si>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</si>
  <si>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</si>
  <si>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</si>
  <si>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</si>
  <si>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</si>
  <si>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</si>
  <si>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</si>
  <si>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</si>
  <si>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</si>
  <si>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</si>
  <si>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</si>
  <si>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</si>
  <si>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</si>
  <si>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</si>
  <si>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</si>
  <si>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</si>
  <si>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</si>
  <si>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</si>
  <si>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</si>
  <si>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</si>
  <si>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</si>
  <si>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</si>
  <si>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</si>
  <si>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</si>
  <si>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</si>
  <si>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</si>
  <si>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</si>
  <si>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</si>
  <si>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</si>
  <si>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</si>
  <si>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</si>
  <si>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</si>
  <si>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</si>
  <si>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</si>
  <si>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</si>
  <si>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</si>
  <si>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</si>
  <si>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</si>
  <si>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</si>
  <si>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</si>
  <si>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</si>
  <si>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</si>
  <si>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</si>
  <si>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</si>
  <si>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</si>
  <si>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</si>
  <si>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</si>
  <si>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</si>
  <si>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</si>
  <si>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</si>
  <si>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</si>
  <si>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</si>
  <si>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</si>
  <si>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</si>
  <si>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</si>
  <si>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</si>
  <si>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</si>
  <si>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</si>
  <si>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</si>
  <si>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</si>
  <si>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</si>
  <si>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</si>
  <si>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</si>
  <si>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</si>
  <si>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</si>
  <si>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</si>
  <si>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</si>
  <si>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</si>
  <si>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</si>
  <si>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</si>
  <si>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</si>
  <si>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</si>
  <si>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</si>
  <si>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</si>
  <si>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</si>
  <si>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</si>
  <si>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</si>
  <si>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</si>
  <si>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</si>
  <si>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</si>
  <si>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</si>
  <si>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</si>
  <si>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</si>
  <si>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</si>
  <si>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Ethiopia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</si>
  <si>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Ethiopia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</si>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</sst>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1" fillId="0" borderId="14" xfId="0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164" fontId="1" fillId="0" borderId="1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49" fontId="0" fillId="0" borderId="7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6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0" fontId="1" fillId="0" borderId="6" xfId="0" applyFon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39" customWidth="1"/>
    <col min="2" max="2" width="12.8515625" style="39" customWidth="1"/>
    <col min="3" max="3" width="8.57421875" style="39" customWidth="1"/>
    <col min="4" max="4" width="0.71875" style="39" customWidth="1"/>
    <col min="5" max="5" width="45.7109375" style="39" customWidth="1"/>
    <col min="6" max="6" width="12.8515625" style="39" customWidth="1"/>
    <col min="7" max="7" width="8.421875" style="39" customWidth="1"/>
    <col min="8" max="16384" width="9.140625" style="39" customWidth="1"/>
  </cols>
  <sheetData>
    <row r="1" ht="1.5" customHeight="1">
      <c r="A1" s="39" t="s">
        <v>361</v>
      </c>
    </row>
    <row r="2" ht="15.75">
      <c r="A2" s="40" t="s">
        <v>355</v>
      </c>
    </row>
    <row r="3" ht="14.25">
      <c r="A3" s="41" t="s">
        <v>358</v>
      </c>
    </row>
    <row r="4" ht="12.75">
      <c r="A4" s="39" t="s">
        <v>305</v>
      </c>
    </row>
    <row r="6" ht="12.75">
      <c r="A6" s="42" t="s">
        <v>356</v>
      </c>
    </row>
    <row r="7" spans="1:7" ht="12.75">
      <c r="A7" s="43" t="s">
        <v>135</v>
      </c>
      <c r="B7" s="44" t="s">
        <v>136</v>
      </c>
      <c r="C7" s="45" t="s">
        <v>137</v>
      </c>
      <c r="D7" s="46"/>
      <c r="E7" s="47" t="s">
        <v>135</v>
      </c>
      <c r="F7" s="44" t="s">
        <v>136</v>
      </c>
      <c r="G7" s="45" t="s">
        <v>137</v>
      </c>
    </row>
    <row r="8" spans="1:7" ht="12.75">
      <c r="A8" s="48"/>
      <c r="B8" s="49"/>
      <c r="C8" s="82"/>
      <c r="F8" s="49"/>
      <c r="G8" s="82"/>
    </row>
    <row r="9" spans="1:7" ht="12.75">
      <c r="A9" s="83" t="s">
        <v>327</v>
      </c>
      <c r="B9" s="56">
        <v>69530</v>
      </c>
      <c r="C9" s="58">
        <f>B9*100/B$9</f>
        <v>100</v>
      </c>
      <c r="E9" s="55" t="s">
        <v>138</v>
      </c>
      <c r="F9" s="53"/>
      <c r="G9" s="84"/>
    </row>
    <row r="10" spans="1:7" ht="12.75">
      <c r="A10" s="83" t="s">
        <v>141</v>
      </c>
      <c r="B10" s="57"/>
      <c r="C10" s="84"/>
      <c r="E10" s="55" t="s">
        <v>190</v>
      </c>
      <c r="F10" s="57">
        <v>69530</v>
      </c>
      <c r="G10" s="85">
        <f>F10*100/F$10</f>
        <v>100</v>
      </c>
    </row>
    <row r="11" spans="1:7" ht="12.75">
      <c r="A11" s="86" t="s">
        <v>142</v>
      </c>
      <c r="B11" s="56">
        <v>22610</v>
      </c>
      <c r="C11" s="54">
        <f aca="true" t="shared" si="0" ref="C11:C18">B11*100/B$9</f>
        <v>32.51833740831296</v>
      </c>
      <c r="E11" s="39" t="s">
        <v>348</v>
      </c>
      <c r="F11" s="56">
        <v>35565</v>
      </c>
      <c r="G11" s="54">
        <f>F11*100/F$10</f>
        <v>51.15058248238171</v>
      </c>
    </row>
    <row r="12" spans="1:7" ht="12.75">
      <c r="A12" s="86" t="s">
        <v>324</v>
      </c>
      <c r="B12" s="56">
        <v>6685</v>
      </c>
      <c r="C12" s="54">
        <f t="shared" si="0"/>
        <v>9.614554868402129</v>
      </c>
      <c r="E12" s="39" t="s">
        <v>349</v>
      </c>
      <c r="F12" s="56">
        <v>33965</v>
      </c>
      <c r="G12" s="54">
        <f>F12*100/F$10</f>
        <v>48.84941751761829</v>
      </c>
    </row>
    <row r="13" spans="1:7" ht="12.75">
      <c r="A13" s="86" t="s">
        <v>143</v>
      </c>
      <c r="B13" s="56">
        <v>11360</v>
      </c>
      <c r="C13" s="54">
        <f t="shared" si="0"/>
        <v>16.33827124982022</v>
      </c>
      <c r="F13" s="56"/>
      <c r="G13" s="54"/>
    </row>
    <row r="14" spans="1:7" ht="12.75">
      <c r="A14" s="86" t="s">
        <v>303</v>
      </c>
      <c r="B14" s="56">
        <v>4565</v>
      </c>
      <c r="C14" s="54">
        <f t="shared" si="0"/>
        <v>6.565511290090608</v>
      </c>
      <c r="E14" s="39" t="s">
        <v>350</v>
      </c>
      <c r="F14" s="56">
        <v>650</v>
      </c>
      <c r="G14" s="54">
        <f aca="true" t="shared" si="1" ref="G14:G25">F14*100/F$10</f>
        <v>0.9348482669351359</v>
      </c>
    </row>
    <row r="15" spans="1:7" ht="12.75">
      <c r="A15" s="86" t="s">
        <v>144</v>
      </c>
      <c r="B15" s="56">
        <v>46920</v>
      </c>
      <c r="C15" s="54">
        <f t="shared" si="0"/>
        <v>67.48166259168704</v>
      </c>
      <c r="E15" s="39" t="s">
        <v>351</v>
      </c>
      <c r="F15" s="56">
        <v>1505</v>
      </c>
      <c r="G15" s="54">
        <f t="shared" si="1"/>
        <v>2.164533294980584</v>
      </c>
    </row>
    <row r="16" spans="1:7" ht="12.75">
      <c r="A16" s="86" t="s">
        <v>325</v>
      </c>
      <c r="B16" s="56">
        <v>36610</v>
      </c>
      <c r="C16" s="54">
        <f t="shared" si="0"/>
        <v>52.65353084999281</v>
      </c>
      <c r="E16" s="39" t="s">
        <v>352</v>
      </c>
      <c r="F16" s="56">
        <v>2775</v>
      </c>
      <c r="G16" s="54">
        <f t="shared" si="1"/>
        <v>3.9910829857615417</v>
      </c>
    </row>
    <row r="17" spans="1:7" ht="12.75">
      <c r="A17" s="86" t="s">
        <v>143</v>
      </c>
      <c r="B17" s="56">
        <v>8415</v>
      </c>
      <c r="C17" s="54">
        <f t="shared" si="0"/>
        <v>12.102689486552567</v>
      </c>
      <c r="E17" s="39" t="s">
        <v>353</v>
      </c>
      <c r="F17" s="56">
        <v>4090</v>
      </c>
      <c r="G17" s="54">
        <f t="shared" si="1"/>
        <v>5.882352941176471</v>
      </c>
    </row>
    <row r="18" spans="1:7" ht="12.75">
      <c r="A18" s="86" t="s">
        <v>304</v>
      </c>
      <c r="B18" s="56">
        <v>1890</v>
      </c>
      <c r="C18" s="54">
        <f t="shared" si="0"/>
        <v>2.7182511146267796</v>
      </c>
      <c r="E18" s="39" t="s">
        <v>0</v>
      </c>
      <c r="F18" s="56">
        <v>6615</v>
      </c>
      <c r="G18" s="54">
        <f t="shared" si="1"/>
        <v>9.51387890119373</v>
      </c>
    </row>
    <row r="19" spans="1:7" ht="12.75">
      <c r="A19" s="86"/>
      <c r="B19" s="56"/>
      <c r="C19" s="54"/>
      <c r="E19" s="39" t="s">
        <v>1</v>
      </c>
      <c r="F19" s="56">
        <v>22200</v>
      </c>
      <c r="G19" s="54">
        <f t="shared" si="1"/>
        <v>31.928663886092334</v>
      </c>
    </row>
    <row r="20" spans="1:7" ht="12.75">
      <c r="A20" s="87" t="s">
        <v>145</v>
      </c>
      <c r="B20" s="56"/>
      <c r="C20" s="54"/>
      <c r="E20" s="39" t="s">
        <v>2</v>
      </c>
      <c r="F20" s="56">
        <v>19240</v>
      </c>
      <c r="G20" s="54">
        <f t="shared" si="1"/>
        <v>27.671508701280022</v>
      </c>
    </row>
    <row r="21" spans="1:7" ht="12.75">
      <c r="A21" s="88" t="s">
        <v>326</v>
      </c>
      <c r="B21" s="56">
        <v>60560</v>
      </c>
      <c r="C21" s="54">
        <f aca="true" t="shared" si="2" ref="C21:C28">B21*100/B$9</f>
        <v>87.09909391629512</v>
      </c>
      <c r="E21" s="39" t="s">
        <v>3</v>
      </c>
      <c r="F21" s="56">
        <v>8330</v>
      </c>
      <c r="G21" s="54">
        <f t="shared" si="1"/>
        <v>11.98044009779951</v>
      </c>
    </row>
    <row r="22" spans="1:7" ht="12.75">
      <c r="A22" s="88" t="s">
        <v>328</v>
      </c>
      <c r="B22" s="56">
        <v>1590</v>
      </c>
      <c r="C22" s="54">
        <f t="shared" si="2"/>
        <v>2.28678268373364</v>
      </c>
      <c r="E22" s="39" t="s">
        <v>4</v>
      </c>
      <c r="F22" s="56">
        <v>1590</v>
      </c>
      <c r="G22" s="54">
        <f t="shared" si="1"/>
        <v>2.28678268373364</v>
      </c>
    </row>
    <row r="23" spans="1:7" ht="12.75">
      <c r="A23" s="88" t="s">
        <v>146</v>
      </c>
      <c r="B23" s="56">
        <v>58050</v>
      </c>
      <c r="C23" s="54">
        <f t="shared" si="2"/>
        <v>83.48914137782252</v>
      </c>
      <c r="E23" s="39" t="s">
        <v>5</v>
      </c>
      <c r="F23" s="56">
        <v>950</v>
      </c>
      <c r="G23" s="54">
        <f t="shared" si="1"/>
        <v>1.3663166978282755</v>
      </c>
    </row>
    <row r="24" spans="1:7" ht="12.75">
      <c r="A24" s="88" t="s">
        <v>147</v>
      </c>
      <c r="B24" s="56">
        <v>50</v>
      </c>
      <c r="C24" s="54">
        <f t="shared" si="2"/>
        <v>0.0719114051488566</v>
      </c>
      <c r="E24" s="39" t="s">
        <v>6</v>
      </c>
      <c r="F24" s="56">
        <v>1250</v>
      </c>
      <c r="G24" s="54">
        <f t="shared" si="1"/>
        <v>1.7977851287214153</v>
      </c>
    </row>
    <row r="25" spans="1:7" ht="12.75">
      <c r="A25" s="88" t="s">
        <v>329</v>
      </c>
      <c r="B25" s="56">
        <v>520</v>
      </c>
      <c r="C25" s="54">
        <f t="shared" si="2"/>
        <v>0.7478786135481087</v>
      </c>
      <c r="E25" s="39" t="s">
        <v>7</v>
      </c>
      <c r="F25" s="56">
        <v>315</v>
      </c>
      <c r="G25" s="54">
        <f t="shared" si="1"/>
        <v>0.45304185243779665</v>
      </c>
    </row>
    <row r="26" spans="1:7" ht="12.75">
      <c r="A26" s="88" t="s">
        <v>148</v>
      </c>
      <c r="B26" s="56">
        <v>80</v>
      </c>
      <c r="C26" s="54">
        <f t="shared" si="2"/>
        <v>0.11505824823817057</v>
      </c>
      <c r="E26" s="39" t="s">
        <v>139</v>
      </c>
      <c r="F26" s="56">
        <v>15</v>
      </c>
      <c r="G26" s="54" t="s">
        <v>360</v>
      </c>
    </row>
    <row r="27" spans="1:7" ht="12.75">
      <c r="A27" s="88" t="s">
        <v>330</v>
      </c>
      <c r="B27" s="56">
        <v>270</v>
      </c>
      <c r="C27" s="54">
        <f t="shared" si="2"/>
        <v>0.3883215878038257</v>
      </c>
      <c r="F27" s="56"/>
      <c r="G27" s="54"/>
    </row>
    <row r="28" spans="1:7" ht="12.75">
      <c r="A28" s="88" t="s">
        <v>331</v>
      </c>
      <c r="B28" s="56">
        <v>8975</v>
      </c>
      <c r="C28" s="54">
        <f t="shared" si="2"/>
        <v>12.90809722421976</v>
      </c>
      <c r="E28" s="39" t="s">
        <v>140</v>
      </c>
      <c r="F28" s="62">
        <v>33.7</v>
      </c>
      <c r="G28" s="54" t="s">
        <v>195</v>
      </c>
    </row>
    <row r="29" spans="1:7" ht="12.75">
      <c r="A29" s="86"/>
      <c r="B29" s="56"/>
      <c r="C29" s="54"/>
      <c r="F29" s="56"/>
      <c r="G29" s="54"/>
    </row>
    <row r="30" spans="1:7" ht="12.75">
      <c r="A30" s="87" t="s">
        <v>150</v>
      </c>
      <c r="B30" s="56"/>
      <c r="C30" s="54"/>
      <c r="E30" s="39" t="s">
        <v>8</v>
      </c>
      <c r="F30" s="56">
        <v>62555</v>
      </c>
      <c r="G30" s="54">
        <f aca="true" t="shared" si="3" ref="G30:G37">F30*100/F$10</f>
        <v>89.9683589817345</v>
      </c>
    </row>
    <row r="31" spans="1:7" ht="12.75">
      <c r="A31" s="88" t="s">
        <v>149</v>
      </c>
      <c r="B31" s="56">
        <v>210</v>
      </c>
      <c r="C31" s="54">
        <f>B31*100/B$9</f>
        <v>0.30202790162519777</v>
      </c>
      <c r="E31" s="39" t="s">
        <v>9</v>
      </c>
      <c r="F31" s="56">
        <v>31895</v>
      </c>
      <c r="G31" s="54">
        <f t="shared" si="3"/>
        <v>45.87228534445563</v>
      </c>
    </row>
    <row r="32" spans="1:7" ht="12.75">
      <c r="A32" s="88" t="s">
        <v>151</v>
      </c>
      <c r="B32" s="56">
        <v>69325</v>
      </c>
      <c r="C32" s="54">
        <f>B32*100/B$9</f>
        <v>99.70516323888968</v>
      </c>
      <c r="E32" s="39" t="s">
        <v>10</v>
      </c>
      <c r="F32" s="56">
        <v>30655</v>
      </c>
      <c r="G32" s="54">
        <f t="shared" si="3"/>
        <v>44.088882496763986</v>
      </c>
    </row>
    <row r="33" spans="1:7" ht="12.75">
      <c r="A33" s="88" t="s">
        <v>332</v>
      </c>
      <c r="B33" s="56">
        <v>1540</v>
      </c>
      <c r="C33" s="54">
        <f>B33*100/B$9</f>
        <v>2.2148712785847837</v>
      </c>
      <c r="E33" s="39" t="s">
        <v>11</v>
      </c>
      <c r="F33" s="56">
        <v>59370</v>
      </c>
      <c r="G33" s="54">
        <f t="shared" si="3"/>
        <v>85.38760247375234</v>
      </c>
    </row>
    <row r="34" spans="1:7" ht="12.75">
      <c r="A34" s="86"/>
      <c r="B34" s="56"/>
      <c r="C34" s="54"/>
      <c r="E34" s="39" t="s">
        <v>13</v>
      </c>
      <c r="F34" s="56">
        <v>2220</v>
      </c>
      <c r="G34" s="54">
        <f t="shared" si="3"/>
        <v>3.192866388609233</v>
      </c>
    </row>
    <row r="35" spans="1:7" ht="12.75">
      <c r="A35" s="89" t="s">
        <v>152</v>
      </c>
      <c r="B35" s="56"/>
      <c r="C35" s="54"/>
      <c r="E35" s="39" t="s">
        <v>14</v>
      </c>
      <c r="F35" s="56">
        <v>1585</v>
      </c>
      <c r="G35" s="54">
        <f t="shared" si="3"/>
        <v>2.2795915432187543</v>
      </c>
    </row>
    <row r="36" spans="1:7" ht="12.75">
      <c r="A36" s="89" t="s">
        <v>175</v>
      </c>
      <c r="B36" s="57">
        <v>68880</v>
      </c>
      <c r="C36" s="58">
        <f aca="true" t="shared" si="4" ref="C36:C45">B36*100/B$36</f>
        <v>100</v>
      </c>
      <c r="E36" s="39" t="s">
        <v>12</v>
      </c>
      <c r="F36" s="56">
        <v>645</v>
      </c>
      <c r="G36" s="54">
        <f t="shared" si="3"/>
        <v>0.9276571264202502</v>
      </c>
    </row>
    <row r="37" spans="1:7" ht="12.75">
      <c r="A37" s="90" t="s">
        <v>333</v>
      </c>
      <c r="B37" s="56">
        <v>5825</v>
      </c>
      <c r="C37" s="54">
        <f t="shared" si="4"/>
        <v>8.456736353077817</v>
      </c>
      <c r="E37" s="39" t="s">
        <v>10</v>
      </c>
      <c r="F37" s="56">
        <v>935</v>
      </c>
      <c r="G37" s="54">
        <f t="shared" si="3"/>
        <v>1.3447432762836187</v>
      </c>
    </row>
    <row r="38" spans="1:7" ht="12.75">
      <c r="A38" s="90" t="s">
        <v>153</v>
      </c>
      <c r="B38" s="56">
        <v>63055</v>
      </c>
      <c r="C38" s="54">
        <f t="shared" si="4"/>
        <v>91.54326364692218</v>
      </c>
      <c r="F38" s="56"/>
      <c r="G38" s="54"/>
    </row>
    <row r="39" spans="1:7" ht="12.75">
      <c r="A39" s="90" t="s">
        <v>176</v>
      </c>
      <c r="B39" s="56">
        <v>26095</v>
      </c>
      <c r="C39" s="54">
        <f t="shared" si="4"/>
        <v>37.88472706155633</v>
      </c>
      <c r="E39" s="55" t="s">
        <v>171</v>
      </c>
      <c r="F39" s="56"/>
      <c r="G39" s="54"/>
    </row>
    <row r="40" spans="1:7" ht="12.75">
      <c r="A40" s="90" t="s">
        <v>154</v>
      </c>
      <c r="B40" s="56">
        <v>275</v>
      </c>
      <c r="C40" s="54">
        <f t="shared" si="4"/>
        <v>0.3992450638792102</v>
      </c>
      <c r="E40" s="55" t="s">
        <v>191</v>
      </c>
      <c r="F40" s="57">
        <v>64600</v>
      </c>
      <c r="G40" s="58">
        <f>F40*100/F$40</f>
        <v>100</v>
      </c>
    </row>
    <row r="41" spans="1:7" ht="12.75">
      <c r="A41" s="90" t="s">
        <v>176</v>
      </c>
      <c r="B41" s="91">
        <v>110</v>
      </c>
      <c r="C41" s="54">
        <f t="shared" si="4"/>
        <v>0.15969802555168408</v>
      </c>
      <c r="E41" s="39" t="s">
        <v>15</v>
      </c>
      <c r="F41" s="56">
        <v>22140</v>
      </c>
      <c r="G41" s="54">
        <f aca="true" t="shared" si="5" ref="G41:G47">F41*100/F$40</f>
        <v>34.27244582043344</v>
      </c>
    </row>
    <row r="42" spans="1:7" ht="12.75">
      <c r="A42" s="90" t="s">
        <v>155</v>
      </c>
      <c r="B42" s="56">
        <v>2635</v>
      </c>
      <c r="C42" s="54">
        <f t="shared" si="4"/>
        <v>3.825493612078978</v>
      </c>
      <c r="E42" s="39" t="s">
        <v>127</v>
      </c>
      <c r="F42" s="56">
        <v>31735</v>
      </c>
      <c r="G42" s="54">
        <f t="shared" si="5"/>
        <v>49.12538699690403</v>
      </c>
    </row>
    <row r="43" spans="1:7" ht="12.75">
      <c r="A43" s="90" t="s">
        <v>176</v>
      </c>
      <c r="B43" s="56">
        <v>690</v>
      </c>
      <c r="C43" s="54">
        <f t="shared" si="4"/>
        <v>1.0017421602787457</v>
      </c>
      <c r="E43" s="39" t="s">
        <v>16</v>
      </c>
      <c r="F43" s="56">
        <v>3695</v>
      </c>
      <c r="G43" s="54">
        <f t="shared" si="5"/>
        <v>5.719814241486068</v>
      </c>
    </row>
    <row r="44" spans="1:7" ht="12.75">
      <c r="A44" s="90" t="s">
        <v>156</v>
      </c>
      <c r="B44" s="56">
        <v>275</v>
      </c>
      <c r="C44" s="54">
        <f t="shared" si="4"/>
        <v>0.3992450638792102</v>
      </c>
      <c r="E44" s="39" t="s">
        <v>17</v>
      </c>
      <c r="F44" s="56">
        <v>1720</v>
      </c>
      <c r="G44" s="54">
        <f t="shared" si="5"/>
        <v>2.6625386996904026</v>
      </c>
    </row>
    <row r="45" spans="1:7" ht="12.75">
      <c r="A45" s="90" t="s">
        <v>176</v>
      </c>
      <c r="B45" s="56">
        <v>95</v>
      </c>
      <c r="C45" s="54">
        <f t="shared" si="4"/>
        <v>0.13792102206736354</v>
      </c>
      <c r="E45" s="39" t="s">
        <v>18</v>
      </c>
      <c r="F45" s="56">
        <v>1470</v>
      </c>
      <c r="G45" s="54">
        <f t="shared" si="5"/>
        <v>2.2755417956656347</v>
      </c>
    </row>
    <row r="46" spans="1:7" ht="12.75">
      <c r="A46" s="86"/>
      <c r="B46" s="56"/>
      <c r="C46" s="54"/>
      <c r="E46" s="39" t="s">
        <v>19</v>
      </c>
      <c r="F46" s="56">
        <v>5315</v>
      </c>
      <c r="G46" s="54">
        <f t="shared" si="5"/>
        <v>8.227554179566564</v>
      </c>
    </row>
    <row r="47" spans="1:7" ht="12.75">
      <c r="A47" s="92" t="s">
        <v>157</v>
      </c>
      <c r="B47" s="56"/>
      <c r="C47" s="54"/>
      <c r="E47" s="39" t="s">
        <v>18</v>
      </c>
      <c r="F47" s="56">
        <v>2880</v>
      </c>
      <c r="G47" s="54">
        <f t="shared" si="5"/>
        <v>4.458204334365325</v>
      </c>
    </row>
    <row r="48" spans="1:7" ht="12.75">
      <c r="A48" s="92" t="s">
        <v>335</v>
      </c>
      <c r="B48" s="57">
        <v>69530</v>
      </c>
      <c r="C48" s="58">
        <f aca="true" t="shared" si="6" ref="C48:C59">B48*100/B$9</f>
        <v>100</v>
      </c>
      <c r="F48" s="56"/>
      <c r="G48" s="54"/>
    </row>
    <row r="49" spans="1:7" ht="12.75">
      <c r="A49" s="88" t="s">
        <v>334</v>
      </c>
      <c r="B49" s="56">
        <v>68470</v>
      </c>
      <c r="C49" s="54">
        <f t="shared" si="6"/>
        <v>98.47547821084424</v>
      </c>
      <c r="E49" s="55" t="s">
        <v>172</v>
      </c>
      <c r="F49" s="56"/>
      <c r="G49" s="54"/>
    </row>
    <row r="50" spans="1:7" ht="12.75">
      <c r="A50" s="88" t="s">
        <v>336</v>
      </c>
      <c r="B50" s="56">
        <v>31190</v>
      </c>
      <c r="C50" s="54">
        <f t="shared" si="6"/>
        <v>44.858334531856755</v>
      </c>
      <c r="E50" s="55" t="s">
        <v>173</v>
      </c>
      <c r="F50" s="56"/>
      <c r="G50" s="54"/>
    </row>
    <row r="51" spans="1:7" ht="12.75">
      <c r="A51" s="88" t="s">
        <v>337</v>
      </c>
      <c r="B51" s="56">
        <v>13160</v>
      </c>
      <c r="C51" s="54">
        <f t="shared" si="6"/>
        <v>18.92708183517906</v>
      </c>
      <c r="E51" s="55" t="s">
        <v>192</v>
      </c>
      <c r="F51" s="57">
        <v>1030</v>
      </c>
      <c r="G51" s="58">
        <f>F51*100/F51</f>
        <v>100</v>
      </c>
    </row>
    <row r="52" spans="1:7" ht="12.75">
      <c r="A52" s="88" t="s">
        <v>338</v>
      </c>
      <c r="B52" s="56">
        <v>9870</v>
      </c>
      <c r="C52" s="54">
        <f t="shared" si="6"/>
        <v>14.195311376384295</v>
      </c>
      <c r="E52" s="39" t="s">
        <v>174</v>
      </c>
      <c r="F52" s="56">
        <v>255</v>
      </c>
      <c r="G52" s="54">
        <f>F52*100/F51</f>
        <v>24.75728155339806</v>
      </c>
    </row>
    <row r="53" spans="1:7" ht="12.75">
      <c r="A53" s="88" t="s">
        <v>158</v>
      </c>
      <c r="B53" s="56">
        <v>5990</v>
      </c>
      <c r="C53" s="54">
        <f t="shared" si="6"/>
        <v>8.614986336833022</v>
      </c>
      <c r="F53" s="56"/>
      <c r="G53" s="54"/>
    </row>
    <row r="54" spans="1:7" ht="12.75">
      <c r="A54" s="88" t="s">
        <v>339</v>
      </c>
      <c r="B54" s="56">
        <v>8160</v>
      </c>
      <c r="C54" s="54">
        <f t="shared" si="6"/>
        <v>11.7359413202934</v>
      </c>
      <c r="E54" s="55" t="s">
        <v>177</v>
      </c>
      <c r="F54" s="56"/>
      <c r="G54" s="54"/>
    </row>
    <row r="55" spans="1:7" ht="12.75">
      <c r="A55" s="88" t="s">
        <v>159</v>
      </c>
      <c r="B55" s="56">
        <v>690</v>
      </c>
      <c r="C55" s="54">
        <f t="shared" si="6"/>
        <v>0.9923773910542212</v>
      </c>
      <c r="E55" s="55" t="s">
        <v>178</v>
      </c>
      <c r="F55" s="56"/>
      <c r="G55" s="54"/>
    </row>
    <row r="56" spans="1:7" ht="12.75">
      <c r="A56" s="88" t="s">
        <v>340</v>
      </c>
      <c r="B56" s="56">
        <v>6090</v>
      </c>
      <c r="C56" s="54">
        <f t="shared" si="6"/>
        <v>8.758809147130735</v>
      </c>
      <c r="E56" s="55" t="s">
        <v>179</v>
      </c>
      <c r="F56" s="57">
        <v>20275</v>
      </c>
      <c r="G56" s="58">
        <f aca="true" t="shared" si="7" ref="G56:G61">F56*100/F$56</f>
        <v>100</v>
      </c>
    </row>
    <row r="57" spans="1:7" ht="12.75">
      <c r="A57" s="88" t="s">
        <v>160</v>
      </c>
      <c r="B57" s="56">
        <v>1170</v>
      </c>
      <c r="C57" s="54">
        <f t="shared" si="6"/>
        <v>1.6827268804832447</v>
      </c>
      <c r="E57" s="39" t="s">
        <v>20</v>
      </c>
      <c r="F57" s="56">
        <v>240</v>
      </c>
      <c r="G57" s="54">
        <f t="shared" si="7"/>
        <v>1.183723797780518</v>
      </c>
    </row>
    <row r="58" spans="1:7" ht="12.75">
      <c r="A58" s="88" t="s">
        <v>341</v>
      </c>
      <c r="B58" s="56">
        <v>1070</v>
      </c>
      <c r="C58" s="54">
        <f t="shared" si="6"/>
        <v>1.5389040701855314</v>
      </c>
      <c r="E58" s="39" t="s">
        <v>21</v>
      </c>
      <c r="F58" s="56">
        <v>240</v>
      </c>
      <c r="G58" s="54">
        <f t="shared" si="7"/>
        <v>1.183723797780518</v>
      </c>
    </row>
    <row r="59" spans="1:7" ht="12.75">
      <c r="A59" s="88" t="s">
        <v>161</v>
      </c>
      <c r="B59" s="56">
        <v>150</v>
      </c>
      <c r="C59" s="54">
        <f t="shared" si="6"/>
        <v>0.21573421544656982</v>
      </c>
      <c r="E59" s="39" t="s">
        <v>180</v>
      </c>
      <c r="F59" s="56">
        <v>3685</v>
      </c>
      <c r="G59" s="54">
        <f t="shared" si="7"/>
        <v>18.1750924784217</v>
      </c>
    </row>
    <row r="60" spans="1:7" ht="12.75">
      <c r="A60" s="88" t="s">
        <v>162</v>
      </c>
      <c r="B60" s="56">
        <v>920</v>
      </c>
      <c r="C60" s="54">
        <f>B60*100/B$9</f>
        <v>1.3231698547389616</v>
      </c>
      <c r="E60" s="39" t="s">
        <v>22</v>
      </c>
      <c r="F60" s="56">
        <v>4190</v>
      </c>
      <c r="G60" s="54">
        <f t="shared" si="7"/>
        <v>20.665844636251542</v>
      </c>
    </row>
    <row r="61" spans="1:7" ht="12.75">
      <c r="A61" s="88"/>
      <c r="B61" s="56"/>
      <c r="C61" s="54"/>
      <c r="E61" s="39" t="s">
        <v>181</v>
      </c>
      <c r="F61" s="56">
        <v>11920</v>
      </c>
      <c r="G61" s="54">
        <f t="shared" si="7"/>
        <v>58.79161528976572</v>
      </c>
    </row>
    <row r="62" spans="1:7" ht="12.75">
      <c r="A62" s="92" t="s">
        <v>163</v>
      </c>
      <c r="B62" s="56"/>
      <c r="C62" s="54"/>
      <c r="F62" s="56"/>
      <c r="G62" s="54"/>
    </row>
    <row r="63" spans="1:7" ht="14.25">
      <c r="A63" s="87" t="s">
        <v>306</v>
      </c>
      <c r="B63" s="57">
        <v>31185</v>
      </c>
      <c r="C63" s="58">
        <f aca="true" t="shared" si="8" ref="C63:C72">B63*100/B$63</f>
        <v>100</v>
      </c>
      <c r="E63" s="55" t="s">
        <v>182</v>
      </c>
      <c r="F63" s="56"/>
      <c r="G63" s="54"/>
    </row>
    <row r="64" spans="1:7" ht="12.75">
      <c r="A64" s="88" t="s">
        <v>164</v>
      </c>
      <c r="B64" s="56">
        <v>19620</v>
      </c>
      <c r="C64" s="54">
        <f t="shared" si="8"/>
        <v>62.914862914862915</v>
      </c>
      <c r="E64" s="55" t="s">
        <v>193</v>
      </c>
      <c r="F64" s="57">
        <v>53895</v>
      </c>
      <c r="G64" s="58">
        <f>F64*100/F$64</f>
        <v>100</v>
      </c>
    </row>
    <row r="65" spans="1:7" ht="12.75">
      <c r="A65" s="88" t="s">
        <v>165</v>
      </c>
      <c r="B65" s="56">
        <v>11550</v>
      </c>
      <c r="C65" s="54">
        <f t="shared" si="8"/>
        <v>37.03703703703704</v>
      </c>
      <c r="E65" s="39" t="s">
        <v>23</v>
      </c>
      <c r="F65" s="56">
        <v>3435</v>
      </c>
      <c r="G65" s="54">
        <f aca="true" t="shared" si="9" ref="G65:G71">F65*100/F$64</f>
        <v>6.373504035624826</v>
      </c>
    </row>
    <row r="66" spans="1:7" ht="12.75">
      <c r="A66" s="88" t="s">
        <v>166</v>
      </c>
      <c r="B66" s="56">
        <v>13005</v>
      </c>
      <c r="C66" s="54">
        <f t="shared" si="8"/>
        <v>41.702741702741704</v>
      </c>
      <c r="E66" s="39" t="s">
        <v>183</v>
      </c>
      <c r="F66" s="56">
        <v>5105</v>
      </c>
      <c r="G66" s="54">
        <f t="shared" si="9"/>
        <v>9.472121718155673</v>
      </c>
    </row>
    <row r="67" spans="1:7" ht="12.75">
      <c r="A67" s="88" t="s">
        <v>165</v>
      </c>
      <c r="B67" s="56">
        <v>8630</v>
      </c>
      <c r="C67" s="54">
        <f t="shared" si="8"/>
        <v>27.67356100689434</v>
      </c>
      <c r="E67" s="39" t="s">
        <v>184</v>
      </c>
      <c r="F67" s="56">
        <v>12005</v>
      </c>
      <c r="G67" s="54">
        <f t="shared" si="9"/>
        <v>22.27479358010947</v>
      </c>
    </row>
    <row r="68" spans="1:7" ht="12.75">
      <c r="A68" s="88" t="s">
        <v>167</v>
      </c>
      <c r="B68" s="56">
        <v>3880</v>
      </c>
      <c r="C68" s="54">
        <f t="shared" si="8"/>
        <v>12.441879108545775</v>
      </c>
      <c r="E68" s="39" t="s">
        <v>24</v>
      </c>
      <c r="F68" s="56">
        <v>12590</v>
      </c>
      <c r="G68" s="54">
        <f t="shared" si="9"/>
        <v>23.360237498840338</v>
      </c>
    </row>
    <row r="69" spans="1:7" ht="12.75">
      <c r="A69" s="88" t="s">
        <v>165</v>
      </c>
      <c r="B69" s="56">
        <v>2155</v>
      </c>
      <c r="C69" s="54">
        <f t="shared" si="8"/>
        <v>6.910373577040244</v>
      </c>
      <c r="E69" s="39" t="s">
        <v>25</v>
      </c>
      <c r="F69" s="56">
        <v>4870</v>
      </c>
      <c r="G69" s="54">
        <f t="shared" si="9"/>
        <v>9.03608869097319</v>
      </c>
    </row>
    <row r="70" spans="1:7" ht="12.75">
      <c r="A70" s="88" t="s">
        <v>168</v>
      </c>
      <c r="B70" s="56">
        <v>11565</v>
      </c>
      <c r="C70" s="54">
        <f t="shared" si="8"/>
        <v>37.085137085137085</v>
      </c>
      <c r="E70" s="39" t="s">
        <v>26</v>
      </c>
      <c r="F70" s="56">
        <v>9900</v>
      </c>
      <c r="G70" s="54">
        <f t="shared" si="9"/>
        <v>18.369050932368495</v>
      </c>
    </row>
    <row r="71" spans="1:7" ht="12.75">
      <c r="A71" s="88" t="s">
        <v>169</v>
      </c>
      <c r="B71" s="56">
        <v>8850</v>
      </c>
      <c r="C71" s="54">
        <f t="shared" si="8"/>
        <v>28.37902837902838</v>
      </c>
      <c r="E71" s="39" t="s">
        <v>185</v>
      </c>
      <c r="F71" s="56">
        <v>5985</v>
      </c>
      <c r="G71" s="54">
        <f t="shared" si="9"/>
        <v>11.104926245477317</v>
      </c>
    </row>
    <row r="72" spans="1:7" ht="12.75">
      <c r="A72" s="88" t="s">
        <v>170</v>
      </c>
      <c r="B72" s="56">
        <v>220</v>
      </c>
      <c r="C72" s="54">
        <f t="shared" si="8"/>
        <v>0.7054673721340388</v>
      </c>
      <c r="F72" s="56"/>
      <c r="G72" s="54"/>
    </row>
    <row r="73" spans="1:7" ht="12.75">
      <c r="A73" s="86"/>
      <c r="B73" s="76"/>
      <c r="C73" s="84"/>
      <c r="E73" s="39" t="s">
        <v>186</v>
      </c>
      <c r="F73" s="76" t="s">
        <v>195</v>
      </c>
      <c r="G73" s="93">
        <f>SUM(F67:F71)*100/F64</f>
        <v>84.1450969477688</v>
      </c>
    </row>
    <row r="74" spans="1:7" ht="12.75">
      <c r="A74" s="83" t="s">
        <v>188</v>
      </c>
      <c r="B74" s="56"/>
      <c r="C74" s="54"/>
      <c r="E74" s="39" t="s">
        <v>187</v>
      </c>
      <c r="F74" s="76" t="s">
        <v>195</v>
      </c>
      <c r="G74" s="93">
        <f>(F70+F71)*100/F64</f>
        <v>29.47397717784581</v>
      </c>
    </row>
    <row r="75" spans="1:7" ht="12.75">
      <c r="A75" s="83" t="s">
        <v>194</v>
      </c>
      <c r="B75" s="57">
        <v>68880</v>
      </c>
      <c r="C75" s="58">
        <f>B75*100/B$36</f>
        <v>100</v>
      </c>
      <c r="F75" s="56"/>
      <c r="G75" s="54"/>
    </row>
    <row r="76" spans="1:7" ht="12.75">
      <c r="A76" s="86" t="s">
        <v>342</v>
      </c>
      <c r="B76" s="56">
        <v>18265</v>
      </c>
      <c r="C76" s="54">
        <f aca="true" t="shared" si="10" ref="C76:C82">B76*100/B$36</f>
        <v>26.517131242740998</v>
      </c>
      <c r="E76" s="94" t="s">
        <v>221</v>
      </c>
      <c r="F76" s="56"/>
      <c r="G76" s="54"/>
    </row>
    <row r="77" spans="1:7" ht="12.75">
      <c r="A77" s="86" t="s">
        <v>189</v>
      </c>
      <c r="B77" s="56">
        <v>28555</v>
      </c>
      <c r="C77" s="54">
        <f t="shared" si="10"/>
        <v>41.4561556329849</v>
      </c>
      <c r="E77" s="94" t="s">
        <v>249</v>
      </c>
      <c r="F77" s="57">
        <v>62445</v>
      </c>
      <c r="G77" s="58">
        <f>F77*100/F$77</f>
        <v>100</v>
      </c>
    </row>
    <row r="78" spans="1:7" ht="12.75">
      <c r="A78" s="86" t="s">
        <v>343</v>
      </c>
      <c r="B78" s="56">
        <v>15085</v>
      </c>
      <c r="C78" s="54">
        <f t="shared" si="10"/>
        <v>21.900406504065042</v>
      </c>
      <c r="E78" s="69" t="s">
        <v>27</v>
      </c>
      <c r="F78" s="56">
        <v>990</v>
      </c>
      <c r="G78" s="54">
        <f>F78*100/F$77</f>
        <v>1.5853951477300023</v>
      </c>
    </row>
    <row r="79" spans="1:7" ht="12.75">
      <c r="A79" s="86" t="s">
        <v>344</v>
      </c>
      <c r="B79" s="56">
        <v>13470</v>
      </c>
      <c r="C79" s="54">
        <f t="shared" si="10"/>
        <v>19.55574912891986</v>
      </c>
      <c r="E79" s="69"/>
      <c r="F79" s="56"/>
      <c r="G79" s="54"/>
    </row>
    <row r="80" spans="1:7" ht="12.75">
      <c r="A80" s="86" t="s">
        <v>345</v>
      </c>
      <c r="B80" s="56">
        <v>5480</v>
      </c>
      <c r="C80" s="54">
        <f t="shared" si="10"/>
        <v>7.955865272938444</v>
      </c>
      <c r="E80" s="69"/>
      <c r="F80" s="56"/>
      <c r="G80" s="54"/>
    </row>
    <row r="81" spans="1:7" ht="12.75">
      <c r="A81" s="86" t="s">
        <v>346</v>
      </c>
      <c r="B81" s="56">
        <v>7990</v>
      </c>
      <c r="C81" s="54">
        <f t="shared" si="10"/>
        <v>11.599883855981417</v>
      </c>
      <c r="E81" s="69"/>
      <c r="F81" s="56"/>
      <c r="G81" s="54"/>
    </row>
    <row r="82" spans="1:7" ht="13.5" thickBot="1">
      <c r="A82" s="95" t="s">
        <v>347</v>
      </c>
      <c r="B82" s="66">
        <v>22060</v>
      </c>
      <c r="C82" s="67">
        <f t="shared" si="10"/>
        <v>32.0267131242741</v>
      </c>
      <c r="D82" s="96"/>
      <c r="E82" s="65"/>
      <c r="F82" s="66"/>
      <c r="G82" s="67"/>
    </row>
    <row r="83" ht="13.5" thickTop="1"/>
    <row r="84" ht="12.75">
      <c r="A84" s="80" t="s">
        <v>196</v>
      </c>
    </row>
    <row r="85" ht="12.75">
      <c r="A85" s="39" t="s">
        <v>197</v>
      </c>
    </row>
    <row r="86" ht="12.75">
      <c r="A86" s="39" t="s">
        <v>295</v>
      </c>
    </row>
    <row r="87" ht="14.25">
      <c r="A87" s="81" t="s">
        <v>359</v>
      </c>
    </row>
    <row r="88" ht="14.25">
      <c r="A88" s="81" t="s">
        <v>128</v>
      </c>
    </row>
    <row r="89" ht="12.75">
      <c r="A89" s="39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39" customWidth="1"/>
    <col min="2" max="2" width="12.8515625" style="39" customWidth="1"/>
    <col min="3" max="3" width="8.57421875" style="39" customWidth="1"/>
    <col min="4" max="4" width="0.71875" style="39" customWidth="1"/>
    <col min="5" max="5" width="45.7109375" style="39" customWidth="1"/>
    <col min="6" max="6" width="12.8515625" style="39" customWidth="1"/>
    <col min="7" max="7" width="8.421875" style="39" customWidth="1"/>
    <col min="8" max="16384" width="9.140625" style="39" customWidth="1"/>
  </cols>
  <sheetData>
    <row r="1" ht="1.5" customHeight="1">
      <c r="A1" s="39" t="s">
        <v>361</v>
      </c>
    </row>
    <row r="2" ht="15.75">
      <c r="A2" s="40" t="s">
        <v>313</v>
      </c>
    </row>
    <row r="3" ht="14.25">
      <c r="A3" s="41" t="s">
        <v>358</v>
      </c>
    </row>
    <row r="4" ht="12.75">
      <c r="A4" s="39" t="s">
        <v>305</v>
      </c>
    </row>
    <row r="6" ht="12.75">
      <c r="A6" s="42" t="s">
        <v>356</v>
      </c>
    </row>
    <row r="7" spans="1:7" ht="12.75">
      <c r="A7" s="43" t="s">
        <v>135</v>
      </c>
      <c r="B7" s="44" t="s">
        <v>136</v>
      </c>
      <c r="C7" s="45" t="s">
        <v>137</v>
      </c>
      <c r="D7" s="46"/>
      <c r="E7" s="47" t="s">
        <v>135</v>
      </c>
      <c r="F7" s="44" t="s">
        <v>136</v>
      </c>
      <c r="G7" s="45" t="s">
        <v>137</v>
      </c>
    </row>
    <row r="8" spans="1:7" ht="12.75">
      <c r="A8" s="48"/>
      <c r="B8" s="49"/>
      <c r="C8" s="50"/>
      <c r="F8" s="51"/>
      <c r="G8" s="50"/>
    </row>
    <row r="9" spans="1:7" ht="12.75">
      <c r="A9" s="52" t="s">
        <v>199</v>
      </c>
      <c r="B9" s="53"/>
      <c r="C9" s="54"/>
      <c r="E9" s="55" t="s">
        <v>220</v>
      </c>
      <c r="F9" s="56"/>
      <c r="G9" s="54"/>
    </row>
    <row r="10" spans="1:7" ht="12.75">
      <c r="A10" s="52" t="s">
        <v>241</v>
      </c>
      <c r="B10" s="57">
        <v>63890</v>
      </c>
      <c r="C10" s="58">
        <f>B10*100/B$10</f>
        <v>100</v>
      </c>
      <c r="E10" s="55" t="s">
        <v>248</v>
      </c>
      <c r="F10" s="57">
        <v>42325</v>
      </c>
      <c r="G10" s="58">
        <f>F10*100/F$10</f>
        <v>100</v>
      </c>
    </row>
    <row r="11" spans="1:7" ht="12.75">
      <c r="A11" s="59" t="s">
        <v>28</v>
      </c>
      <c r="B11" s="56">
        <v>46645</v>
      </c>
      <c r="C11" s="54">
        <f>B11*100/B$10</f>
        <v>73.00829550790421</v>
      </c>
      <c r="E11" s="41" t="s">
        <v>54</v>
      </c>
      <c r="F11" s="60">
        <v>27730</v>
      </c>
      <c r="G11" s="61">
        <f aca="true" t="shared" si="0" ref="G11:G16">F11*100/F$10</f>
        <v>65.51683402244537</v>
      </c>
    </row>
    <row r="12" spans="1:7" ht="12.75">
      <c r="A12" s="59" t="s">
        <v>200</v>
      </c>
      <c r="B12" s="56">
        <v>46535</v>
      </c>
      <c r="C12" s="54">
        <f>B12*100/B$10</f>
        <v>72.83612458913758</v>
      </c>
      <c r="E12" s="39" t="s">
        <v>55</v>
      </c>
      <c r="F12" s="56">
        <v>4890</v>
      </c>
      <c r="G12" s="54">
        <f t="shared" si="0"/>
        <v>11.553455404607206</v>
      </c>
    </row>
    <row r="13" spans="1:7" ht="12.75">
      <c r="A13" s="59" t="s">
        <v>29</v>
      </c>
      <c r="B13" s="56">
        <v>43605</v>
      </c>
      <c r="C13" s="54">
        <f>B13*100/B$10</f>
        <v>68.2501173892628</v>
      </c>
      <c r="E13" s="41" t="s">
        <v>287</v>
      </c>
      <c r="F13" s="60">
        <v>7100</v>
      </c>
      <c r="G13" s="61">
        <f t="shared" si="0"/>
        <v>16.774955699940932</v>
      </c>
    </row>
    <row r="14" spans="1:7" ht="12.75">
      <c r="A14" s="59" t="s">
        <v>30</v>
      </c>
      <c r="B14" s="56">
        <v>2930</v>
      </c>
      <c r="C14" s="54">
        <f>B14*100/B$10</f>
        <v>4.586007199874785</v>
      </c>
      <c r="E14" s="39" t="s">
        <v>56</v>
      </c>
      <c r="F14" s="56">
        <v>1770</v>
      </c>
      <c r="G14" s="54">
        <f t="shared" si="0"/>
        <v>4.181925575900768</v>
      </c>
    </row>
    <row r="15" spans="1:7" ht="12.75">
      <c r="A15" s="59" t="s">
        <v>201</v>
      </c>
      <c r="B15" s="56" t="s">
        <v>195</v>
      </c>
      <c r="C15" s="54">
        <f>B14*100/B12</f>
        <v>6.296336091114215</v>
      </c>
      <c r="E15" s="39" t="s">
        <v>57</v>
      </c>
      <c r="F15" s="56">
        <v>290</v>
      </c>
      <c r="G15" s="54">
        <f t="shared" si="0"/>
        <v>0.6851742468989959</v>
      </c>
    </row>
    <row r="16" spans="1:7" ht="12.75">
      <c r="A16" s="59" t="s">
        <v>31</v>
      </c>
      <c r="B16" s="56">
        <v>110</v>
      </c>
      <c r="C16" s="54">
        <f>B16*100/B$10</f>
        <v>0.17217091876663015</v>
      </c>
      <c r="E16" s="39" t="s">
        <v>58</v>
      </c>
      <c r="F16" s="56">
        <v>540</v>
      </c>
      <c r="G16" s="54">
        <f t="shared" si="0"/>
        <v>1.2758417011222682</v>
      </c>
    </row>
    <row r="17" spans="1:7" ht="12.75">
      <c r="A17" s="59" t="s">
        <v>32</v>
      </c>
      <c r="B17" s="56">
        <v>17245</v>
      </c>
      <c r="C17" s="54">
        <f>B17*100/B$10</f>
        <v>26.99170449209579</v>
      </c>
      <c r="E17" s="39" t="s">
        <v>302</v>
      </c>
      <c r="F17" s="62">
        <v>27.4</v>
      </c>
      <c r="G17" s="54" t="s">
        <v>195</v>
      </c>
    </row>
    <row r="18" spans="1:7" ht="12.75">
      <c r="A18" s="59"/>
      <c r="B18" s="56"/>
      <c r="C18" s="54"/>
      <c r="F18" s="56"/>
      <c r="G18" s="54"/>
    </row>
    <row r="19" spans="1:7" ht="12.75">
      <c r="A19" s="52" t="s">
        <v>242</v>
      </c>
      <c r="B19" s="57">
        <v>31265</v>
      </c>
      <c r="C19" s="58">
        <f>B19*100/B$19</f>
        <v>100</v>
      </c>
      <c r="E19" s="55" t="s">
        <v>224</v>
      </c>
      <c r="F19" s="57"/>
      <c r="G19" s="58"/>
    </row>
    <row r="20" spans="1:7" ht="14.25">
      <c r="A20" s="59" t="s">
        <v>33</v>
      </c>
      <c r="B20" s="56">
        <v>21140</v>
      </c>
      <c r="C20" s="54">
        <f>B20*100/B$19</f>
        <v>67.61554453862146</v>
      </c>
      <c r="E20" s="55" t="s">
        <v>314</v>
      </c>
      <c r="F20" s="57">
        <v>31185</v>
      </c>
      <c r="G20" s="58">
        <f>F20*100/F$20</f>
        <v>100</v>
      </c>
    </row>
    <row r="21" spans="1:7" ht="12.75">
      <c r="A21" s="59" t="s">
        <v>200</v>
      </c>
      <c r="B21" s="56">
        <v>21125</v>
      </c>
      <c r="C21" s="54">
        <f>B21*100/B$19</f>
        <v>67.56756756756756</v>
      </c>
      <c r="E21" s="39" t="s">
        <v>225</v>
      </c>
      <c r="F21" s="56">
        <v>3885</v>
      </c>
      <c r="G21" s="54">
        <f aca="true" t="shared" si="1" ref="G21:G30">F21*100/F$20</f>
        <v>12.457912457912458</v>
      </c>
    </row>
    <row r="22" spans="1:7" ht="12.75">
      <c r="A22" s="59" t="s">
        <v>34</v>
      </c>
      <c r="B22" s="56">
        <v>19620</v>
      </c>
      <c r="C22" s="54">
        <f>B22*100/B$19</f>
        <v>62.753878138493526</v>
      </c>
      <c r="E22" s="39" t="s">
        <v>226</v>
      </c>
      <c r="F22" s="56">
        <v>2440</v>
      </c>
      <c r="G22" s="54">
        <f t="shared" si="1"/>
        <v>7.824274490941158</v>
      </c>
    </row>
    <row r="23" spans="1:7" ht="12.75">
      <c r="A23" s="59"/>
      <c r="B23" s="56"/>
      <c r="C23" s="54"/>
      <c r="E23" s="39" t="s">
        <v>227</v>
      </c>
      <c r="F23" s="56">
        <v>5235</v>
      </c>
      <c r="G23" s="54">
        <f t="shared" si="1"/>
        <v>16.786916786916787</v>
      </c>
    </row>
    <row r="24" spans="1:7" ht="12.75">
      <c r="A24" s="52" t="s">
        <v>243</v>
      </c>
      <c r="B24" s="57">
        <v>780</v>
      </c>
      <c r="C24" s="58">
        <f>B24*100/B$24</f>
        <v>100</v>
      </c>
      <c r="E24" s="39" t="s">
        <v>228</v>
      </c>
      <c r="F24" s="56">
        <v>5210</v>
      </c>
      <c r="G24" s="54">
        <f t="shared" si="1"/>
        <v>16.706750040083374</v>
      </c>
    </row>
    <row r="25" spans="1:7" ht="12.75">
      <c r="A25" s="59" t="s">
        <v>35</v>
      </c>
      <c r="B25" s="56">
        <v>395</v>
      </c>
      <c r="C25" s="54">
        <f>B25*100/B$24</f>
        <v>50.64102564102564</v>
      </c>
      <c r="E25" s="39" t="s">
        <v>229</v>
      </c>
      <c r="F25" s="56">
        <v>5135</v>
      </c>
      <c r="G25" s="54">
        <f t="shared" si="1"/>
        <v>16.46624979958313</v>
      </c>
    </row>
    <row r="26" spans="1:7" ht="12.75">
      <c r="A26" s="59"/>
      <c r="B26" s="56"/>
      <c r="C26" s="54"/>
      <c r="E26" s="39" t="s">
        <v>230</v>
      </c>
      <c r="F26" s="56">
        <v>4855</v>
      </c>
      <c r="G26" s="54">
        <f t="shared" si="1"/>
        <v>15.568382235048901</v>
      </c>
    </row>
    <row r="27" spans="1:7" ht="12.75">
      <c r="A27" s="52" t="s">
        <v>202</v>
      </c>
      <c r="B27" s="56"/>
      <c r="C27" s="54"/>
      <c r="E27" s="39" t="s">
        <v>231</v>
      </c>
      <c r="F27" s="56">
        <v>2295</v>
      </c>
      <c r="G27" s="54">
        <f t="shared" si="1"/>
        <v>7.359307359307359</v>
      </c>
    </row>
    <row r="28" spans="1:7" ht="12.75">
      <c r="A28" s="52" t="s">
        <v>244</v>
      </c>
      <c r="B28" s="57">
        <v>43605</v>
      </c>
      <c r="C28" s="58">
        <f>B28*100/B$28</f>
        <v>100</v>
      </c>
      <c r="E28" s="39" t="s">
        <v>232</v>
      </c>
      <c r="F28" s="56">
        <v>1410</v>
      </c>
      <c r="G28" s="54">
        <f t="shared" si="1"/>
        <v>4.521404521404522</v>
      </c>
    </row>
    <row r="29" spans="1:7" ht="12.75">
      <c r="A29" s="52" t="s">
        <v>203</v>
      </c>
      <c r="B29" s="56"/>
      <c r="C29" s="54"/>
      <c r="E29" s="39" t="s">
        <v>233</v>
      </c>
      <c r="F29" s="56">
        <v>420</v>
      </c>
      <c r="G29" s="54">
        <f t="shared" si="1"/>
        <v>1.3468013468013469</v>
      </c>
    </row>
    <row r="30" spans="1:7" ht="12.75">
      <c r="A30" s="59" t="s">
        <v>204</v>
      </c>
      <c r="B30" s="56">
        <v>11595</v>
      </c>
      <c r="C30" s="54">
        <f>B30*100/B$28</f>
        <v>26.590987272101824</v>
      </c>
      <c r="E30" s="39" t="s">
        <v>234</v>
      </c>
      <c r="F30" s="56">
        <v>300</v>
      </c>
      <c r="G30" s="54">
        <f t="shared" si="1"/>
        <v>0.962000962000962</v>
      </c>
    </row>
    <row r="31" spans="1:7" ht="12.75">
      <c r="A31" s="59" t="s">
        <v>205</v>
      </c>
      <c r="B31" s="56">
        <v>8925</v>
      </c>
      <c r="C31" s="54">
        <f>B31*100/B$28</f>
        <v>20.46783625730994</v>
      </c>
      <c r="E31" s="39" t="s">
        <v>132</v>
      </c>
      <c r="F31" s="56">
        <v>32215</v>
      </c>
      <c r="G31" s="54" t="s">
        <v>195</v>
      </c>
    </row>
    <row r="32" spans="1:7" ht="12.75">
      <c r="A32" s="59" t="s">
        <v>206</v>
      </c>
      <c r="B32" s="56">
        <v>13345</v>
      </c>
      <c r="C32" s="54">
        <f>B32*100/B$28</f>
        <v>30.60428849902534</v>
      </c>
      <c r="F32" s="56"/>
      <c r="G32" s="54"/>
    </row>
    <row r="33" spans="1:7" ht="12.75">
      <c r="A33" s="59" t="s">
        <v>36</v>
      </c>
      <c r="B33" s="56">
        <v>35</v>
      </c>
      <c r="C33" s="54">
        <f>B33*100/B$28</f>
        <v>0.08026602453847036</v>
      </c>
      <c r="E33" s="39" t="s">
        <v>59</v>
      </c>
      <c r="F33" s="56">
        <v>28935</v>
      </c>
      <c r="G33" s="54">
        <f>F33*100/F$20</f>
        <v>92.78499278499278</v>
      </c>
    </row>
    <row r="34" spans="1:7" ht="12.75">
      <c r="A34" s="59" t="s">
        <v>207</v>
      </c>
      <c r="B34" s="56"/>
      <c r="C34" s="54"/>
      <c r="E34" s="39" t="s">
        <v>296</v>
      </c>
      <c r="F34" s="56">
        <v>44159</v>
      </c>
      <c r="G34" s="54" t="s">
        <v>195</v>
      </c>
    </row>
    <row r="35" spans="1:7" ht="12.75">
      <c r="A35" s="59" t="s">
        <v>208</v>
      </c>
      <c r="B35" s="56">
        <v>1310</v>
      </c>
      <c r="C35" s="54">
        <f>B35*100/B$28</f>
        <v>3.004242632725605</v>
      </c>
      <c r="E35" s="39" t="s">
        <v>130</v>
      </c>
      <c r="F35" s="56">
        <v>1270</v>
      </c>
      <c r="G35" s="54">
        <f>F35*100/F$20</f>
        <v>4.0724707391374055</v>
      </c>
    </row>
    <row r="36" spans="1:7" ht="12.75">
      <c r="A36" s="59" t="s">
        <v>209</v>
      </c>
      <c r="B36" s="56"/>
      <c r="C36" s="54"/>
      <c r="E36" s="39" t="s">
        <v>297</v>
      </c>
      <c r="F36" s="56">
        <v>6924</v>
      </c>
      <c r="G36" s="54" t="s">
        <v>195</v>
      </c>
    </row>
    <row r="37" spans="1:7" ht="12.75">
      <c r="A37" s="59" t="s">
        <v>37</v>
      </c>
      <c r="B37" s="56">
        <v>8405</v>
      </c>
      <c r="C37" s="54">
        <f>B37*100/B$28</f>
        <v>19.275312464166955</v>
      </c>
      <c r="E37" s="39" t="s">
        <v>131</v>
      </c>
      <c r="F37" s="56">
        <v>815</v>
      </c>
      <c r="G37" s="54">
        <f>F37*100/F$20</f>
        <v>2.6134359467692803</v>
      </c>
    </row>
    <row r="38" spans="1:7" ht="12.75">
      <c r="A38" s="59"/>
      <c r="B38" s="56"/>
      <c r="C38" s="54"/>
      <c r="E38" s="39" t="s">
        <v>298</v>
      </c>
      <c r="F38" s="56">
        <v>6019</v>
      </c>
      <c r="G38" s="54" t="s">
        <v>195</v>
      </c>
    </row>
    <row r="39" spans="1:7" ht="12.75">
      <c r="A39" s="52" t="s">
        <v>210</v>
      </c>
      <c r="B39" s="56"/>
      <c r="C39" s="54"/>
      <c r="E39" s="39" t="s">
        <v>235</v>
      </c>
      <c r="F39" s="56">
        <v>1545</v>
      </c>
      <c r="G39" s="54">
        <f>F39*100/F$20</f>
        <v>4.954304954304955</v>
      </c>
    </row>
    <row r="40" spans="1:7" ht="12.75">
      <c r="A40" s="59" t="s">
        <v>211</v>
      </c>
      <c r="B40" s="56">
        <v>60</v>
      </c>
      <c r="C40" s="54">
        <f aca="true" t="shared" si="2" ref="C40:C46">B40*100/B$28</f>
        <v>0.13759889920880633</v>
      </c>
      <c r="E40" s="39" t="s">
        <v>299</v>
      </c>
      <c r="F40" s="56">
        <v>3737</v>
      </c>
      <c r="G40" s="54" t="s">
        <v>195</v>
      </c>
    </row>
    <row r="41" spans="1:7" ht="12.75">
      <c r="A41" s="59" t="s">
        <v>38</v>
      </c>
      <c r="B41" s="56">
        <v>635</v>
      </c>
      <c r="C41" s="54">
        <f t="shared" si="2"/>
        <v>1.4562550166265336</v>
      </c>
      <c r="E41" s="39" t="s">
        <v>236</v>
      </c>
      <c r="F41" s="56">
        <v>745</v>
      </c>
      <c r="G41" s="54">
        <f>F41*100/F$20</f>
        <v>2.388969055635722</v>
      </c>
    </row>
    <row r="42" spans="1:7" ht="12.75">
      <c r="A42" s="59" t="s">
        <v>39</v>
      </c>
      <c r="B42" s="56">
        <v>4305</v>
      </c>
      <c r="C42" s="54">
        <f t="shared" si="2"/>
        <v>9.872721018231854</v>
      </c>
      <c r="E42" s="39" t="s">
        <v>300</v>
      </c>
      <c r="F42" s="56">
        <v>14877</v>
      </c>
      <c r="G42" s="54" t="s">
        <v>195</v>
      </c>
    </row>
    <row r="43" spans="1:7" ht="12.75">
      <c r="A43" s="59" t="s">
        <v>40</v>
      </c>
      <c r="B43" s="56">
        <v>470</v>
      </c>
      <c r="C43" s="54">
        <f t="shared" si="2"/>
        <v>1.0778580438023162</v>
      </c>
      <c r="F43" s="56"/>
      <c r="G43" s="54"/>
    </row>
    <row r="44" spans="1:7" ht="14.25">
      <c r="A44" s="59" t="s">
        <v>41</v>
      </c>
      <c r="B44" s="56">
        <v>6845</v>
      </c>
      <c r="C44" s="54">
        <f t="shared" si="2"/>
        <v>15.697741084737988</v>
      </c>
      <c r="E44" s="55" t="s">
        <v>315</v>
      </c>
      <c r="F44" s="57">
        <v>19620</v>
      </c>
      <c r="G44" s="58">
        <f>F44*100/F$44</f>
        <v>100</v>
      </c>
    </row>
    <row r="45" spans="1:7" ht="12.75">
      <c r="A45" s="59" t="s">
        <v>212</v>
      </c>
      <c r="B45" s="56">
        <v>4545</v>
      </c>
      <c r="C45" s="54">
        <f t="shared" si="2"/>
        <v>10.42311661506708</v>
      </c>
      <c r="E45" s="39" t="s">
        <v>225</v>
      </c>
      <c r="F45" s="56">
        <v>1625</v>
      </c>
      <c r="G45" s="54">
        <f aca="true" t="shared" si="3" ref="G45:G54">F45*100/F$44</f>
        <v>8.28236493374108</v>
      </c>
    </row>
    <row r="46" spans="1:7" ht="12.75">
      <c r="A46" s="59" t="s">
        <v>42</v>
      </c>
      <c r="B46" s="56">
        <v>1005</v>
      </c>
      <c r="C46" s="54">
        <f t="shared" si="2"/>
        <v>2.304781561747506</v>
      </c>
      <c r="E46" s="39" t="s">
        <v>226</v>
      </c>
      <c r="F46" s="56">
        <v>1195</v>
      </c>
      <c r="G46" s="54">
        <f t="shared" si="3"/>
        <v>6.09072375127421</v>
      </c>
    </row>
    <row r="47" spans="1:7" ht="12.75">
      <c r="A47" s="59" t="s">
        <v>213</v>
      </c>
      <c r="B47" s="56"/>
      <c r="C47" s="54"/>
      <c r="E47" s="39" t="s">
        <v>227</v>
      </c>
      <c r="F47" s="56">
        <v>2925</v>
      </c>
      <c r="G47" s="54">
        <f t="shared" si="3"/>
        <v>14.908256880733944</v>
      </c>
    </row>
    <row r="48" spans="1:7" ht="12.75">
      <c r="A48" s="59" t="s">
        <v>43</v>
      </c>
      <c r="B48" s="56">
        <v>2530</v>
      </c>
      <c r="C48" s="54">
        <f>B48*100/B$28</f>
        <v>5.802086916638</v>
      </c>
      <c r="E48" s="39" t="s">
        <v>228</v>
      </c>
      <c r="F48" s="56">
        <v>3150</v>
      </c>
      <c r="G48" s="54">
        <f t="shared" si="3"/>
        <v>16.05504587155963</v>
      </c>
    </row>
    <row r="49" spans="1:7" ht="12.75">
      <c r="A49" s="59" t="s">
        <v>214</v>
      </c>
      <c r="B49" s="56"/>
      <c r="C49" s="54"/>
      <c r="E49" s="39" t="s">
        <v>229</v>
      </c>
      <c r="F49" s="56">
        <v>3540</v>
      </c>
      <c r="G49" s="54">
        <f t="shared" si="3"/>
        <v>18.04281345565749</v>
      </c>
    </row>
    <row r="50" spans="1:7" ht="12.75">
      <c r="A50" s="59" t="s">
        <v>285</v>
      </c>
      <c r="B50" s="56">
        <v>3740</v>
      </c>
      <c r="C50" s="54">
        <f>B50*100/B$28</f>
        <v>8.576998050682262</v>
      </c>
      <c r="E50" s="39" t="s">
        <v>230</v>
      </c>
      <c r="F50" s="56">
        <v>3715</v>
      </c>
      <c r="G50" s="54">
        <f t="shared" si="3"/>
        <v>18.934760448521917</v>
      </c>
    </row>
    <row r="51" spans="1:7" ht="12.75">
      <c r="A51" s="59" t="s">
        <v>286</v>
      </c>
      <c r="B51" s="56">
        <v>8325</v>
      </c>
      <c r="C51" s="54">
        <f>B51*100/B$28</f>
        <v>19.09184726522188</v>
      </c>
      <c r="E51" s="39" t="s">
        <v>231</v>
      </c>
      <c r="F51" s="56">
        <v>1815</v>
      </c>
      <c r="G51" s="54">
        <f t="shared" si="3"/>
        <v>9.250764525993883</v>
      </c>
    </row>
    <row r="52" spans="1:7" ht="12.75">
      <c r="A52" s="59" t="s">
        <v>215</v>
      </c>
      <c r="B52" s="56"/>
      <c r="C52" s="54"/>
      <c r="E52" s="39" t="s">
        <v>232</v>
      </c>
      <c r="F52" s="56">
        <v>1090</v>
      </c>
      <c r="G52" s="54">
        <f t="shared" si="3"/>
        <v>5.555555555555555</v>
      </c>
    </row>
    <row r="53" spans="1:7" ht="12.75">
      <c r="A53" s="59" t="s">
        <v>44</v>
      </c>
      <c r="B53" s="56">
        <v>5485</v>
      </c>
      <c r="C53" s="54">
        <f>B53*100/B$28</f>
        <v>12.578832702671711</v>
      </c>
      <c r="E53" s="39" t="s">
        <v>233</v>
      </c>
      <c r="F53" s="56">
        <v>320</v>
      </c>
      <c r="G53" s="54">
        <f t="shared" si="3"/>
        <v>1.6309887869520896</v>
      </c>
    </row>
    <row r="54" spans="1:7" ht="12.75">
      <c r="A54" s="59" t="s">
        <v>216</v>
      </c>
      <c r="B54" s="56">
        <v>4115</v>
      </c>
      <c r="C54" s="54">
        <f>B54*100/B$28</f>
        <v>9.4369911707373</v>
      </c>
      <c r="E54" s="39" t="s">
        <v>234</v>
      </c>
      <c r="F54" s="56">
        <v>245</v>
      </c>
      <c r="G54" s="54">
        <f t="shared" si="3"/>
        <v>1.2487257900101936</v>
      </c>
    </row>
    <row r="55" spans="1:7" ht="12.75">
      <c r="A55" s="59" t="s">
        <v>45</v>
      </c>
      <c r="B55" s="56">
        <v>1540</v>
      </c>
      <c r="C55" s="54">
        <f>B55*100/B$28</f>
        <v>3.5317050796926956</v>
      </c>
      <c r="E55" s="39" t="s">
        <v>237</v>
      </c>
      <c r="F55" s="56">
        <v>37872</v>
      </c>
      <c r="G55" s="54" t="s">
        <v>195</v>
      </c>
    </row>
    <row r="56" spans="1:7" ht="12.75">
      <c r="A56" s="59"/>
      <c r="B56" s="56"/>
      <c r="C56" s="54"/>
      <c r="F56" s="56"/>
      <c r="G56" s="54"/>
    </row>
    <row r="57" spans="1:7" ht="12.75">
      <c r="A57" s="52" t="s">
        <v>217</v>
      </c>
      <c r="B57" s="56"/>
      <c r="C57" s="54"/>
      <c r="E57" s="39" t="s">
        <v>301</v>
      </c>
      <c r="F57" s="56">
        <v>19583</v>
      </c>
      <c r="G57" s="54" t="s">
        <v>195</v>
      </c>
    </row>
    <row r="58" spans="1:7" ht="12.75">
      <c r="A58" s="59" t="s">
        <v>46</v>
      </c>
      <c r="B58" s="56">
        <v>36360</v>
      </c>
      <c r="C58" s="54">
        <f>B58*100/B$28</f>
        <v>83.38493292053664</v>
      </c>
      <c r="E58" s="63" t="s">
        <v>238</v>
      </c>
      <c r="F58" s="56"/>
      <c r="G58" s="54"/>
    </row>
    <row r="59" spans="1:7" ht="12.75">
      <c r="A59" s="59" t="s">
        <v>218</v>
      </c>
      <c r="B59" s="56">
        <v>4970</v>
      </c>
      <c r="C59" s="54">
        <f>B59*100/B$28</f>
        <v>11.397775484462791</v>
      </c>
      <c r="E59" s="39" t="s">
        <v>294</v>
      </c>
      <c r="F59" s="56">
        <v>28912</v>
      </c>
      <c r="G59" s="54" t="s">
        <v>195</v>
      </c>
    </row>
    <row r="60" spans="1:7" ht="13.5" thickBot="1">
      <c r="A60" s="59" t="s">
        <v>219</v>
      </c>
      <c r="B60" s="56"/>
      <c r="C60" s="54"/>
      <c r="D60" s="64"/>
      <c r="E60" s="65" t="s">
        <v>129</v>
      </c>
      <c r="F60" s="66">
        <v>23218</v>
      </c>
      <c r="G60" s="67" t="s">
        <v>195</v>
      </c>
    </row>
    <row r="61" spans="1:7" ht="13.5" thickTop="1">
      <c r="A61" s="59" t="s">
        <v>47</v>
      </c>
      <c r="B61" s="56">
        <v>2195</v>
      </c>
      <c r="C61" s="54">
        <f>B61*100/B$28</f>
        <v>5.033826396055498</v>
      </c>
      <c r="F61" s="57" t="s">
        <v>307</v>
      </c>
      <c r="G61" s="58" t="s">
        <v>137</v>
      </c>
    </row>
    <row r="62" spans="1:7" ht="12.75">
      <c r="A62" s="59" t="s">
        <v>48</v>
      </c>
      <c r="B62" s="56">
        <v>80</v>
      </c>
      <c r="C62" s="54">
        <f>B62*100/B$28</f>
        <v>0.1834651989450751</v>
      </c>
      <c r="D62" s="68"/>
      <c r="E62" s="69"/>
      <c r="F62" s="57" t="s">
        <v>308</v>
      </c>
      <c r="G62" s="58" t="s">
        <v>308</v>
      </c>
    </row>
    <row r="63" spans="1:7" ht="12.75">
      <c r="A63" s="59"/>
      <c r="B63" s="56"/>
      <c r="C63" s="54"/>
      <c r="D63" s="68"/>
      <c r="E63" s="69"/>
      <c r="F63" s="57" t="s">
        <v>309</v>
      </c>
      <c r="G63" s="58" t="s">
        <v>311</v>
      </c>
    </row>
    <row r="64" spans="1:7" ht="12.75">
      <c r="A64" s="52" t="s">
        <v>222</v>
      </c>
      <c r="B64" s="56"/>
      <c r="C64" s="54"/>
      <c r="D64" s="70"/>
      <c r="E64" s="71" t="s">
        <v>135</v>
      </c>
      <c r="F64" s="72" t="s">
        <v>310</v>
      </c>
      <c r="G64" s="73" t="s">
        <v>310</v>
      </c>
    </row>
    <row r="65" spans="1:7" ht="12.75">
      <c r="A65" s="52" t="s">
        <v>223</v>
      </c>
      <c r="B65" s="57"/>
      <c r="C65" s="58"/>
      <c r="E65" s="55" t="s">
        <v>312</v>
      </c>
      <c r="F65" s="56"/>
      <c r="G65" s="54"/>
    </row>
    <row r="66" spans="1:7" ht="14.25">
      <c r="A66" s="52" t="s">
        <v>245</v>
      </c>
      <c r="B66" s="57">
        <v>9450</v>
      </c>
      <c r="C66" s="58">
        <f>B66*100/B$66</f>
        <v>100</v>
      </c>
      <c r="E66" s="55" t="s">
        <v>316</v>
      </c>
      <c r="F66" s="57">
        <v>2810</v>
      </c>
      <c r="G66" s="58">
        <v>14.322120285423038</v>
      </c>
    </row>
    <row r="67" spans="1:7" ht="12.75">
      <c r="A67" s="59" t="s">
        <v>49</v>
      </c>
      <c r="B67" s="56">
        <v>890</v>
      </c>
      <c r="C67" s="61">
        <f>B67*100/B$66</f>
        <v>9.417989417989418</v>
      </c>
      <c r="E67" s="39" t="s">
        <v>288</v>
      </c>
      <c r="F67" s="56">
        <v>2200</v>
      </c>
      <c r="G67" s="54">
        <v>18.18933443571724</v>
      </c>
    </row>
    <row r="68" spans="1:7" ht="12.75">
      <c r="A68" s="52" t="s">
        <v>246</v>
      </c>
      <c r="B68" s="57">
        <v>57605</v>
      </c>
      <c r="C68" s="58">
        <f>B68*100/B$68</f>
        <v>100</v>
      </c>
      <c r="E68" s="39" t="s">
        <v>289</v>
      </c>
      <c r="F68" s="56">
        <v>1145</v>
      </c>
      <c r="G68" s="54">
        <v>18.724448078495502</v>
      </c>
    </row>
    <row r="69" spans="1:7" ht="12.75">
      <c r="A69" s="59" t="s">
        <v>49</v>
      </c>
      <c r="B69" s="56">
        <v>13470</v>
      </c>
      <c r="C69" s="54">
        <f>B69*100/B$68</f>
        <v>23.38338685877962</v>
      </c>
      <c r="E69" s="55" t="s">
        <v>239</v>
      </c>
      <c r="F69" s="56"/>
      <c r="G69" s="54"/>
    </row>
    <row r="70" spans="1:7" ht="14.25">
      <c r="A70" s="59" t="s">
        <v>50</v>
      </c>
      <c r="B70" s="62" t="s">
        <v>195</v>
      </c>
      <c r="C70" s="54">
        <v>66.9</v>
      </c>
      <c r="E70" s="55" t="s">
        <v>317</v>
      </c>
      <c r="F70" s="57">
        <v>995</v>
      </c>
      <c r="G70" s="58">
        <v>25.644329896907216</v>
      </c>
    </row>
    <row r="71" spans="1:7" ht="12.75">
      <c r="A71" s="59" t="s">
        <v>51</v>
      </c>
      <c r="B71" s="56">
        <v>44135</v>
      </c>
      <c r="C71" s="54">
        <f>B71*100/B$68</f>
        <v>76.61661314122038</v>
      </c>
      <c r="E71" s="39" t="s">
        <v>290</v>
      </c>
      <c r="F71" s="56">
        <v>840</v>
      </c>
      <c r="G71" s="54">
        <v>35.744680851063826</v>
      </c>
    </row>
    <row r="72" spans="1:7" ht="12.75">
      <c r="A72" s="59" t="s">
        <v>52</v>
      </c>
      <c r="B72" s="62" t="s">
        <v>195</v>
      </c>
      <c r="C72" s="54">
        <v>73.7</v>
      </c>
      <c r="E72" s="39" t="s">
        <v>291</v>
      </c>
      <c r="F72" s="56">
        <v>340</v>
      </c>
      <c r="G72" s="54">
        <v>44.15584415584416</v>
      </c>
    </row>
    <row r="73" spans="1:7" ht="12.75">
      <c r="A73" s="52" t="s">
        <v>247</v>
      </c>
      <c r="B73" s="57">
        <v>1570</v>
      </c>
      <c r="C73" s="58">
        <f>B73*100/B$73</f>
        <v>100</v>
      </c>
      <c r="E73" s="55" t="s">
        <v>60</v>
      </c>
      <c r="F73" s="57">
        <v>12180</v>
      </c>
      <c r="G73" s="58">
        <v>17.739586367608506</v>
      </c>
    </row>
    <row r="74" spans="1:7" ht="12.75">
      <c r="A74" s="74" t="s">
        <v>53</v>
      </c>
      <c r="B74" s="60">
        <v>585</v>
      </c>
      <c r="C74" s="61">
        <f>B74*100/B$73</f>
        <v>37.261146496815286</v>
      </c>
      <c r="E74" s="39" t="s">
        <v>61</v>
      </c>
      <c r="F74" s="56">
        <v>9940</v>
      </c>
      <c r="G74" s="54">
        <v>16.07113985448666</v>
      </c>
    </row>
    <row r="75" spans="1:7" ht="12.75">
      <c r="A75" s="52"/>
      <c r="B75" s="75"/>
      <c r="C75" s="58"/>
      <c r="E75" s="39" t="s">
        <v>240</v>
      </c>
      <c r="F75" s="56">
        <v>205</v>
      </c>
      <c r="G75" s="54">
        <v>13.05732484076433</v>
      </c>
    </row>
    <row r="76" spans="1:7" ht="12.75">
      <c r="A76" s="59"/>
      <c r="B76" s="76"/>
      <c r="C76" s="54"/>
      <c r="E76" s="39" t="s">
        <v>292</v>
      </c>
      <c r="F76" s="56">
        <v>2130</v>
      </c>
      <c r="G76" s="54">
        <v>31.88622754491018</v>
      </c>
    </row>
    <row r="77" spans="1:7" ht="12.75">
      <c r="A77" s="59"/>
      <c r="B77" s="76"/>
      <c r="C77" s="54"/>
      <c r="E77" s="39" t="s">
        <v>293</v>
      </c>
      <c r="F77" s="56">
        <v>1845</v>
      </c>
      <c r="G77" s="54">
        <v>30.49586776859504</v>
      </c>
    </row>
    <row r="78" spans="1:7" ht="13.5" thickBot="1">
      <c r="A78" s="77"/>
      <c r="B78" s="78"/>
      <c r="C78" s="67"/>
      <c r="D78" s="64"/>
      <c r="E78" s="79" t="s">
        <v>62</v>
      </c>
      <c r="F78" s="66">
        <v>4680</v>
      </c>
      <c r="G78" s="67">
        <v>26.233183856502244</v>
      </c>
    </row>
    <row r="79" ht="13.5" thickTop="1"/>
    <row r="80" ht="12.75">
      <c r="A80" s="80" t="s">
        <v>196</v>
      </c>
    </row>
    <row r="81" ht="12.75">
      <c r="A81" s="39" t="s">
        <v>197</v>
      </c>
    </row>
    <row r="82" ht="12.75">
      <c r="A82" s="39" t="s">
        <v>295</v>
      </c>
    </row>
    <row r="83" ht="14.25">
      <c r="A83" s="81" t="s">
        <v>359</v>
      </c>
    </row>
    <row r="84" ht="14.25">
      <c r="A84" s="81" t="s">
        <v>128</v>
      </c>
    </row>
    <row r="85" ht="12.75">
      <c r="A85" s="39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39" customFormat="1" ht="1.5" customHeight="1">
      <c r="A1" s="39" t="s">
        <v>361</v>
      </c>
    </row>
    <row r="2" ht="15.75">
      <c r="A2" s="1" t="s">
        <v>323</v>
      </c>
    </row>
    <row r="3" ht="14.25">
      <c r="A3" s="28" t="s">
        <v>358</v>
      </c>
    </row>
    <row r="4" ht="12.75">
      <c r="A4" t="s">
        <v>305</v>
      </c>
    </row>
    <row r="6" ht="12.75">
      <c r="A6" s="2" t="s">
        <v>356</v>
      </c>
    </row>
    <row r="7" spans="1:7" ht="12.75">
      <c r="A7" s="3" t="s">
        <v>135</v>
      </c>
      <c r="B7" s="4" t="s">
        <v>136</v>
      </c>
      <c r="C7" s="5" t="s">
        <v>137</v>
      </c>
      <c r="D7" s="6"/>
      <c r="E7" s="7" t="s">
        <v>135</v>
      </c>
      <c r="F7" s="4" t="s">
        <v>136</v>
      </c>
      <c r="G7" s="5" t="s">
        <v>137</v>
      </c>
    </row>
    <row r="8" spans="1:7" ht="12.75">
      <c r="A8" s="35"/>
      <c r="B8" s="33"/>
      <c r="C8" s="34"/>
      <c r="F8" s="10"/>
      <c r="G8" s="18"/>
    </row>
    <row r="9" spans="1:7" ht="14.25">
      <c r="A9" s="8" t="s">
        <v>63</v>
      </c>
      <c r="B9" s="23">
        <v>30695</v>
      </c>
      <c r="C9" s="21">
        <f>B9*100/B$9</f>
        <v>100</v>
      </c>
      <c r="E9" s="19" t="s">
        <v>319</v>
      </c>
      <c r="F9" s="23">
        <v>6035</v>
      </c>
      <c r="G9" s="21">
        <f>F9*100/F$9</f>
        <v>100</v>
      </c>
    </row>
    <row r="10" spans="1:7" ht="12.75">
      <c r="A10" s="8" t="s">
        <v>250</v>
      </c>
      <c r="B10" s="23"/>
      <c r="C10" s="21"/>
      <c r="E10" s="19" t="s">
        <v>270</v>
      </c>
      <c r="F10" s="23"/>
      <c r="G10" s="29" t="s">
        <v>318</v>
      </c>
    </row>
    <row r="11" spans="1:7" ht="12.75">
      <c r="A11" s="9" t="s">
        <v>64</v>
      </c>
      <c r="B11" s="24">
        <v>7525</v>
      </c>
      <c r="C11" s="11">
        <f>B11*100/B$9</f>
        <v>24.51539338654504</v>
      </c>
      <c r="E11" s="20" t="s">
        <v>271</v>
      </c>
      <c r="F11" s="24">
        <v>175</v>
      </c>
      <c r="G11" s="32">
        <f aca="true" t="shared" si="0" ref="G11:G18">F11*100/F$9</f>
        <v>2.899751449875725</v>
      </c>
    </row>
    <row r="12" spans="1:7" ht="12.75">
      <c r="A12" s="9" t="s">
        <v>65</v>
      </c>
      <c r="B12" s="24">
        <v>23175</v>
      </c>
      <c r="C12" s="11">
        <f>B12*100/B$9</f>
        <v>75.50089591138622</v>
      </c>
      <c r="E12" s="14" t="s">
        <v>272</v>
      </c>
      <c r="F12" s="24">
        <v>995</v>
      </c>
      <c r="G12" s="11">
        <f t="shared" si="0"/>
        <v>16.48715824357912</v>
      </c>
    </row>
    <row r="13" spans="1:7" ht="12.75">
      <c r="A13" s="9"/>
      <c r="B13" s="24"/>
      <c r="C13" s="11"/>
      <c r="E13" s="14" t="s">
        <v>232</v>
      </c>
      <c r="F13" s="24">
        <v>1820</v>
      </c>
      <c r="G13" s="11">
        <f t="shared" si="0"/>
        <v>30.15741507870754</v>
      </c>
    </row>
    <row r="14" spans="1:7" ht="12.75">
      <c r="A14" s="8" t="s">
        <v>278</v>
      </c>
      <c r="B14" s="23"/>
      <c r="C14" s="21" t="s">
        <v>318</v>
      </c>
      <c r="E14" s="14" t="s">
        <v>273</v>
      </c>
      <c r="F14" s="24">
        <v>1370</v>
      </c>
      <c r="G14" s="11">
        <f t="shared" si="0"/>
        <v>22.700911350455677</v>
      </c>
    </row>
    <row r="15" spans="1:7" ht="12.75">
      <c r="A15" s="37" t="s">
        <v>66</v>
      </c>
      <c r="B15" s="31">
        <v>5845</v>
      </c>
      <c r="C15" s="11">
        <f aca="true" t="shared" si="1" ref="C15:C22">B15*100/B$9</f>
        <v>19.04218928164196</v>
      </c>
      <c r="E15" s="14" t="s">
        <v>274</v>
      </c>
      <c r="F15" s="24">
        <v>1040</v>
      </c>
      <c r="G15" s="11">
        <f t="shared" si="0"/>
        <v>17.23280861640431</v>
      </c>
    </row>
    <row r="16" spans="1:7" ht="12.75">
      <c r="A16" s="37" t="s">
        <v>67</v>
      </c>
      <c r="B16" s="31">
        <v>1970</v>
      </c>
      <c r="C16" s="11">
        <f t="shared" si="1"/>
        <v>6.41798338491611</v>
      </c>
      <c r="E16" s="14" t="s">
        <v>275</v>
      </c>
      <c r="F16" s="24">
        <v>540</v>
      </c>
      <c r="G16" s="11">
        <f t="shared" si="0"/>
        <v>8.947804473902236</v>
      </c>
    </row>
    <row r="17" spans="1:7" ht="12.75">
      <c r="A17" s="9" t="s">
        <v>68</v>
      </c>
      <c r="B17" s="24">
        <v>1285</v>
      </c>
      <c r="C17" s="11">
        <f t="shared" si="1"/>
        <v>4.186349568333605</v>
      </c>
      <c r="E17" s="14" t="s">
        <v>276</v>
      </c>
      <c r="F17" s="24">
        <v>70</v>
      </c>
      <c r="G17" s="11">
        <f t="shared" si="0"/>
        <v>1.15990057995029</v>
      </c>
    </row>
    <row r="18" spans="1:7" ht="12.75">
      <c r="A18" s="9" t="s">
        <v>69</v>
      </c>
      <c r="B18" s="24">
        <v>2630</v>
      </c>
      <c r="C18" s="11">
        <f t="shared" si="1"/>
        <v>8.568170711842319</v>
      </c>
      <c r="E18" s="14" t="s">
        <v>277</v>
      </c>
      <c r="F18" s="24">
        <v>25</v>
      </c>
      <c r="G18" s="11">
        <f t="shared" si="0"/>
        <v>0.4142502071251036</v>
      </c>
    </row>
    <row r="19" spans="1:7" ht="12.75">
      <c r="A19" s="9" t="s">
        <v>70</v>
      </c>
      <c r="B19" s="24">
        <v>3535</v>
      </c>
      <c r="C19" s="11">
        <f t="shared" si="1"/>
        <v>11.516533637400228</v>
      </c>
      <c r="E19" s="20" t="s">
        <v>109</v>
      </c>
      <c r="F19" s="24">
        <v>150800</v>
      </c>
      <c r="G19" s="32" t="s">
        <v>195</v>
      </c>
    </row>
    <row r="20" spans="1:7" ht="12.75">
      <c r="A20" s="9" t="s">
        <v>71</v>
      </c>
      <c r="B20" s="24">
        <v>3915</v>
      </c>
      <c r="C20" s="11">
        <f t="shared" si="1"/>
        <v>12.754520280175925</v>
      </c>
      <c r="F20" s="38"/>
      <c r="G20" s="13" t="s">
        <v>318</v>
      </c>
    </row>
    <row r="21" spans="1:7" ht="12.75">
      <c r="A21" s="9" t="s">
        <v>72</v>
      </c>
      <c r="B21" s="24">
        <v>11370</v>
      </c>
      <c r="C21" s="11">
        <f t="shared" si="1"/>
        <v>37.04186349568334</v>
      </c>
      <c r="E21" s="19" t="s">
        <v>251</v>
      </c>
      <c r="F21" s="23"/>
      <c r="G21" s="29" t="s">
        <v>318</v>
      </c>
    </row>
    <row r="22" spans="1:7" ht="12.75">
      <c r="A22" s="9" t="s">
        <v>73</v>
      </c>
      <c r="B22" s="24">
        <v>135</v>
      </c>
      <c r="C22" s="11">
        <f t="shared" si="1"/>
        <v>0.4398110441439974</v>
      </c>
      <c r="E22" s="19" t="s">
        <v>252</v>
      </c>
      <c r="F22" s="23"/>
      <c r="G22" s="29" t="s">
        <v>318</v>
      </c>
    </row>
    <row r="23" spans="1:7" ht="12.75">
      <c r="A23" s="9" t="s">
        <v>74</v>
      </c>
      <c r="B23" s="24">
        <v>10</v>
      </c>
      <c r="C23" s="11" t="s">
        <v>360</v>
      </c>
      <c r="E23" s="20" t="s">
        <v>110</v>
      </c>
      <c r="F23" s="24">
        <v>5580</v>
      </c>
      <c r="G23" s="32">
        <f aca="true" t="shared" si="2" ref="G23:G30">F23*100/F$9</f>
        <v>92.46064623032312</v>
      </c>
    </row>
    <row r="24" spans="1:7" ht="12.75">
      <c r="A24" s="9"/>
      <c r="B24" s="24"/>
      <c r="C24" s="11" t="s">
        <v>318</v>
      </c>
      <c r="E24" s="14" t="s">
        <v>111</v>
      </c>
      <c r="F24" s="24">
        <v>30</v>
      </c>
      <c r="G24" s="11">
        <f t="shared" si="2"/>
        <v>0.4971002485501243</v>
      </c>
    </row>
    <row r="25" spans="1:7" ht="12.75">
      <c r="A25" s="8" t="s">
        <v>280</v>
      </c>
      <c r="B25" s="24"/>
      <c r="C25" s="11" t="s">
        <v>318</v>
      </c>
      <c r="E25" s="14" t="s">
        <v>112</v>
      </c>
      <c r="F25" s="24">
        <v>100</v>
      </c>
      <c r="G25" s="11">
        <f t="shared" si="2"/>
        <v>1.6570008285004143</v>
      </c>
    </row>
    <row r="26" spans="1:7" ht="12.75">
      <c r="A26" s="9" t="s">
        <v>75</v>
      </c>
      <c r="B26" s="24">
        <v>540</v>
      </c>
      <c r="C26" s="11">
        <f aca="true" t="shared" si="3" ref="C26:C33">B26*100/B$9</f>
        <v>1.7592441765759896</v>
      </c>
      <c r="E26" s="14" t="s">
        <v>113</v>
      </c>
      <c r="F26" s="24">
        <v>285</v>
      </c>
      <c r="G26" s="11">
        <f t="shared" si="2"/>
        <v>4.72245236122618</v>
      </c>
    </row>
    <row r="27" spans="1:7" ht="12.75">
      <c r="A27" s="9" t="s">
        <v>76</v>
      </c>
      <c r="B27" s="24">
        <v>1505</v>
      </c>
      <c r="C27" s="11">
        <f t="shared" si="3"/>
        <v>4.903078677309008</v>
      </c>
      <c r="E27" s="14" t="s">
        <v>114</v>
      </c>
      <c r="F27" s="24">
        <v>1160</v>
      </c>
      <c r="G27" s="11">
        <f t="shared" si="2"/>
        <v>19.221209610604806</v>
      </c>
    </row>
    <row r="28" spans="1:7" ht="12.75">
      <c r="A28" s="9" t="s">
        <v>77</v>
      </c>
      <c r="B28" s="24">
        <v>1450</v>
      </c>
      <c r="C28" s="11">
        <f t="shared" si="3"/>
        <v>4.723896400065157</v>
      </c>
      <c r="E28" s="14" t="s">
        <v>253</v>
      </c>
      <c r="F28" s="24">
        <v>2020</v>
      </c>
      <c r="G28" s="11">
        <f t="shared" si="2"/>
        <v>33.47141673570837</v>
      </c>
    </row>
    <row r="29" spans="1:7" ht="12.75">
      <c r="A29" s="37" t="s">
        <v>78</v>
      </c>
      <c r="B29" s="24">
        <v>4705</v>
      </c>
      <c r="C29" s="11">
        <f t="shared" si="3"/>
        <v>15.328229353314873</v>
      </c>
      <c r="E29" s="14" t="s">
        <v>254</v>
      </c>
      <c r="F29" s="24">
        <v>1240</v>
      </c>
      <c r="G29" s="11">
        <f t="shared" si="2"/>
        <v>20.546810273405136</v>
      </c>
    </row>
    <row r="30" spans="1:7" ht="12.75">
      <c r="A30" s="37" t="s">
        <v>79</v>
      </c>
      <c r="B30" s="24">
        <v>7455</v>
      </c>
      <c r="C30" s="11">
        <f t="shared" si="3"/>
        <v>24.287343215507413</v>
      </c>
      <c r="E30" s="14" t="s">
        <v>255</v>
      </c>
      <c r="F30" s="24">
        <v>745</v>
      </c>
      <c r="G30" s="11">
        <f t="shared" si="2"/>
        <v>12.344656172328087</v>
      </c>
    </row>
    <row r="31" spans="1:7" ht="12.75">
      <c r="A31" s="37" t="s">
        <v>80</v>
      </c>
      <c r="B31" s="24">
        <v>6510</v>
      </c>
      <c r="C31" s="11">
        <f t="shared" si="3"/>
        <v>21.20866590649943</v>
      </c>
      <c r="E31" s="14" t="s">
        <v>354</v>
      </c>
      <c r="F31" s="24">
        <v>1309</v>
      </c>
      <c r="G31" s="11" t="s">
        <v>195</v>
      </c>
    </row>
    <row r="32" spans="1:7" ht="12.75">
      <c r="A32" s="9" t="s">
        <v>81</v>
      </c>
      <c r="B32" s="24">
        <v>5385</v>
      </c>
      <c r="C32" s="11">
        <f t="shared" si="3"/>
        <v>17.543573871966117</v>
      </c>
      <c r="E32" s="14" t="s">
        <v>115</v>
      </c>
      <c r="F32" s="24">
        <v>455</v>
      </c>
      <c r="G32" s="11">
        <f>F32*100/F$9</f>
        <v>7.539353769676885</v>
      </c>
    </row>
    <row r="33" spans="1:7" ht="12.75">
      <c r="A33" s="9" t="s">
        <v>82</v>
      </c>
      <c r="B33" s="24">
        <v>3155</v>
      </c>
      <c r="C33" s="11">
        <f t="shared" si="3"/>
        <v>10.278546994624532</v>
      </c>
      <c r="E33" s="36" t="s">
        <v>354</v>
      </c>
      <c r="F33" s="24">
        <v>367</v>
      </c>
      <c r="G33" s="11" t="s">
        <v>195</v>
      </c>
    </row>
    <row r="34" spans="1:7" ht="12.75">
      <c r="A34" s="9"/>
      <c r="B34" s="24"/>
      <c r="C34" s="11" t="s">
        <v>318</v>
      </c>
      <c r="E34" s="14"/>
      <c r="F34" s="24"/>
      <c r="G34" s="11" t="s">
        <v>318</v>
      </c>
    </row>
    <row r="35" spans="1:7" ht="12.75">
      <c r="A35" s="8" t="s">
        <v>268</v>
      </c>
      <c r="B35" s="24"/>
      <c r="C35" s="11" t="s">
        <v>318</v>
      </c>
      <c r="E35" s="17" t="s">
        <v>256</v>
      </c>
      <c r="F35" s="24"/>
      <c r="G35" s="11" t="s">
        <v>318</v>
      </c>
    </row>
    <row r="36" spans="1:7" ht="12.75">
      <c r="A36" s="9" t="s">
        <v>269</v>
      </c>
      <c r="B36" s="24">
        <v>11065</v>
      </c>
      <c r="C36" s="11">
        <f aca="true" t="shared" si="4" ref="C36:C41">B36*100/B$9</f>
        <v>36.048216321876524</v>
      </c>
      <c r="E36" s="17" t="s">
        <v>257</v>
      </c>
      <c r="F36" s="24"/>
      <c r="G36" s="11" t="s">
        <v>318</v>
      </c>
    </row>
    <row r="37" spans="1:7" ht="12.75">
      <c r="A37" s="9" t="s">
        <v>83</v>
      </c>
      <c r="B37" s="24">
        <v>13120</v>
      </c>
      <c r="C37" s="11">
        <f t="shared" si="4"/>
        <v>42.74311777162404</v>
      </c>
      <c r="E37" s="17" t="s">
        <v>258</v>
      </c>
      <c r="F37" s="24"/>
      <c r="G37" s="11" t="s">
        <v>318</v>
      </c>
    </row>
    <row r="38" spans="1:7" ht="12.75">
      <c r="A38" s="9" t="s">
        <v>84</v>
      </c>
      <c r="B38" s="24">
        <v>4210</v>
      </c>
      <c r="C38" s="11">
        <f t="shared" si="4"/>
        <v>13.715588858120215</v>
      </c>
      <c r="E38" s="14" t="s">
        <v>259</v>
      </c>
      <c r="F38" s="24">
        <v>1230</v>
      </c>
      <c r="G38" s="11">
        <f aca="true" t="shared" si="5" ref="G38:G44">F38*100/F$9</f>
        <v>20.381110190555095</v>
      </c>
    </row>
    <row r="39" spans="1:7" ht="12.75">
      <c r="A39" s="9" t="s">
        <v>85</v>
      </c>
      <c r="B39" s="24">
        <v>1685</v>
      </c>
      <c r="C39" s="11">
        <f t="shared" si="4"/>
        <v>5.489493402834338</v>
      </c>
      <c r="E39" s="14" t="s">
        <v>260</v>
      </c>
      <c r="F39" s="24">
        <v>850</v>
      </c>
      <c r="G39" s="11">
        <f t="shared" si="5"/>
        <v>14.084507042253522</v>
      </c>
    </row>
    <row r="40" spans="1:7" ht="12.75">
      <c r="A40" s="37" t="s">
        <v>86</v>
      </c>
      <c r="B40" s="31">
        <v>440</v>
      </c>
      <c r="C40" s="11">
        <f t="shared" si="4"/>
        <v>1.4334582179508064</v>
      </c>
      <c r="E40" s="14" t="s">
        <v>261</v>
      </c>
      <c r="F40" s="24">
        <v>980</v>
      </c>
      <c r="G40" s="11">
        <f t="shared" si="5"/>
        <v>16.23860811930406</v>
      </c>
    </row>
    <row r="41" spans="1:7" ht="12.75">
      <c r="A41" s="37" t="s">
        <v>87</v>
      </c>
      <c r="B41" s="31">
        <v>175</v>
      </c>
      <c r="C41" s="11">
        <f t="shared" si="4"/>
        <v>0.5701254275940707</v>
      </c>
      <c r="E41" s="14" t="s">
        <v>262</v>
      </c>
      <c r="F41" s="24">
        <v>775</v>
      </c>
      <c r="G41" s="11">
        <f t="shared" si="5"/>
        <v>12.84175642087821</v>
      </c>
    </row>
    <row r="42" spans="1:7" ht="12.75">
      <c r="A42" s="9"/>
      <c r="B42" s="24"/>
      <c r="C42" s="11" t="s">
        <v>318</v>
      </c>
      <c r="E42" s="14" t="s">
        <v>263</v>
      </c>
      <c r="F42" s="24">
        <v>675</v>
      </c>
      <c r="G42" s="11">
        <f t="shared" si="5"/>
        <v>11.184755592377796</v>
      </c>
    </row>
    <row r="43" spans="1:7" ht="12.75">
      <c r="A43" s="8" t="s">
        <v>279</v>
      </c>
      <c r="B43" s="24"/>
      <c r="C43" s="11" t="s">
        <v>318</v>
      </c>
      <c r="E43" s="14" t="s">
        <v>264</v>
      </c>
      <c r="F43" s="24">
        <v>1500</v>
      </c>
      <c r="G43" s="11">
        <f t="shared" si="5"/>
        <v>24.855012427506214</v>
      </c>
    </row>
    <row r="44" spans="1:7" ht="12.75">
      <c r="A44" s="9" t="s">
        <v>88</v>
      </c>
      <c r="B44" s="24">
        <v>3635</v>
      </c>
      <c r="C44" s="11">
        <f aca="true" t="shared" si="6" ref="C44:C52">B44*100/B$9</f>
        <v>11.842319596025412</v>
      </c>
      <c r="E44" s="14" t="s">
        <v>116</v>
      </c>
      <c r="F44" s="24">
        <v>25</v>
      </c>
      <c r="G44" s="11">
        <f t="shared" si="5"/>
        <v>0.4142502071251036</v>
      </c>
    </row>
    <row r="45" spans="1:7" ht="12.75">
      <c r="A45" s="9" t="s">
        <v>89</v>
      </c>
      <c r="B45" s="24">
        <v>5715</v>
      </c>
      <c r="C45" s="11">
        <f t="shared" si="6"/>
        <v>18.61866753542922</v>
      </c>
      <c r="E45" s="17"/>
      <c r="F45" s="24"/>
      <c r="G45" s="11" t="s">
        <v>318</v>
      </c>
    </row>
    <row r="46" spans="1:7" ht="12.75">
      <c r="A46" s="9" t="s">
        <v>90</v>
      </c>
      <c r="B46" s="24">
        <v>6750</v>
      </c>
      <c r="C46" s="11">
        <f t="shared" si="6"/>
        <v>21.99055220719987</v>
      </c>
      <c r="E46" s="17" t="s">
        <v>320</v>
      </c>
      <c r="F46" s="23">
        <v>23155</v>
      </c>
      <c r="G46" s="21">
        <f>F46*100/F$46</f>
        <v>100</v>
      </c>
    </row>
    <row r="47" spans="1:7" ht="12.75">
      <c r="A47" s="9" t="s">
        <v>91</v>
      </c>
      <c r="B47" s="24">
        <v>5725</v>
      </c>
      <c r="C47" s="11">
        <f t="shared" si="6"/>
        <v>18.651246131291742</v>
      </c>
      <c r="E47" s="17" t="s">
        <v>265</v>
      </c>
      <c r="F47" s="23"/>
      <c r="G47" s="21" t="s">
        <v>318</v>
      </c>
    </row>
    <row r="48" spans="1:7" ht="12.75">
      <c r="A48" s="9" t="s">
        <v>92</v>
      </c>
      <c r="B48" s="24">
        <v>3635</v>
      </c>
      <c r="C48" s="11">
        <f t="shared" si="6"/>
        <v>11.842319596025412</v>
      </c>
      <c r="E48" s="14" t="s">
        <v>117</v>
      </c>
      <c r="F48" s="24">
        <v>1150</v>
      </c>
      <c r="G48" s="11">
        <f aca="true" t="shared" si="7" ref="G48:G55">F48*100/F$46</f>
        <v>4.966529907147485</v>
      </c>
    </row>
    <row r="49" spans="1:7" ht="12.75">
      <c r="A49" s="9" t="s">
        <v>93</v>
      </c>
      <c r="B49" s="24">
        <v>1870</v>
      </c>
      <c r="C49" s="11">
        <f t="shared" si="6"/>
        <v>6.092197426290927</v>
      </c>
      <c r="E49" s="14" t="s">
        <v>118</v>
      </c>
      <c r="F49" s="24">
        <v>715</v>
      </c>
      <c r="G49" s="11">
        <f t="shared" si="7"/>
        <v>3.0878859857482186</v>
      </c>
    </row>
    <row r="50" spans="1:7" ht="12.75">
      <c r="A50" s="9" t="s">
        <v>94</v>
      </c>
      <c r="B50" s="24">
        <v>1410</v>
      </c>
      <c r="C50" s="11">
        <f t="shared" si="6"/>
        <v>4.593582016615084</v>
      </c>
      <c r="E50" s="14" t="s">
        <v>119</v>
      </c>
      <c r="F50" s="24">
        <v>5025</v>
      </c>
      <c r="G50" s="11">
        <f t="shared" si="7"/>
        <v>21.701576333405313</v>
      </c>
    </row>
    <row r="51" spans="1:7" ht="12.75">
      <c r="A51" s="9" t="s">
        <v>95</v>
      </c>
      <c r="B51" s="24">
        <v>975</v>
      </c>
      <c r="C51" s="11">
        <f t="shared" si="6"/>
        <v>3.1764130965955366</v>
      </c>
      <c r="E51" s="14" t="s">
        <v>120</v>
      </c>
      <c r="F51" s="24">
        <v>9575</v>
      </c>
      <c r="G51" s="11">
        <f t="shared" si="7"/>
        <v>41.35175987907579</v>
      </c>
    </row>
    <row r="52" spans="1:7" ht="12.75">
      <c r="A52" s="37" t="s">
        <v>96</v>
      </c>
      <c r="B52" s="24">
        <v>985</v>
      </c>
      <c r="C52" s="11">
        <f t="shared" si="6"/>
        <v>3.208991692458055</v>
      </c>
      <c r="E52" s="14" t="s">
        <v>121</v>
      </c>
      <c r="F52" s="24">
        <v>4790</v>
      </c>
      <c r="G52" s="11">
        <f t="shared" si="7"/>
        <v>20.68667674368387</v>
      </c>
    </row>
    <row r="53" spans="1:7" ht="12.75">
      <c r="A53" s="37" t="s">
        <v>97</v>
      </c>
      <c r="B53" s="27">
        <v>3.4</v>
      </c>
      <c r="C53" s="11" t="s">
        <v>195</v>
      </c>
      <c r="E53" s="14" t="s">
        <v>122</v>
      </c>
      <c r="F53" s="24">
        <v>1450</v>
      </c>
      <c r="G53" s="11">
        <f t="shared" si="7"/>
        <v>6.262146404664219</v>
      </c>
    </row>
    <row r="54" spans="1:7" ht="12.75">
      <c r="A54" s="9"/>
      <c r="B54" s="24"/>
      <c r="C54" s="11" t="s">
        <v>318</v>
      </c>
      <c r="E54" s="14" t="s">
        <v>123</v>
      </c>
      <c r="F54" s="24">
        <v>265</v>
      </c>
      <c r="G54" s="11">
        <f t="shared" si="7"/>
        <v>1.144461239473116</v>
      </c>
    </row>
    <row r="55" spans="1:7" ht="12.75">
      <c r="A55" s="8" t="s">
        <v>134</v>
      </c>
      <c r="B55" s="24"/>
      <c r="C55" s="11" t="s">
        <v>318</v>
      </c>
      <c r="E55" s="36" t="s">
        <v>124</v>
      </c>
      <c r="F55" s="31">
        <v>185</v>
      </c>
      <c r="G55" s="30">
        <f t="shared" si="7"/>
        <v>0.7989635068019866</v>
      </c>
    </row>
    <row r="56" spans="1:7" ht="12.75">
      <c r="A56" s="9" t="s">
        <v>98</v>
      </c>
      <c r="B56" s="24">
        <v>5430</v>
      </c>
      <c r="C56" s="11">
        <f>B56*100/B$9</f>
        <v>17.69017755334745</v>
      </c>
      <c r="E56" s="14" t="s">
        <v>125</v>
      </c>
      <c r="F56" s="24">
        <v>620</v>
      </c>
      <c r="G56" s="11" t="s">
        <v>195</v>
      </c>
    </row>
    <row r="57" spans="1:7" ht="12.75">
      <c r="A57" s="9" t="s">
        <v>99</v>
      </c>
      <c r="B57" s="24">
        <v>13315</v>
      </c>
      <c r="C57" s="11">
        <f>B57*100/B$9</f>
        <v>43.37840039094315</v>
      </c>
      <c r="E57" s="14"/>
      <c r="F57" s="24"/>
      <c r="G57" s="11" t="s">
        <v>318</v>
      </c>
    </row>
    <row r="58" spans="1:7" ht="12.75">
      <c r="A58" s="9" t="s">
        <v>100</v>
      </c>
      <c r="B58" s="24">
        <v>9390</v>
      </c>
      <c r="C58" s="11">
        <f>B58*100/B$9</f>
        <v>30.591301514904707</v>
      </c>
      <c r="E58" s="17" t="s">
        <v>266</v>
      </c>
      <c r="F58" s="24"/>
      <c r="G58" s="11" t="s">
        <v>318</v>
      </c>
    </row>
    <row r="59" spans="1:7" ht="12.75">
      <c r="A59" s="9" t="s">
        <v>101</v>
      </c>
      <c r="B59" s="24">
        <v>2560</v>
      </c>
      <c r="C59" s="11">
        <f>B59*100/B$9</f>
        <v>8.34012054080469</v>
      </c>
      <c r="E59" s="17" t="s">
        <v>267</v>
      </c>
      <c r="F59" s="24"/>
      <c r="G59" s="11" t="s">
        <v>318</v>
      </c>
    </row>
    <row r="60" spans="1:7" ht="12.75">
      <c r="A60" s="9"/>
      <c r="B60" s="24"/>
      <c r="C60" s="11" t="s">
        <v>318</v>
      </c>
      <c r="E60" s="14" t="s">
        <v>259</v>
      </c>
      <c r="F60" s="24">
        <v>3975</v>
      </c>
      <c r="G60" s="11">
        <f aca="true" t="shared" si="8" ref="G60:G66">F60*100/F$46</f>
        <v>17.16691859209674</v>
      </c>
    </row>
    <row r="61" spans="1:7" ht="12.75">
      <c r="A61" s="8" t="s">
        <v>281</v>
      </c>
      <c r="B61" s="24"/>
      <c r="C61" s="11" t="s">
        <v>318</v>
      </c>
      <c r="E61" s="14" t="s">
        <v>260</v>
      </c>
      <c r="F61" s="24">
        <v>3710</v>
      </c>
      <c r="G61" s="11">
        <f t="shared" si="8"/>
        <v>16.022457352623622</v>
      </c>
    </row>
    <row r="62" spans="1:7" ht="12.75">
      <c r="A62" s="37" t="s">
        <v>102</v>
      </c>
      <c r="B62" s="31">
        <v>16175</v>
      </c>
      <c r="C62" s="11">
        <f aca="true" t="shared" si="9" ref="C62:C70">B62*100/B$9</f>
        <v>52.695878807623394</v>
      </c>
      <c r="E62" s="14" t="s">
        <v>261</v>
      </c>
      <c r="F62" s="24">
        <v>3005</v>
      </c>
      <c r="G62" s="11">
        <f t="shared" si="8"/>
        <v>12.977758583459297</v>
      </c>
    </row>
    <row r="63" spans="1:7" ht="12.75">
      <c r="A63" s="37" t="s">
        <v>282</v>
      </c>
      <c r="B63" s="31">
        <v>555</v>
      </c>
      <c r="C63" s="11">
        <f t="shared" si="9"/>
        <v>1.808112070369767</v>
      </c>
      <c r="E63" s="14" t="s">
        <v>262</v>
      </c>
      <c r="F63" s="24">
        <v>2455</v>
      </c>
      <c r="G63" s="11">
        <f t="shared" si="8"/>
        <v>10.602461671345282</v>
      </c>
    </row>
    <row r="64" spans="1:7" ht="12.75">
      <c r="A64" s="9" t="s">
        <v>103</v>
      </c>
      <c r="B64" s="24">
        <v>12630</v>
      </c>
      <c r="C64" s="11">
        <f t="shared" si="9"/>
        <v>41.14676657436065</v>
      </c>
      <c r="E64" s="14" t="s">
        <v>263</v>
      </c>
      <c r="F64" s="24">
        <v>1990</v>
      </c>
      <c r="G64" s="11">
        <f t="shared" si="8"/>
        <v>8.594256100194343</v>
      </c>
    </row>
    <row r="65" spans="1:7" ht="12.75">
      <c r="A65" s="9" t="s">
        <v>283</v>
      </c>
      <c r="B65" s="24">
        <v>795</v>
      </c>
      <c r="C65" s="11">
        <f t="shared" si="9"/>
        <v>2.589998371070207</v>
      </c>
      <c r="E65" s="14" t="s">
        <v>264</v>
      </c>
      <c r="F65" s="24">
        <v>6910</v>
      </c>
      <c r="G65" s="11">
        <f t="shared" si="8"/>
        <v>29.842366659468798</v>
      </c>
    </row>
    <row r="66" spans="1:7" ht="12.75">
      <c r="A66" s="9" t="s">
        <v>104</v>
      </c>
      <c r="B66" s="24">
        <v>20</v>
      </c>
      <c r="C66" s="11">
        <f t="shared" si="9"/>
        <v>0.06515719172503665</v>
      </c>
      <c r="E66" s="36" t="s">
        <v>126</v>
      </c>
      <c r="F66" s="24">
        <v>1110</v>
      </c>
      <c r="G66" s="11">
        <f t="shared" si="8"/>
        <v>4.793781040811919</v>
      </c>
    </row>
    <row r="67" spans="1:7" ht="12.75">
      <c r="A67" s="9" t="s">
        <v>105</v>
      </c>
      <c r="B67" s="24">
        <v>20</v>
      </c>
      <c r="C67" s="11">
        <f t="shared" si="9"/>
        <v>0.06515719172503665</v>
      </c>
      <c r="E67" s="14"/>
      <c r="F67" s="24"/>
      <c r="G67" s="11"/>
    </row>
    <row r="68" spans="1:7" ht="12.75">
      <c r="A68" s="9" t="s">
        <v>106</v>
      </c>
      <c r="B68" s="24">
        <v>10</v>
      </c>
      <c r="C68" s="11" t="s">
        <v>360</v>
      </c>
      <c r="E68" s="14"/>
      <c r="F68" s="24"/>
      <c r="G68" s="11"/>
    </row>
    <row r="69" spans="1:7" ht="12.75">
      <c r="A69" s="9" t="s">
        <v>107</v>
      </c>
      <c r="B69" s="24">
        <v>120</v>
      </c>
      <c r="C69" s="11">
        <f t="shared" si="9"/>
        <v>0.3909431503502199</v>
      </c>
      <c r="E69" s="14"/>
      <c r="F69" s="24"/>
      <c r="G69" s="11"/>
    </row>
    <row r="70" spans="1:7" ht="12.75">
      <c r="A70" s="9" t="s">
        <v>108</v>
      </c>
      <c r="B70" s="24">
        <v>375</v>
      </c>
      <c r="C70" s="11">
        <f t="shared" si="9"/>
        <v>1.2216973448444373</v>
      </c>
      <c r="E70" s="14"/>
      <c r="F70" s="24"/>
      <c r="G70" s="11"/>
    </row>
    <row r="71" spans="1:7" ht="12.75">
      <c r="A71" s="9"/>
      <c r="B71" s="24"/>
      <c r="C71" s="11" t="s">
        <v>318</v>
      </c>
      <c r="E71" s="17"/>
      <c r="F71" s="24"/>
      <c r="G71" s="11"/>
    </row>
    <row r="72" spans="1:7" ht="12.75">
      <c r="A72" s="8" t="s">
        <v>284</v>
      </c>
      <c r="B72" s="24"/>
      <c r="C72" s="11" t="s">
        <v>318</v>
      </c>
      <c r="E72" s="14"/>
      <c r="F72" s="24"/>
      <c r="G72" s="11"/>
    </row>
    <row r="73" spans="1:7" ht="12.75">
      <c r="A73" s="9" t="s">
        <v>321</v>
      </c>
      <c r="B73" s="24">
        <v>390</v>
      </c>
      <c r="C73" s="11">
        <f>B73*100/B$9</f>
        <v>1.2705652386382147</v>
      </c>
      <c r="E73" s="14"/>
      <c r="F73" s="24"/>
      <c r="G73" s="11"/>
    </row>
    <row r="74" spans="1:7" ht="12.75">
      <c r="A74" s="9" t="s">
        <v>322</v>
      </c>
      <c r="B74" s="24">
        <v>380</v>
      </c>
      <c r="C74" s="11">
        <f>B74*100/B$9</f>
        <v>1.2379866427756965</v>
      </c>
      <c r="E74" s="14"/>
      <c r="F74" s="24"/>
      <c r="G74" s="11"/>
    </row>
    <row r="75" spans="1:7" ht="13.5" thickBot="1">
      <c r="A75" s="12" t="s">
        <v>133</v>
      </c>
      <c r="B75" s="25">
        <v>405</v>
      </c>
      <c r="C75" s="26">
        <f>B75*100/B$9</f>
        <v>1.3194331324319921</v>
      </c>
      <c r="D75" s="16"/>
      <c r="E75" s="15"/>
      <c r="F75" s="25"/>
      <c r="G75" s="26"/>
    </row>
    <row r="76" ht="13.5" thickTop="1"/>
    <row r="77" ht="12.75">
      <c r="A77" t="s">
        <v>196</v>
      </c>
    </row>
    <row r="78" ht="12.75">
      <c r="A78" t="s">
        <v>197</v>
      </c>
    </row>
    <row r="79" ht="12.75">
      <c r="A79" t="s">
        <v>295</v>
      </c>
    </row>
    <row r="80" ht="14.25">
      <c r="A80" s="22" t="s">
        <v>359</v>
      </c>
    </row>
    <row r="81" ht="14.25">
      <c r="A81" s="22" t="s">
        <v>357</v>
      </c>
    </row>
    <row r="82" ht="12.75">
      <c r="A8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Ethiopia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2005-02-25T16:13:28Z</dcterms:modified>
  <cp:category/>
  <cp:version/>
  <cp:contentType/>
  <cp:contentStatus/>
</cp:coreProperties>
</file>