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030" activeTab="0"/>
  </bookViews>
  <sheets>
    <sheet name="A" sheetId="1" r:id="rId1"/>
  </sheets>
  <definedNames>
    <definedName name="_xlnm.Print_Area" localSheetId="0">'A'!$A$2:$I$108</definedName>
  </definedNames>
  <calcPr fullCalcOnLoad="1"/>
</workbook>
</file>

<file path=xl/sharedStrings.xml><?xml version="1.0" encoding="utf-8"?>
<sst xmlns="http://schemas.openxmlformats.org/spreadsheetml/2006/main" count="121" uniqueCount="69">
  <si>
    <t>(Numbers in thousands.  Excludes householders, subfamily reference persons,</t>
  </si>
  <si>
    <t xml:space="preserve">and their spouses.  Also excludes inmates of institutions.  Based on Current </t>
  </si>
  <si>
    <t>Population Survey (CPS) unless otherwise indicated)</t>
  </si>
  <si>
    <t>Total</t>
  </si>
  <si>
    <t>Living with:</t>
  </si>
  <si>
    <t>children</t>
  </si>
  <si>
    <t>Non-</t>
  </si>
  <si>
    <t>Year</t>
  </si>
  <si>
    <t>Two</t>
  </si>
  <si>
    <t>Other</t>
  </si>
  <si>
    <t>relatives</t>
  </si>
  <si>
    <t>18 yrs.</t>
  </si>
  <si>
    <t>parents</t>
  </si>
  <si>
    <t>only</t>
  </si>
  <si>
    <t>2001s</t>
  </si>
  <si>
    <t>1996</t>
  </si>
  <si>
    <t>1995</t>
  </si>
  <si>
    <t>1994</t>
  </si>
  <si>
    <t>1983*</t>
  </si>
  <si>
    <t>1982*</t>
  </si>
  <si>
    <t>1980r</t>
  </si>
  <si>
    <t>1970r</t>
  </si>
  <si>
    <t>(NA)</t>
  </si>
  <si>
    <t>1960 Census</t>
  </si>
  <si>
    <t>NA  Not available.</t>
  </si>
  <si>
    <t>r   Revised based on population from the decennial census for that year.</t>
  </si>
  <si>
    <t xml:space="preserve">*  Introduction of improved data collection and processing procedures that helped to </t>
  </si>
  <si>
    <t xml:space="preserve">identify parent-child subfamilies.  (See Current Population Reports, P-20, No. 399, </t>
  </si>
  <si>
    <t>"Marital Status and Living Arrangements:  March 1984," page 8.)</t>
  </si>
  <si>
    <t>FOR MORE INFORMATION</t>
  </si>
  <si>
    <t>Contact:  Fertility and Family Statistics Branch</t>
  </si>
  <si>
    <t>under</t>
  </si>
  <si>
    <t>Mother</t>
  </si>
  <si>
    <t>Father</t>
  </si>
  <si>
    <t>One parent</t>
  </si>
  <si>
    <t>2003a</t>
  </si>
  <si>
    <t xml:space="preserve">         301-763-2416</t>
  </si>
  <si>
    <t>2004a</t>
  </si>
  <si>
    <t xml:space="preserve">   Source:  U.S. Census Bureau, Current Population Survey, March and </t>
  </si>
  <si>
    <t>2004b</t>
  </si>
  <si>
    <t>2003b</t>
  </si>
  <si>
    <t>s Data for March 2001 and later use population controls based on Census 2000</t>
  </si>
  <si>
    <t xml:space="preserve">  and an expanded sample of households designed to improve state estimates</t>
  </si>
  <si>
    <t xml:space="preserve">  of children with health insurance.</t>
  </si>
  <si>
    <t xml:space="preserve">b   Any child whose reported race included Black (Black alone or in combination </t>
  </si>
  <si>
    <t>with one or more other races).</t>
  </si>
  <si>
    <t>2005a</t>
  </si>
  <si>
    <t>2005b</t>
  </si>
  <si>
    <t>2006a</t>
  </si>
  <si>
    <t>2006b</t>
  </si>
  <si>
    <t>Footnote:</t>
  </si>
  <si>
    <t xml:space="preserve">Table with row headers in column A, and column headers in rows 8 through 12.  </t>
  </si>
  <si>
    <t>a   Children whose race was reported only as Black (Black alone).</t>
  </si>
  <si>
    <t xml:space="preserve">Source of 1960 data:  U.S. Bureau of the Census, 1960 Census of Population, PC(2)-4B, </t>
  </si>
  <si>
    <t>CH-3.  Living Arrangements of Black Children Under 18 Years Old: 1960 to Present</t>
  </si>
  <si>
    <t>Annual Social and Economic Supplements, 2007 and earlier.</t>
  </si>
  <si>
    <t>2007ax</t>
  </si>
  <si>
    <t>2007ay</t>
  </si>
  <si>
    <t>2007bx</t>
  </si>
  <si>
    <t>2007by</t>
  </si>
  <si>
    <t xml:space="preserve">y   Estimates produced using A_PARENT, which points to one parent.  </t>
  </si>
  <si>
    <t xml:space="preserve">x   Estimates produced using PELNMOM and PELNDAD, the new parent </t>
  </si>
  <si>
    <t>pointer variables introduced in 2007.</t>
  </si>
  <si>
    <t xml:space="preserve">This estimate approximates results in prior years when there was only </t>
  </si>
  <si>
    <t xml:space="preserve">one parent pointer. </t>
  </si>
  <si>
    <t xml:space="preserve">"Persons by Family Characteristics," tables 1 and 19.  Nonwhite data is shown </t>
  </si>
  <si>
    <t>for Black in 1960.</t>
  </si>
  <si>
    <t>No parents</t>
  </si>
  <si>
    <t>Internet Release Date:  July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</si>
</sst>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Courier"/>
      <family val="0"/>
    </font>
    <font>
      <sz val="10"/>
      <name val="Courier"/>
      <family val="3"/>
    </font>
    <font>
      <sz val="12"/>
      <color indexed="9"/>
      <name val="Courier"/>
      <family val="3"/>
    </font>
    <font>
      <sz val="12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0">
    <xf numFmtId="0" fontId="0" fillId="2" borderId="0" xfId="0" applyAlignment="1">
      <alignment/>
    </xf>
    <xf numFmtId="3" fontId="4" fillId="2" borderId="0" xfId="0" applyAlignment="1">
      <alignment horizontal="right"/>
    </xf>
    <xf numFmtId="0" fontId="4" fillId="2" borderId="0" xfId="0" applyAlignment="1">
      <alignment/>
    </xf>
    <xf numFmtId="0" fontId="4" fillId="2" borderId="0" xfId="0" applyAlignment="1">
      <alignment horizontal="right"/>
    </xf>
    <xf numFmtId="0" fontId="4" fillId="2" borderId="0" xfId="0" applyAlignment="1">
      <alignment horizontal="left"/>
    </xf>
    <xf numFmtId="3" fontId="4" fillId="2" borderId="0" xfId="0" applyAlignment="1">
      <alignment/>
    </xf>
    <xf numFmtId="15" fontId="4" fillId="2" borderId="0" xfId="0" applyAlignment="1">
      <alignment/>
    </xf>
    <xf numFmtId="0" fontId="4" fillId="2" borderId="1" xfId="0" applyBorder="1" applyAlignment="1">
      <alignment horizontal="right"/>
    </xf>
    <xf numFmtId="0" fontId="4" fillId="2" borderId="2" xfId="0" applyBorder="1" applyAlignment="1">
      <alignment horizontal="right"/>
    </xf>
    <xf numFmtId="0" fontId="4" fillId="2" borderId="3" xfId="0" applyBorder="1" applyAlignment="1">
      <alignment horizontal="right"/>
    </xf>
    <xf numFmtId="0" fontId="4" fillId="2" borderId="4" xfId="0" applyBorder="1" applyAlignment="1">
      <alignment horizontal="right"/>
    </xf>
    <xf numFmtId="0" fontId="4" fillId="2" borderId="5" xfId="0" applyBorder="1" applyAlignment="1">
      <alignment horizontal="right"/>
    </xf>
    <xf numFmtId="0" fontId="4" fillId="2" borderId="0" xfId="0" applyAlignment="1">
      <alignment horizontal="left"/>
    </xf>
    <xf numFmtId="0" fontId="4" fillId="2" borderId="6" xfId="0" applyBorder="1" applyAlignment="1">
      <alignment/>
    </xf>
    <xf numFmtId="0" fontId="4" fillId="2" borderId="5" xfId="0" applyBorder="1" applyAlignment="1">
      <alignment/>
    </xf>
    <xf numFmtId="0" fontId="4" fillId="2" borderId="3" xfId="0" applyBorder="1" applyAlignment="1">
      <alignment horizontal="center"/>
    </xf>
    <xf numFmtId="0" fontId="4" fillId="2" borderId="6" xfId="0" applyBorder="1" applyAlignment="1">
      <alignment horizontal="right"/>
    </xf>
    <xf numFmtId="0" fontId="4" fillId="2" borderId="7" xfId="0" applyBorder="1" applyAlignment="1">
      <alignment horizontal="right"/>
    </xf>
    <xf numFmtId="0" fontId="4" fillId="2" borderId="8" xfId="0" applyBorder="1" applyAlignment="1">
      <alignment horizontal="right"/>
    </xf>
    <xf numFmtId="0" fontId="4" fillId="2" borderId="8" xfId="0" applyBorder="1" applyAlignment="1">
      <alignment horizontal="center"/>
    </xf>
    <xf numFmtId="0" fontId="4" fillId="2" borderId="9" xfId="0" applyBorder="1" applyAlignment="1">
      <alignment horizontal="right"/>
    </xf>
    <xf numFmtId="0" fontId="4" fillId="2" borderId="2" xfId="0" applyBorder="1" applyAlignment="1">
      <alignment/>
    </xf>
    <xf numFmtId="0" fontId="4" fillId="2" borderId="9" xfId="0" applyBorder="1" applyAlignment="1">
      <alignment/>
    </xf>
    <xf numFmtId="0" fontId="4" fillId="2" borderId="10" xfId="0" applyBorder="1" applyAlignment="1">
      <alignment horizontal="right"/>
    </xf>
    <xf numFmtId="0" fontId="4" fillId="2" borderId="0" xfId="0" applyFont="1" applyBorder="1" applyAlignment="1">
      <alignment horizontal="left"/>
    </xf>
    <xf numFmtId="0" fontId="4" fillId="2" borderId="8" xfId="0" applyFont="1" applyBorder="1" applyAlignment="1">
      <alignment horizontal="center"/>
    </xf>
    <xf numFmtId="0" fontId="4" fillId="2" borderId="11" xfId="0" applyFont="1" applyBorder="1" applyAlignment="1">
      <alignment horizontal="right"/>
    </xf>
    <xf numFmtId="0" fontId="4" fillId="2" borderId="0" xfId="0" applyFont="1" applyBorder="1" applyAlignment="1">
      <alignment horizontal="right"/>
    </xf>
    <xf numFmtId="0" fontId="4" fillId="2" borderId="2" xfId="0" applyFont="1" applyBorder="1" applyAlignment="1">
      <alignment/>
    </xf>
    <xf numFmtId="0" fontId="4" fillId="2" borderId="1" xfId="0" applyFont="1" applyBorder="1" applyAlignment="1">
      <alignment horizontal="right"/>
    </xf>
    <xf numFmtId="0" fontId="4" fillId="2" borderId="12" xfId="0" applyFont="1" applyBorder="1" applyAlignment="1">
      <alignment horizontal="right"/>
    </xf>
    <xf numFmtId="0" fontId="4" fillId="2" borderId="6" xfId="0" applyFont="1" applyBorder="1" applyAlignment="1">
      <alignment horizontal="right"/>
    </xf>
    <xf numFmtId="0" fontId="4" fillId="2" borderId="3" xfId="0" applyFont="1" applyBorder="1" applyAlignment="1">
      <alignment horizontal="left"/>
    </xf>
    <xf numFmtId="0" fontId="4" fillId="2" borderId="1" xfId="0" applyFont="1" applyBorder="1" applyAlignment="1">
      <alignment horizontal="right"/>
    </xf>
    <xf numFmtId="0" fontId="4" fillId="2" borderId="8" xfId="0" applyFont="1" applyBorder="1" applyAlignment="1">
      <alignment horizontal="right"/>
    </xf>
    <xf numFmtId="0" fontId="4" fillId="2" borderId="0" xfId="0" applyFont="1" applyAlignment="1">
      <alignment horizontal="left"/>
    </xf>
    <xf numFmtId="3" fontId="4" fillId="2" borderId="0" xfId="0" applyNumberFormat="1" applyAlignment="1">
      <alignment/>
    </xf>
    <xf numFmtId="0" fontId="5" fillId="2" borderId="0" xfId="0" applyFont="1" applyAlignment="1">
      <alignment horizontal="left"/>
    </xf>
    <xf numFmtId="0" fontId="5" fillId="2" borderId="0" xfId="0" applyFont="1" applyAlignment="1">
      <alignment/>
    </xf>
    <xf numFmtId="0" fontId="6" fillId="2" borderId="0" xfId="0" applyFont="1" applyAlignment="1">
      <alignment/>
    </xf>
    <xf numFmtId="0" fontId="4" fillId="2" borderId="0" xfId="0" applyBorder="1" applyAlignment="1">
      <alignment/>
    </xf>
    <xf numFmtId="0" fontId="6" fillId="2" borderId="0" xfId="0" applyFont="1" applyBorder="1" applyAlignment="1">
      <alignment/>
    </xf>
    <xf numFmtId="0" fontId="4" fillId="2" borderId="0" xfId="0" applyFont="1" applyAlignment="1">
      <alignment/>
    </xf>
    <xf numFmtId="3" fontId="7" fillId="0" borderId="0" xfId="0" applyNumberFormat="1" applyFont="1" applyBorder="1" applyAlignment="1">
      <alignment horizontal="right" wrapText="1"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/>
    </xf>
    <xf numFmtId="3" fontId="4" fillId="2" borderId="0" xfId="0" applyNumberFormat="1" applyAlignment="1">
      <alignment horizontal="right"/>
    </xf>
    <xf numFmtId="0" fontId="4" fillId="2" borderId="2" xfId="0" applyFont="1" applyBorder="1" applyAlignment="1">
      <alignment horizontal="right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showGridLines="0" tabSelected="1" workbookViewId="0" topLeftCell="A94">
      <selection activeCell="A107" sqref="A107"/>
    </sheetView>
  </sheetViews>
  <sheetFormatPr defaultColWidth="8.88671875" defaultRowHeight="15"/>
  <cols>
    <col min="1" max="1" width="11.4453125" style="2" customWidth="1"/>
    <col min="2" max="2" width="8.88671875" style="2" customWidth="1"/>
    <col min="3" max="6" width="7.6640625" style="2" customWidth="1"/>
    <col min="7" max="7" width="9.88671875" style="2" customWidth="1"/>
    <col min="8" max="8" width="9.4453125" style="2" customWidth="1"/>
    <col min="9" max="16384" width="7.6640625" style="2" customWidth="1"/>
  </cols>
  <sheetData>
    <row r="1" ht="3" customHeight="1">
      <c r="A1" s="39" t="s">
        <v>51</v>
      </c>
    </row>
    <row r="2" spans="1:10" ht="15">
      <c r="A2" s="37" t="s">
        <v>54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">
      <c r="A3" s="37" t="s">
        <v>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5">
      <c r="A4" s="37" t="s">
        <v>1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5">
      <c r="A5" s="37" t="s">
        <v>2</v>
      </c>
      <c r="B5" s="38"/>
      <c r="C5" s="38"/>
      <c r="D5" s="38"/>
      <c r="E5" s="38"/>
      <c r="F5" s="38"/>
      <c r="G5" s="38"/>
      <c r="H5" s="38"/>
      <c r="I5" s="38"/>
      <c r="J5" s="38"/>
    </row>
    <row r="7" spans="1:8" ht="15">
      <c r="A7" s="3"/>
      <c r="B7" s="3"/>
      <c r="C7" s="3"/>
      <c r="E7" s="3"/>
      <c r="F7" s="3"/>
      <c r="G7" s="3"/>
      <c r="H7" s="3"/>
    </row>
    <row r="8" spans="1:8" ht="15">
      <c r="A8" s="17"/>
      <c r="B8" s="33" t="s">
        <v>3</v>
      </c>
      <c r="C8" s="23"/>
      <c r="D8" s="9"/>
      <c r="E8" s="32" t="s">
        <v>4</v>
      </c>
      <c r="F8" s="15"/>
      <c r="G8" s="9"/>
      <c r="H8" s="10"/>
    </row>
    <row r="9" spans="1:8" ht="15">
      <c r="A9" s="18"/>
      <c r="B9" s="34" t="s">
        <v>5</v>
      </c>
      <c r="C9" s="7"/>
      <c r="D9" s="31"/>
      <c r="E9" s="24" t="s">
        <v>34</v>
      </c>
      <c r="F9" s="14"/>
      <c r="G9" s="48" t="s">
        <v>67</v>
      </c>
      <c r="H9" s="49"/>
    </row>
    <row r="10" spans="1:8" ht="15">
      <c r="A10" s="25" t="s">
        <v>7</v>
      </c>
      <c r="B10" s="34" t="s">
        <v>31</v>
      </c>
      <c r="C10" s="26" t="s">
        <v>8</v>
      </c>
      <c r="D10" s="23"/>
      <c r="E10" s="29" t="s">
        <v>32</v>
      </c>
      <c r="F10" s="30" t="s">
        <v>33</v>
      </c>
      <c r="G10" s="26" t="s">
        <v>9</v>
      </c>
      <c r="H10" s="26" t="s">
        <v>6</v>
      </c>
    </row>
    <row r="11" spans="1:8" ht="15">
      <c r="A11" s="19"/>
      <c r="B11" s="34" t="s">
        <v>11</v>
      </c>
      <c r="C11" s="26" t="s">
        <v>12</v>
      </c>
      <c r="D11" s="27" t="s">
        <v>3</v>
      </c>
      <c r="E11" s="26" t="s">
        <v>13</v>
      </c>
      <c r="F11" s="30" t="s">
        <v>13</v>
      </c>
      <c r="G11" s="26" t="s">
        <v>10</v>
      </c>
      <c r="H11" s="26" t="s">
        <v>10</v>
      </c>
    </row>
    <row r="12" spans="1:8" ht="15">
      <c r="A12" s="20"/>
      <c r="B12" s="22"/>
      <c r="C12" s="21"/>
      <c r="D12" s="16"/>
      <c r="E12" s="28"/>
      <c r="F12" s="11"/>
      <c r="G12" s="8"/>
      <c r="H12" s="47" t="s">
        <v>13</v>
      </c>
    </row>
    <row r="13" spans="1:8" ht="15">
      <c r="A13" s="3"/>
      <c r="B13" s="3"/>
      <c r="C13" s="3"/>
      <c r="D13" s="5"/>
      <c r="E13" s="3"/>
      <c r="F13" s="3"/>
      <c r="G13" s="3"/>
      <c r="H13" s="3"/>
    </row>
    <row r="14" spans="1:8" ht="15">
      <c r="A14" s="35" t="s">
        <v>56</v>
      </c>
      <c r="B14" s="44">
        <v>11310.46</v>
      </c>
      <c r="C14" s="43">
        <v>4465</v>
      </c>
      <c r="D14" s="45">
        <f>E14+F14</f>
        <v>6082</v>
      </c>
      <c r="E14" s="43">
        <v>5677</v>
      </c>
      <c r="F14" s="43">
        <v>405</v>
      </c>
      <c r="G14" s="44">
        <v>674</v>
      </c>
      <c r="H14" s="44">
        <v>91</v>
      </c>
    </row>
    <row r="15" spans="1:8" ht="15">
      <c r="A15" s="35" t="s">
        <v>57</v>
      </c>
      <c r="B15" s="46">
        <v>11310.46</v>
      </c>
      <c r="C15" s="46">
        <v>4135.927</v>
      </c>
      <c r="D15" s="36">
        <f>E15+F15</f>
        <v>6410.23</v>
      </c>
      <c r="E15" s="46">
        <v>5850.9</v>
      </c>
      <c r="F15" s="46">
        <v>559.33</v>
      </c>
      <c r="G15" s="44">
        <v>674</v>
      </c>
      <c r="H15" s="44">
        <v>91</v>
      </c>
    </row>
    <row r="16" spans="1:8" ht="15">
      <c r="A16" s="35" t="s">
        <v>58</v>
      </c>
      <c r="B16" s="44">
        <v>12374.53</v>
      </c>
      <c r="C16" s="43">
        <v>4979</v>
      </c>
      <c r="D16" s="45">
        <f>E16+F16</f>
        <v>6578</v>
      </c>
      <c r="E16" s="43">
        <v>6146</v>
      </c>
      <c r="F16" s="43">
        <v>432</v>
      </c>
      <c r="G16" s="44">
        <v>719</v>
      </c>
      <c r="H16" s="44">
        <v>99</v>
      </c>
    </row>
    <row r="17" spans="1:8" ht="15">
      <c r="A17" s="35" t="s">
        <v>59</v>
      </c>
      <c r="B17" s="44">
        <v>12374.53</v>
      </c>
      <c r="C17" s="44">
        <v>4595.516</v>
      </c>
      <c r="D17" s="45">
        <f>E17+F17</f>
        <v>6960.5</v>
      </c>
      <c r="E17" s="44">
        <v>6350.4</v>
      </c>
      <c r="F17" s="44">
        <v>610.1</v>
      </c>
      <c r="G17" s="44">
        <v>719</v>
      </c>
      <c r="H17" s="44">
        <v>99</v>
      </c>
    </row>
    <row r="18" spans="1:8" ht="15">
      <c r="A18" s="35" t="s">
        <v>48</v>
      </c>
      <c r="B18" s="5">
        <v>11225</v>
      </c>
      <c r="C18" s="5">
        <v>3886</v>
      </c>
      <c r="D18" s="5">
        <f aca="true" t="shared" si="0" ref="D18:D25">(+E18+F18)</f>
        <v>6283</v>
      </c>
      <c r="E18" s="5">
        <v>5743</v>
      </c>
      <c r="F18" s="5">
        <v>540</v>
      </c>
      <c r="G18" s="5">
        <v>836</v>
      </c>
      <c r="H18" s="5">
        <v>219</v>
      </c>
    </row>
    <row r="19" spans="1:8" ht="15">
      <c r="A19" s="35" t="s">
        <v>49</v>
      </c>
      <c r="B19" s="5">
        <v>12261</v>
      </c>
      <c r="C19" s="5">
        <v>4338</v>
      </c>
      <c r="D19" s="5">
        <f t="shared" si="0"/>
        <v>6807</v>
      </c>
      <c r="E19" s="5">
        <v>6199</v>
      </c>
      <c r="F19" s="5">
        <v>608</v>
      </c>
      <c r="G19" s="5">
        <v>876</v>
      </c>
      <c r="H19" s="5">
        <v>239</v>
      </c>
    </row>
    <row r="20" spans="1:9" ht="15">
      <c r="A20" s="35" t="s">
        <v>46</v>
      </c>
      <c r="B20" s="5">
        <v>11293</v>
      </c>
      <c r="C20" s="5">
        <v>3949</v>
      </c>
      <c r="D20" s="5">
        <f t="shared" si="0"/>
        <v>6234</v>
      </c>
      <c r="E20" s="5">
        <v>5673</v>
      </c>
      <c r="F20" s="5">
        <v>561</v>
      </c>
      <c r="G20" s="5">
        <v>954</v>
      </c>
      <c r="H20" s="3">
        <v>155</v>
      </c>
      <c r="I20" s="36"/>
    </row>
    <row r="21" spans="1:9" ht="15">
      <c r="A21" s="35" t="s">
        <v>47</v>
      </c>
      <c r="B21" s="5">
        <v>12256</v>
      </c>
      <c r="C21" s="5">
        <v>4377</v>
      </c>
      <c r="D21" s="5">
        <f t="shared" si="0"/>
        <v>6681</v>
      </c>
      <c r="E21" s="5">
        <v>6074</v>
      </c>
      <c r="F21" s="5">
        <v>607</v>
      </c>
      <c r="G21" s="5">
        <v>1016</v>
      </c>
      <c r="H21" s="3">
        <v>181</v>
      </c>
      <c r="I21" s="36"/>
    </row>
    <row r="22" spans="1:8" ht="15">
      <c r="A22" s="35" t="s">
        <v>37</v>
      </c>
      <c r="B22" s="5">
        <v>11424</v>
      </c>
      <c r="C22" s="5">
        <v>3972</v>
      </c>
      <c r="D22" s="5">
        <f t="shared" si="0"/>
        <v>6415</v>
      </c>
      <c r="E22" s="5">
        <v>5758</v>
      </c>
      <c r="F22" s="3">
        <v>657</v>
      </c>
      <c r="G22" s="3">
        <v>877</v>
      </c>
      <c r="H22" s="3">
        <v>160</v>
      </c>
    </row>
    <row r="23" spans="1:8" ht="15">
      <c r="A23" s="35" t="s">
        <v>39</v>
      </c>
      <c r="B23" s="5">
        <v>12277</v>
      </c>
      <c r="C23" s="5">
        <v>4340</v>
      </c>
      <c r="D23" s="5">
        <f t="shared" si="0"/>
        <v>6841</v>
      </c>
      <c r="E23" s="5">
        <v>6153</v>
      </c>
      <c r="F23" s="3">
        <v>688</v>
      </c>
      <c r="G23" s="3">
        <v>917</v>
      </c>
      <c r="H23" s="3">
        <v>178</v>
      </c>
    </row>
    <row r="24" spans="1:8" ht="15">
      <c r="A24" s="35" t="s">
        <v>35</v>
      </c>
      <c r="B24" s="5">
        <v>11340</v>
      </c>
      <c r="C24" s="5">
        <v>4094</v>
      </c>
      <c r="D24" s="5">
        <f t="shared" si="0"/>
        <v>6279</v>
      </c>
      <c r="E24" s="5">
        <v>5762</v>
      </c>
      <c r="F24" s="5">
        <v>517</v>
      </c>
      <c r="G24" s="5">
        <f>B24-C24-D24-H24</f>
        <v>798</v>
      </c>
      <c r="H24" s="5">
        <v>169</v>
      </c>
    </row>
    <row r="25" spans="1:8" ht="15">
      <c r="A25" s="35" t="s">
        <v>40</v>
      </c>
      <c r="B25" s="5">
        <v>12187</v>
      </c>
      <c r="C25" s="5">
        <v>4468</v>
      </c>
      <c r="D25" s="5">
        <f t="shared" si="0"/>
        <v>6695</v>
      </c>
      <c r="E25" s="5">
        <v>6130</v>
      </c>
      <c r="F25" s="5">
        <v>565</v>
      </c>
      <c r="G25" s="5">
        <f>B25-C25-D25-H25</f>
        <v>838</v>
      </c>
      <c r="H25" s="5">
        <v>186</v>
      </c>
    </row>
    <row r="26" spans="1:8" ht="15">
      <c r="A26" s="4">
        <v>2002</v>
      </c>
      <c r="B26" s="1">
        <v>11646</v>
      </c>
      <c r="C26" s="1">
        <v>4481</v>
      </c>
      <c r="D26" s="5">
        <f>E26+F26</f>
        <v>6210</v>
      </c>
      <c r="E26" s="1">
        <v>5605</v>
      </c>
      <c r="F26" s="1">
        <v>605</v>
      </c>
      <c r="G26" s="1">
        <f>B26-C26-D26-H26</f>
        <v>779</v>
      </c>
      <c r="H26" s="1">
        <v>176</v>
      </c>
    </row>
    <row r="27" spans="1:8" ht="15">
      <c r="A27" s="4" t="s">
        <v>14</v>
      </c>
      <c r="B27" s="1">
        <v>11578</v>
      </c>
      <c r="C27" s="1">
        <v>4356</v>
      </c>
      <c r="D27" s="5">
        <f>E27+F27</f>
        <v>6115</v>
      </c>
      <c r="E27" s="1">
        <v>5573</v>
      </c>
      <c r="F27" s="1">
        <v>542</v>
      </c>
      <c r="G27" s="1">
        <v>892</v>
      </c>
      <c r="H27" s="1">
        <f>76+140</f>
        <v>216</v>
      </c>
    </row>
    <row r="28" spans="1:8" ht="15">
      <c r="A28" s="4">
        <v>2000</v>
      </c>
      <c r="B28" s="1">
        <v>11412</v>
      </c>
      <c r="C28" s="1">
        <v>4286</v>
      </c>
      <c r="D28" s="5">
        <v>6080</v>
      </c>
      <c r="E28" s="1">
        <v>5596</v>
      </c>
      <c r="F28" s="1">
        <v>484</v>
      </c>
      <c r="G28" s="1">
        <v>879</v>
      </c>
      <c r="H28" s="1">
        <v>167</v>
      </c>
    </row>
    <row r="29" spans="1:8" ht="15">
      <c r="A29" s="4">
        <v>1999</v>
      </c>
      <c r="B29" s="1">
        <v>11425</v>
      </c>
      <c r="C29" s="1">
        <v>3967</v>
      </c>
      <c r="D29" s="5">
        <f>5891+461</f>
        <v>6352</v>
      </c>
      <c r="E29" s="1">
        <v>5891</v>
      </c>
      <c r="F29" s="1">
        <v>461</v>
      </c>
      <c r="G29" s="1">
        <f>1093-225</f>
        <v>868</v>
      </c>
      <c r="H29" s="1">
        <f>102+110+13</f>
        <v>225</v>
      </c>
    </row>
    <row r="30" spans="1:8" ht="15">
      <c r="A30" s="4">
        <v>1998</v>
      </c>
      <c r="B30" s="1">
        <v>11414</v>
      </c>
      <c r="C30" s="1">
        <v>4137</v>
      </c>
      <c r="D30" s="1">
        <f>(E30+F30)</f>
        <v>6254</v>
      </c>
      <c r="E30" s="1">
        <v>5830</v>
      </c>
      <c r="F30" s="1">
        <v>424</v>
      </c>
      <c r="G30" s="1">
        <f>(1015-H30)</f>
        <v>843</v>
      </c>
      <c r="H30" s="1">
        <f>165+7</f>
        <v>172</v>
      </c>
    </row>
    <row r="31" spans="1:8" ht="15">
      <c r="A31" s="4">
        <v>1997</v>
      </c>
      <c r="B31" s="5">
        <v>11369</v>
      </c>
      <c r="C31" s="5">
        <v>3940</v>
      </c>
      <c r="D31" s="1">
        <f>(E31+F31)</f>
        <v>6469</v>
      </c>
      <c r="E31" s="5">
        <v>5888</v>
      </c>
      <c r="F31" s="5">
        <v>581</v>
      </c>
      <c r="G31" s="5">
        <v>814</v>
      </c>
      <c r="H31" s="5">
        <v>146</v>
      </c>
    </row>
    <row r="32" spans="1:8" ht="15">
      <c r="A32" s="2" t="s">
        <v>15</v>
      </c>
      <c r="B32" s="5">
        <v>11434</v>
      </c>
      <c r="C32" s="5">
        <v>3816</v>
      </c>
      <c r="D32" s="5">
        <v>6560</v>
      </c>
      <c r="E32" s="5">
        <v>6056</v>
      </c>
      <c r="F32" s="5">
        <v>504</v>
      </c>
      <c r="G32" s="5">
        <v>883</v>
      </c>
      <c r="H32" s="5">
        <v>175</v>
      </c>
    </row>
    <row r="33" spans="1:8" ht="15">
      <c r="A33" s="12" t="s">
        <v>16</v>
      </c>
      <c r="B33" s="1">
        <v>11301</v>
      </c>
      <c r="C33" s="1">
        <v>3746</v>
      </c>
      <c r="D33" s="1">
        <f>(E33+F33)</f>
        <v>6339</v>
      </c>
      <c r="E33" s="1">
        <v>5881</v>
      </c>
      <c r="F33" s="1">
        <v>458</v>
      </c>
      <c r="G33" s="5">
        <f>643+369</f>
        <v>1012</v>
      </c>
      <c r="H33" s="5">
        <f>204+0</f>
        <v>204</v>
      </c>
    </row>
    <row r="34" spans="1:8" ht="15">
      <c r="A34" s="12" t="s">
        <v>17</v>
      </c>
      <c r="B34" s="1">
        <v>11177</v>
      </c>
      <c r="C34" s="1">
        <v>3722</v>
      </c>
      <c r="D34" s="1">
        <f>(E34+F34)</f>
        <v>6384</v>
      </c>
      <c r="E34" s="1">
        <v>5967</v>
      </c>
      <c r="F34" s="1">
        <v>417</v>
      </c>
      <c r="G34" s="1">
        <f>627+271</f>
        <v>898</v>
      </c>
      <c r="H34" s="1">
        <f>165+8</f>
        <v>173</v>
      </c>
    </row>
    <row r="35" spans="1:8" ht="15">
      <c r="A35" s="4">
        <v>1993</v>
      </c>
      <c r="B35" s="1">
        <v>10660</v>
      </c>
      <c r="C35" s="1">
        <v>3796</v>
      </c>
      <c r="D35" s="1">
        <v>6080</v>
      </c>
      <c r="E35" s="1">
        <v>5757</v>
      </c>
      <c r="F35" s="1">
        <v>322</v>
      </c>
      <c r="G35" s="1">
        <f aca="true" t="shared" si="1" ref="G35:G62">(+B35-C35-D35-H35)</f>
        <v>657</v>
      </c>
      <c r="H35" s="1">
        <v>127</v>
      </c>
    </row>
    <row r="36" spans="1:8" ht="15">
      <c r="A36" s="4">
        <v>1992</v>
      </c>
      <c r="B36" s="1">
        <v>10427</v>
      </c>
      <c r="C36" s="1">
        <v>3714</v>
      </c>
      <c r="D36" s="1">
        <v>5934</v>
      </c>
      <c r="E36" s="1">
        <v>5607</v>
      </c>
      <c r="F36" s="1">
        <v>327</v>
      </c>
      <c r="G36" s="1">
        <f t="shared" si="1"/>
        <v>625</v>
      </c>
      <c r="H36" s="1">
        <v>154</v>
      </c>
    </row>
    <row r="37" spans="1:8" ht="15">
      <c r="A37" s="4">
        <v>1991</v>
      </c>
      <c r="B37" s="1">
        <v>10209</v>
      </c>
      <c r="C37" s="1">
        <v>3669</v>
      </c>
      <c r="D37" s="1">
        <v>5874</v>
      </c>
      <c r="E37" s="1">
        <v>5516</v>
      </c>
      <c r="F37" s="1">
        <v>358</v>
      </c>
      <c r="G37" s="1">
        <f t="shared" si="1"/>
        <v>565</v>
      </c>
      <c r="H37" s="1">
        <v>101</v>
      </c>
    </row>
    <row r="38" spans="1:8" ht="15">
      <c r="A38" s="4">
        <v>1990</v>
      </c>
      <c r="B38" s="1">
        <v>10018</v>
      </c>
      <c r="C38" s="1">
        <v>3781</v>
      </c>
      <c r="D38" s="1">
        <v>5484</v>
      </c>
      <c r="E38" s="1">
        <v>5132</v>
      </c>
      <c r="F38" s="1">
        <v>353</v>
      </c>
      <c r="G38" s="1">
        <f t="shared" si="1"/>
        <v>655</v>
      </c>
      <c r="H38" s="1">
        <v>98</v>
      </c>
    </row>
    <row r="39" spans="1:8" ht="15">
      <c r="A39" s="4">
        <v>1989</v>
      </c>
      <c r="B39" s="1">
        <v>9835</v>
      </c>
      <c r="C39" s="1">
        <v>3738</v>
      </c>
      <c r="D39" s="1">
        <v>5362</v>
      </c>
      <c r="E39" s="1">
        <v>5023</v>
      </c>
      <c r="F39" s="1">
        <v>339</v>
      </c>
      <c r="G39" s="1">
        <f t="shared" si="1"/>
        <v>660</v>
      </c>
      <c r="H39" s="1">
        <v>75</v>
      </c>
    </row>
    <row r="40" spans="1:8" ht="15">
      <c r="A40" s="4">
        <v>1988</v>
      </c>
      <c r="B40" s="1">
        <v>9699</v>
      </c>
      <c r="C40" s="1">
        <v>3739</v>
      </c>
      <c r="D40" s="1">
        <v>5247</v>
      </c>
      <c r="E40" s="1">
        <v>4959</v>
      </c>
      <c r="F40" s="1">
        <v>288</v>
      </c>
      <c r="G40" s="1">
        <f t="shared" si="1"/>
        <v>627</v>
      </c>
      <c r="H40" s="1">
        <v>86</v>
      </c>
    </row>
    <row r="41" spans="1:8" ht="15">
      <c r="A41" s="4">
        <v>1987</v>
      </c>
      <c r="B41" s="1">
        <v>9612</v>
      </c>
      <c r="C41" s="1">
        <v>3852</v>
      </c>
      <c r="D41" s="1">
        <v>5087</v>
      </c>
      <c r="E41" s="1">
        <v>4844</v>
      </c>
      <c r="F41" s="1">
        <v>243</v>
      </c>
      <c r="G41" s="1">
        <f t="shared" si="1"/>
        <v>598</v>
      </c>
      <c r="H41" s="1">
        <v>75</v>
      </c>
    </row>
    <row r="42" spans="1:8" ht="15">
      <c r="A42" s="4">
        <v>1986</v>
      </c>
      <c r="B42" s="1">
        <v>9532</v>
      </c>
      <c r="C42" s="1">
        <v>3869</v>
      </c>
      <c r="D42" s="1">
        <v>5058</v>
      </c>
      <c r="E42" s="1">
        <v>4827</v>
      </c>
      <c r="F42" s="1">
        <v>231</v>
      </c>
      <c r="G42" s="1">
        <f t="shared" si="1"/>
        <v>542</v>
      </c>
      <c r="H42" s="1">
        <v>63</v>
      </c>
    </row>
    <row r="43" spans="1:8" ht="15">
      <c r="A43" s="4">
        <v>1985</v>
      </c>
      <c r="B43" s="1">
        <v>9479</v>
      </c>
      <c r="C43" s="1">
        <v>3741</v>
      </c>
      <c r="D43" s="1">
        <v>5114</v>
      </c>
      <c r="E43" s="1">
        <v>4837</v>
      </c>
      <c r="F43" s="1">
        <v>276</v>
      </c>
      <c r="G43" s="1">
        <f t="shared" si="1"/>
        <v>543</v>
      </c>
      <c r="H43" s="1">
        <v>81</v>
      </c>
    </row>
    <row r="44" spans="1:8" ht="15">
      <c r="A44" s="4">
        <v>1984</v>
      </c>
      <c r="B44" s="1">
        <v>9375</v>
      </c>
      <c r="C44" s="1">
        <v>3845</v>
      </c>
      <c r="D44" s="1">
        <v>4978</v>
      </c>
      <c r="E44" s="1">
        <v>4705</v>
      </c>
      <c r="F44" s="1">
        <v>273</v>
      </c>
      <c r="G44" s="1">
        <f t="shared" si="1"/>
        <v>468</v>
      </c>
      <c r="H44" s="1">
        <v>84</v>
      </c>
    </row>
    <row r="45" spans="1:8" ht="15">
      <c r="A45" s="4" t="s">
        <v>18</v>
      </c>
      <c r="B45" s="1">
        <v>9377</v>
      </c>
      <c r="C45" s="1">
        <v>3818</v>
      </c>
      <c r="D45" s="1">
        <v>5024</v>
      </c>
      <c r="E45" s="1">
        <v>4789</v>
      </c>
      <c r="F45" s="1">
        <v>234</v>
      </c>
      <c r="G45" s="1">
        <f t="shared" si="1"/>
        <v>482</v>
      </c>
      <c r="H45" s="1">
        <v>53</v>
      </c>
    </row>
    <row r="46" spans="1:8" ht="15">
      <c r="A46" s="4" t="s">
        <v>19</v>
      </c>
      <c r="B46" s="1">
        <v>9377</v>
      </c>
      <c r="C46" s="1">
        <v>3978</v>
      </c>
      <c r="D46" s="1">
        <v>4614</v>
      </c>
      <c r="E46" s="1">
        <v>4422</v>
      </c>
      <c r="F46" s="1">
        <v>192</v>
      </c>
      <c r="G46" s="1">
        <f t="shared" si="1"/>
        <v>711</v>
      </c>
      <c r="H46" s="1">
        <v>74</v>
      </c>
    </row>
    <row r="47" spans="1:8" ht="15">
      <c r="A47" s="4">
        <v>1981</v>
      </c>
      <c r="B47" s="1">
        <v>9400</v>
      </c>
      <c r="C47" s="1">
        <v>4016</v>
      </c>
      <c r="D47" s="1">
        <v>4309</v>
      </c>
      <c r="E47" s="1">
        <v>4074</v>
      </c>
      <c r="F47" s="1">
        <v>236</v>
      </c>
      <c r="G47" s="1">
        <f t="shared" si="1"/>
        <v>1015</v>
      </c>
      <c r="H47" s="1">
        <v>60</v>
      </c>
    </row>
    <row r="48" spans="1:8" ht="15">
      <c r="A48" s="4" t="s">
        <v>20</v>
      </c>
      <c r="B48" s="1">
        <v>9375</v>
      </c>
      <c r="C48" s="1">
        <v>3956</v>
      </c>
      <c r="D48" s="1">
        <v>4297</v>
      </c>
      <c r="E48" s="1">
        <v>4117</v>
      </c>
      <c r="F48" s="1">
        <v>180</v>
      </c>
      <c r="G48" s="1">
        <f t="shared" si="1"/>
        <v>999</v>
      </c>
      <c r="H48" s="1">
        <v>123</v>
      </c>
    </row>
    <row r="49" spans="1:8" ht="15">
      <c r="A49" s="4">
        <v>1980</v>
      </c>
      <c r="B49" s="1">
        <v>9290</v>
      </c>
      <c r="C49" s="1">
        <v>3917</v>
      </c>
      <c r="D49" s="1">
        <v>4252</v>
      </c>
      <c r="E49" s="1">
        <v>4070</v>
      </c>
      <c r="F49" s="1">
        <v>183</v>
      </c>
      <c r="G49" s="1">
        <f t="shared" si="1"/>
        <v>998</v>
      </c>
      <c r="H49" s="1">
        <v>123</v>
      </c>
    </row>
    <row r="50" spans="1:8" ht="15">
      <c r="A50" s="4">
        <v>1979</v>
      </c>
      <c r="B50" s="1">
        <v>9285</v>
      </c>
      <c r="C50" s="1">
        <v>4030</v>
      </c>
      <c r="D50" s="1">
        <v>4089</v>
      </c>
      <c r="E50" s="1">
        <v>3891</v>
      </c>
      <c r="F50" s="1">
        <v>198</v>
      </c>
      <c r="G50" s="1">
        <f t="shared" si="1"/>
        <v>1054</v>
      </c>
      <c r="H50" s="1">
        <v>112</v>
      </c>
    </row>
    <row r="51" spans="1:8" ht="15">
      <c r="A51" s="4">
        <v>1978</v>
      </c>
      <c r="B51" s="1">
        <v>9394</v>
      </c>
      <c r="C51" s="1">
        <v>4094</v>
      </c>
      <c r="D51" s="1">
        <v>4173</v>
      </c>
      <c r="E51" s="1">
        <v>3978</v>
      </c>
      <c r="F51" s="1">
        <v>195</v>
      </c>
      <c r="G51" s="1">
        <f t="shared" si="1"/>
        <v>970</v>
      </c>
      <c r="H51" s="1">
        <v>157</v>
      </c>
    </row>
    <row r="52" spans="1:8" ht="15">
      <c r="A52" s="4">
        <v>1977</v>
      </c>
      <c r="B52" s="1">
        <v>9374</v>
      </c>
      <c r="C52" s="1">
        <v>4384</v>
      </c>
      <c r="D52" s="1">
        <v>4046</v>
      </c>
      <c r="E52" s="1">
        <v>3911</v>
      </c>
      <c r="F52" s="1">
        <v>135</v>
      </c>
      <c r="G52" s="1">
        <f t="shared" si="1"/>
        <v>848</v>
      </c>
      <c r="H52" s="1">
        <v>96</v>
      </c>
    </row>
    <row r="53" spans="1:8" ht="15">
      <c r="A53" s="4">
        <v>1976</v>
      </c>
      <c r="B53" s="1">
        <v>9461</v>
      </c>
      <c r="C53" s="1">
        <v>4688</v>
      </c>
      <c r="D53" s="1">
        <v>3936</v>
      </c>
      <c r="E53" s="1">
        <v>3791</v>
      </c>
      <c r="F53" s="1">
        <v>145</v>
      </c>
      <c r="G53" s="1">
        <f t="shared" si="1"/>
        <v>742</v>
      </c>
      <c r="H53" s="1">
        <v>95</v>
      </c>
    </row>
    <row r="54" spans="1:8" ht="15">
      <c r="A54" s="4">
        <v>1975</v>
      </c>
      <c r="B54" s="1">
        <v>9472</v>
      </c>
      <c r="C54" s="1">
        <v>4682</v>
      </c>
      <c r="D54" s="1">
        <v>4043</v>
      </c>
      <c r="E54" s="1">
        <v>3870</v>
      </c>
      <c r="F54" s="1">
        <v>172</v>
      </c>
      <c r="G54" s="1">
        <f t="shared" si="1"/>
        <v>640</v>
      </c>
      <c r="H54" s="1">
        <v>107</v>
      </c>
    </row>
    <row r="55" spans="1:8" ht="15">
      <c r="A55" s="4">
        <v>1974</v>
      </c>
      <c r="B55" s="1">
        <v>9526</v>
      </c>
      <c r="C55" s="1">
        <v>4831</v>
      </c>
      <c r="D55" s="1">
        <v>3774</v>
      </c>
      <c r="E55" s="1">
        <v>3602</v>
      </c>
      <c r="F55" s="1">
        <v>171</v>
      </c>
      <c r="G55" s="1">
        <f t="shared" si="1"/>
        <v>773</v>
      </c>
      <c r="H55" s="1">
        <v>148</v>
      </c>
    </row>
    <row r="56" spans="1:8" ht="15">
      <c r="A56" s="4">
        <v>1973</v>
      </c>
      <c r="B56" s="1">
        <v>9523</v>
      </c>
      <c r="C56" s="1">
        <v>4904</v>
      </c>
      <c r="D56" s="1">
        <v>3782</v>
      </c>
      <c r="E56" s="1">
        <v>3583</v>
      </c>
      <c r="F56" s="1">
        <v>199</v>
      </c>
      <c r="G56" s="1">
        <f t="shared" si="1"/>
        <v>747</v>
      </c>
      <c r="H56" s="1">
        <v>90</v>
      </c>
    </row>
    <row r="57" spans="1:8" ht="15">
      <c r="A57" s="4">
        <v>1972</v>
      </c>
      <c r="B57" s="1">
        <v>9583</v>
      </c>
      <c r="C57" s="1">
        <v>5201</v>
      </c>
      <c r="D57" s="1">
        <v>3385</v>
      </c>
      <c r="E57" s="1">
        <v>3207</v>
      </c>
      <c r="F57" s="1">
        <v>178</v>
      </c>
      <c r="G57" s="1">
        <f t="shared" si="1"/>
        <v>870</v>
      </c>
      <c r="H57" s="1">
        <v>127</v>
      </c>
    </row>
    <row r="58" spans="1:8" ht="15">
      <c r="A58" s="4">
        <v>1971</v>
      </c>
      <c r="B58" s="1">
        <v>10004</v>
      </c>
      <c r="C58" s="1">
        <v>5446</v>
      </c>
      <c r="D58" s="1">
        <v>3437</v>
      </c>
      <c r="E58" s="1">
        <v>3264</v>
      </c>
      <c r="F58" s="1">
        <v>173</v>
      </c>
      <c r="G58" s="1">
        <f t="shared" si="1"/>
        <v>998</v>
      </c>
      <c r="H58" s="1">
        <v>123</v>
      </c>
    </row>
    <row r="59" spans="1:8" ht="15">
      <c r="A59" s="4" t="s">
        <v>21</v>
      </c>
      <c r="B59" s="1">
        <v>9422</v>
      </c>
      <c r="C59" s="1">
        <v>5508</v>
      </c>
      <c r="D59" s="1">
        <v>2995</v>
      </c>
      <c r="E59" s="1">
        <v>2783</v>
      </c>
      <c r="F59" s="1">
        <v>213</v>
      </c>
      <c r="G59" s="1">
        <f t="shared" si="1"/>
        <v>822</v>
      </c>
      <c r="H59" s="1">
        <v>97</v>
      </c>
    </row>
    <row r="60" spans="1:8" ht="15">
      <c r="A60" s="4">
        <v>1970</v>
      </c>
      <c r="B60" s="1">
        <v>9910</v>
      </c>
      <c r="C60" s="1">
        <v>5804</v>
      </c>
      <c r="D60" s="1">
        <v>3139</v>
      </c>
      <c r="E60" s="1">
        <v>2919</v>
      </c>
      <c r="F60" s="1">
        <v>221</v>
      </c>
      <c r="G60" s="1">
        <f t="shared" si="1"/>
        <v>862</v>
      </c>
      <c r="H60" s="1">
        <v>105</v>
      </c>
    </row>
    <row r="61" spans="1:8" ht="15">
      <c r="A61" s="4">
        <v>1969</v>
      </c>
      <c r="B61" s="1">
        <v>9832</v>
      </c>
      <c r="C61" s="1">
        <v>5784</v>
      </c>
      <c r="D61" s="1">
        <v>3086</v>
      </c>
      <c r="E61" s="1">
        <v>2907</v>
      </c>
      <c r="F61" s="1">
        <v>179</v>
      </c>
      <c r="G61" s="1">
        <f t="shared" si="1"/>
        <v>856</v>
      </c>
      <c r="H61" s="1">
        <v>106</v>
      </c>
    </row>
    <row r="62" spans="1:8" ht="15">
      <c r="A62" s="4">
        <v>1968</v>
      </c>
      <c r="B62" s="1">
        <v>9714</v>
      </c>
      <c r="C62" s="1">
        <v>5702</v>
      </c>
      <c r="D62" s="1">
        <v>3052</v>
      </c>
      <c r="E62" s="1">
        <v>2842</v>
      </c>
      <c r="F62" s="1">
        <v>210</v>
      </c>
      <c r="G62" s="1">
        <f t="shared" si="1"/>
        <v>861</v>
      </c>
      <c r="H62" s="1">
        <v>99</v>
      </c>
    </row>
    <row r="63" spans="1:8" ht="15">
      <c r="A63" s="4">
        <v>1967</v>
      </c>
      <c r="B63" s="1" t="s">
        <v>22</v>
      </c>
      <c r="C63" s="1" t="s">
        <v>22</v>
      </c>
      <c r="D63" s="1" t="s">
        <v>22</v>
      </c>
      <c r="E63" s="1" t="s">
        <v>22</v>
      </c>
      <c r="F63" s="1" t="s">
        <v>22</v>
      </c>
      <c r="G63" s="1" t="s">
        <v>22</v>
      </c>
      <c r="H63" s="1" t="s">
        <v>22</v>
      </c>
    </row>
    <row r="64" spans="1:8" ht="15">
      <c r="A64" s="4">
        <v>1966</v>
      </c>
      <c r="B64" s="1" t="s">
        <v>22</v>
      </c>
      <c r="C64" s="1" t="s">
        <v>22</v>
      </c>
      <c r="D64" s="1" t="s">
        <v>22</v>
      </c>
      <c r="E64" s="1" t="s">
        <v>22</v>
      </c>
      <c r="F64" s="1" t="s">
        <v>22</v>
      </c>
      <c r="G64" s="1" t="s">
        <v>22</v>
      </c>
      <c r="H64" s="1" t="s">
        <v>22</v>
      </c>
    </row>
    <row r="65" spans="1:8" ht="15">
      <c r="A65" s="4">
        <v>1965</v>
      </c>
      <c r="B65" s="1" t="s">
        <v>22</v>
      </c>
      <c r="C65" s="1" t="s">
        <v>22</v>
      </c>
      <c r="D65" s="1" t="s">
        <v>22</v>
      </c>
      <c r="E65" s="1" t="s">
        <v>22</v>
      </c>
      <c r="F65" s="1" t="s">
        <v>22</v>
      </c>
      <c r="G65" s="1" t="s">
        <v>22</v>
      </c>
      <c r="H65" s="1" t="s">
        <v>22</v>
      </c>
    </row>
    <row r="66" spans="1:8" ht="15">
      <c r="A66" s="4">
        <v>1964</v>
      </c>
      <c r="B66" s="1" t="s">
        <v>22</v>
      </c>
      <c r="C66" s="1" t="s">
        <v>22</v>
      </c>
      <c r="D66" s="1" t="s">
        <v>22</v>
      </c>
      <c r="E66" s="1" t="s">
        <v>22</v>
      </c>
      <c r="F66" s="1" t="s">
        <v>22</v>
      </c>
      <c r="G66" s="1" t="s">
        <v>22</v>
      </c>
      <c r="H66" s="1" t="s">
        <v>22</v>
      </c>
    </row>
    <row r="67" spans="1:8" ht="15">
      <c r="A67" s="4">
        <v>1963</v>
      </c>
      <c r="B67" s="1" t="s">
        <v>22</v>
      </c>
      <c r="C67" s="1" t="s">
        <v>22</v>
      </c>
      <c r="D67" s="1" t="s">
        <v>22</v>
      </c>
      <c r="E67" s="1" t="s">
        <v>22</v>
      </c>
      <c r="F67" s="1" t="s">
        <v>22</v>
      </c>
      <c r="G67" s="1" t="s">
        <v>22</v>
      </c>
      <c r="H67" s="1" t="s">
        <v>22</v>
      </c>
    </row>
    <row r="68" spans="1:8" ht="15">
      <c r="A68" s="4">
        <v>1962</v>
      </c>
      <c r="B68" s="1" t="s">
        <v>22</v>
      </c>
      <c r="C68" s="1" t="s">
        <v>22</v>
      </c>
      <c r="D68" s="1" t="s">
        <v>22</v>
      </c>
      <c r="E68" s="1" t="s">
        <v>22</v>
      </c>
      <c r="F68" s="1" t="s">
        <v>22</v>
      </c>
      <c r="G68" s="1" t="s">
        <v>22</v>
      </c>
      <c r="H68" s="1" t="s">
        <v>22</v>
      </c>
    </row>
    <row r="69" spans="1:8" ht="15">
      <c r="A69" s="4">
        <v>1961</v>
      </c>
      <c r="B69" s="1" t="s">
        <v>22</v>
      </c>
      <c r="C69" s="1" t="s">
        <v>22</v>
      </c>
      <c r="D69" s="1" t="s">
        <v>22</v>
      </c>
      <c r="E69" s="1" t="s">
        <v>22</v>
      </c>
      <c r="F69" s="1" t="s">
        <v>22</v>
      </c>
      <c r="G69" s="1" t="s">
        <v>22</v>
      </c>
      <c r="H69" s="1" t="s">
        <v>22</v>
      </c>
    </row>
    <row r="70" spans="1:8" ht="15">
      <c r="A70" s="4" t="s">
        <v>23</v>
      </c>
      <c r="B70" s="1">
        <v>8650</v>
      </c>
      <c r="C70" s="1">
        <v>5795</v>
      </c>
      <c r="D70" s="1">
        <v>1897</v>
      </c>
      <c r="E70" s="1">
        <v>1723</v>
      </c>
      <c r="F70" s="1">
        <v>173</v>
      </c>
      <c r="G70" s="1">
        <f>(+B70-C70-D70-H70)</f>
        <v>826</v>
      </c>
      <c r="H70" s="1">
        <v>132</v>
      </c>
    </row>
    <row r="71" spans="1:8" ht="15">
      <c r="A71" s="13"/>
      <c r="B71" s="13"/>
      <c r="C71" s="13"/>
      <c r="D71" s="13"/>
      <c r="E71" s="13"/>
      <c r="F71" s="13"/>
      <c r="G71" s="13"/>
      <c r="H71" s="13"/>
    </row>
    <row r="72" spans="1:8" ht="15">
      <c r="A72" s="41" t="s">
        <v>50</v>
      </c>
      <c r="B72" s="40"/>
      <c r="C72" s="40"/>
      <c r="D72" s="40"/>
      <c r="E72" s="40"/>
      <c r="F72" s="40"/>
      <c r="G72" s="40"/>
      <c r="H72" s="40"/>
    </row>
    <row r="73" spans="1:12" ht="15">
      <c r="A73" s="38" t="s">
        <v>24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1:12" ht="15">
      <c r="A74" s="38" t="s">
        <v>25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1:12" ht="1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1:12" ht="15">
      <c r="A76" s="38" t="s">
        <v>41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1:12" ht="15">
      <c r="A77" s="38" t="s">
        <v>42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1:12" ht="15">
      <c r="A78" s="38" t="s">
        <v>43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2" ht="1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2" ht="15">
      <c r="A80" s="38" t="s">
        <v>52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5">
      <c r="A82" s="38" t="s">
        <v>44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5">
      <c r="A83" s="38" t="s">
        <v>45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ht="15">
      <c r="A85" s="42" t="s">
        <v>61</v>
      </c>
    </row>
    <row r="86" ht="15">
      <c r="A86" s="42" t="s">
        <v>62</v>
      </c>
    </row>
    <row r="87" ht="15">
      <c r="A87" s="42"/>
    </row>
    <row r="88" ht="15">
      <c r="A88" s="42" t="s">
        <v>60</v>
      </c>
    </row>
    <row r="89" ht="15">
      <c r="A89" s="42" t="s">
        <v>63</v>
      </c>
    </row>
    <row r="90" ht="15">
      <c r="A90" s="2" t="s">
        <v>64</v>
      </c>
    </row>
    <row r="92" spans="1:12" ht="15">
      <c r="A92" s="38" t="s">
        <v>26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5">
      <c r="A93" s="38" t="s">
        <v>27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1:12" ht="15">
      <c r="A94" s="38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1:12" ht="1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1:12" ht="15">
      <c r="A96" s="38" t="s">
        <v>38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12" ht="15">
      <c r="A97" s="38" t="s">
        <v>55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ht="1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1:12" ht="15" customHeight="1">
      <c r="A99" s="38" t="s">
        <v>53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12" ht="15">
      <c r="A100" s="38" t="s">
        <v>65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1:12" ht="15">
      <c r="A101" s="38" t="s">
        <v>66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ht="1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ht="15">
      <c r="A103" s="38" t="s">
        <v>29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ht="15">
      <c r="A104" s="38" t="s">
        <v>30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ht="15">
      <c r="A105" s="38" t="s">
        <v>36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7" ht="15">
      <c r="A107" s="2" t="s">
        <v>68</v>
      </c>
    </row>
    <row r="109" ht="15">
      <c r="A109" s="6"/>
    </row>
  </sheetData>
  <mergeCells count="1">
    <mergeCell ref="G9:H9"/>
  </mergeCells>
  <printOptions/>
  <pageMargins left="0.75" right="0.75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kreid300</cp:lastModifiedBy>
  <cp:lastPrinted>2008-05-22T14:24:38Z</cp:lastPrinted>
  <dcterms:created xsi:type="dcterms:W3CDTF">2003-03-31T17:08:10Z</dcterms:created>
  <dcterms:modified xsi:type="dcterms:W3CDTF">2008-06-18T13:50:07Z</dcterms:modified>
  <cp:category/>
  <cp:version/>
  <cp:contentType/>
  <cp:contentStatus/>
</cp:coreProperties>
</file>