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45" windowWidth="12120" windowHeight="9090" tabRatio="599" activeTab="0"/>
  </bookViews>
  <sheets>
    <sheet name="Data" sheetId="1" r:id="rId1"/>
    <sheet name="Notes" sheetId="2" r:id="rId2"/>
  </sheets>
  <definedNames>
    <definedName name="_xlnm.Print_Area" localSheetId="0">'Data'!$A$1:$J$47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<sst xmlns="http://schemas.openxmlformats.org/spreadsheetml/2006/main" count="77" uniqueCount="44">
  <si>
    <t>$del addcheck hosp</t>
  </si>
  <si>
    <t>$del addcheck hosp benefits</t>
  </si>
  <si>
    <t>$del addcheck hosp benefits disabled</t>
  </si>
  <si>
    <t>$del addcheck supple</t>
  </si>
  <si>
    <t>$del addcheck supple benefits</t>
  </si>
  <si>
    <t>$del addcheck supple benefits disabled</t>
  </si>
  <si>
    <t xml:space="preserve">      Total disbursements</t>
  </si>
  <si>
    <t>Benefits</t>
  </si>
  <si>
    <t xml:space="preserve">  Aged</t>
  </si>
  <si>
    <t xml:space="preserve">  Disabled</t>
  </si>
  <si>
    <t xml:space="preserve">    Disabled</t>
  </si>
  <si>
    <t>Home health transfer \2</t>
  </si>
  <si>
    <t>Administrative expenses</t>
  </si>
  <si>
    <t>Source: U.S. Centers for Medicare and Medicaid Services,</t>
  </si>
  <si>
    <t>$del</t>
  </si>
  <si>
    <t>Quality improvement activity \3</t>
  </si>
  <si>
    <t>Administrative expenses \4</t>
  </si>
  <si>
    <t xml:space="preserve">  Part D Transitional Assistance</t>
  </si>
  <si>
    <t>Cost/Demos</t>
  </si>
  <si>
    <t xml:space="preserve">    End Stage Renal Disease \1</t>
  </si>
  <si>
    <r>
      <t>For years ending September 30</t>
    </r>
    <r>
      <rPr>
        <sz val="12"/>
        <rFont val="Courier New"/>
        <family val="0"/>
      </rPr>
      <t>.</t>
    </r>
  </si>
  <si>
    <r>
      <t>[</t>
    </r>
    <r>
      <rPr>
        <b/>
        <sz val="12"/>
        <rFont val="Courier New"/>
        <family val="3"/>
      </rPr>
      <t>In millions of dollars (109,709 represents $109,709,000,000)</t>
    </r>
    <r>
      <rPr>
        <sz val="12"/>
        <rFont val="Courier New"/>
        <family val="0"/>
      </rPr>
      <t>.</t>
    </r>
  </si>
  <si>
    <t>Distribution of benefits by type is estimated and subject to change.</t>
  </si>
  <si>
    <t>http://www.cms.hhs.gov/ReportsTrustFunds/</t>
  </si>
  <si>
    <t>Medicare advantage addition premium</t>
  </si>
  <si>
    <t>Transitional assistance benefit payments</t>
  </si>
  <si>
    <r>
      <t>Table 137.</t>
    </r>
    <r>
      <rPr>
        <b/>
        <sz val="12"/>
        <rFont val="Courier New"/>
        <family val="3"/>
      </rPr>
      <t xml:space="preserve"> Medicare Disbursements by Type of Beneficiary: 1990 to 2006</t>
    </r>
  </si>
  <si>
    <t xml:space="preserve">    SMI disbursements Parts B and D</t>
  </si>
  <si>
    <t>(X)</t>
  </si>
  <si>
    <t>Selected type of beneficiary</t>
  </si>
  <si>
    <t xml:space="preserve">    Hospital insurance (Part A) disbursements \1</t>
  </si>
  <si>
    <t>SMI Part B disbursements \1</t>
  </si>
  <si>
    <t>SMI disbursements Part D \1</t>
  </si>
  <si>
    <t>SYMBOL</t>
  </si>
  <si>
    <t>X not applicable.</t>
  </si>
  <si>
    <t>\1 Other types not shown separately.</t>
  </si>
  <si>
    <t>FOOTNOTE</t>
  </si>
  <si>
    <t>For more information:</t>
  </si>
  <si>
    <t>HEADNOTE</t>
  </si>
  <si>
    <t>SMI is Supplemental Medical Insurance. See headnote, table 134. Minus sign (-) indicates decrease]</t>
  </si>
  <si>
    <t>[See notes]</t>
  </si>
  <si>
    <t>Back data</t>
  </si>
  <si>
    <t>Trustees Report and Trust Funds, and unpublished data.</t>
  </si>
  <si>
    <t xml:space="preserve">Trustees Report and Trust Funds, and unpublished data.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</si>
</sst>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0.00000000000"/>
    <numFmt numFmtId="182" formatCode="0.000000000000"/>
    <numFmt numFmtId="183" formatCode="0.0000000000000"/>
  </numFmts>
  <fonts count="7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2"/>
      <color indexed="12"/>
      <name val="Courier New"/>
      <family val="0"/>
    </font>
    <font>
      <u val="single"/>
      <sz val="9"/>
      <color indexed="36"/>
      <name val="Courier New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3" fontId="0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0" fillId="0" borderId="1" xfId="0" applyFont="1" applyBorder="1" applyAlignment="1">
      <alignment horizontal="fill"/>
    </xf>
    <xf numFmtId="0" fontId="0" fillId="0" borderId="2" xfId="0" applyFont="1" applyBorder="1" applyAlignment="1">
      <alignment horizontal="fill"/>
    </xf>
    <xf numFmtId="0" fontId="0" fillId="0" borderId="3" xfId="0" applyFont="1" applyBorder="1" applyAlignment="1">
      <alignment horizontal="fill"/>
    </xf>
    <xf numFmtId="0" fontId="0" fillId="0" borderId="4" xfId="0" applyBorder="1" applyAlignment="1">
      <alignment/>
    </xf>
    <xf numFmtId="0" fontId="0" fillId="0" borderId="5" xfId="0" applyFont="1" applyBorder="1" applyAlignment="1">
      <alignment horizontal="fill"/>
    </xf>
    <xf numFmtId="3" fontId="0" fillId="0" borderId="4" xfId="0" applyNumberFormat="1" applyBorder="1" applyAlignment="1">
      <alignment/>
    </xf>
    <xf numFmtId="3" fontId="0" fillId="0" borderId="4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3" fontId="4" fillId="0" borderId="4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0" fillId="0" borderId="0" xfId="16" applyFont="1" applyAlignment="1">
      <alignment horizontal="left"/>
    </xf>
    <xf numFmtId="0" fontId="5" fillId="0" borderId="0" xfId="16" applyFont="1" applyAlignment="1">
      <alignment/>
    </xf>
    <xf numFmtId="2" fontId="0" fillId="0" borderId="0" xfId="0" applyNumberFormat="1" applyAlignment="1">
      <alignment/>
    </xf>
    <xf numFmtId="2" fontId="0" fillId="0" borderId="4" xfId="0" applyNumberFormat="1" applyBorder="1" applyAlignment="1">
      <alignment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1" xfId="0" applyBorder="1" applyAlignment="1">
      <alignment/>
    </xf>
    <xf numFmtId="0" fontId="5" fillId="0" borderId="0" xfId="16" applyAlignment="1">
      <alignment horizontal="left"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Border="1" applyAlignment="1">
      <alignment horizontal="right"/>
    </xf>
    <xf numFmtId="3" fontId="0" fillId="0" borderId="2" xfId="0" applyNumberFormat="1" applyBorder="1" applyAlignment="1">
      <alignment horizontal="right"/>
    </xf>
    <xf numFmtId="3" fontId="0" fillId="0" borderId="2" xfId="0" applyNumberFormat="1" applyBorder="1" applyAlignment="1">
      <alignment/>
    </xf>
    <xf numFmtId="3" fontId="0" fillId="0" borderId="5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0" fillId="0" borderId="4" xfId="0" applyNumberFormat="1" applyFill="1" applyBorder="1" applyAlignment="1">
      <alignment/>
    </xf>
    <xf numFmtId="3" fontId="4" fillId="0" borderId="4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5" fillId="0" borderId="0" xfId="16" applyFont="1" applyAlignment="1">
      <alignment/>
    </xf>
    <xf numFmtId="0" fontId="5" fillId="0" borderId="0" xfId="16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ms.hhs.gov/ReportsTrustFunds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70"/>
  <sheetViews>
    <sheetView showGridLines="0" tabSelected="1" showOutlineSymbols="0" zoomScale="75" zoomScaleNormal="75" workbookViewId="0" topLeftCell="A1">
      <pane xSplit="1" ySplit="14" topLeftCell="B15" activePane="bottomRight" state="frozen"/>
      <selection pane="topLeft" activeCell="A1" sqref="A1"/>
      <selection pane="topRight" activeCell="L1" sqref="L1"/>
      <selection pane="bottomLeft" activeCell="A15" sqref="A15"/>
      <selection pane="bottomRight" activeCell="A1" sqref="A1"/>
    </sheetView>
  </sheetViews>
  <sheetFormatPr defaultColWidth="8.796875" defaultRowHeight="15.75"/>
  <cols>
    <col min="1" max="1" width="48.3984375" style="0" customWidth="1"/>
    <col min="2" max="4" width="9.796875" style="0" customWidth="1"/>
    <col min="5" max="5" width="9.796875" style="0" hidden="1" customWidth="1"/>
    <col min="6" max="9" width="9.796875" style="0" customWidth="1"/>
    <col min="10" max="16384" width="9.69921875" style="0" customWidth="1"/>
  </cols>
  <sheetData>
    <row r="1" ht="33">
      <c r="A1" s="52" t="s">
        <v>26</v>
      </c>
    </row>
    <row r="3" ht="15.75">
      <c r="A3" s="53" t="s">
        <v>40</v>
      </c>
    </row>
    <row r="4" ht="16.5">
      <c r="A4" s="8"/>
    </row>
    <row r="5" spans="1:10" ht="15.75">
      <c r="A5" s="9"/>
      <c r="B5" s="11"/>
      <c r="C5" s="9"/>
      <c r="D5" s="9"/>
      <c r="E5" s="9"/>
      <c r="F5" s="9"/>
      <c r="G5" s="9"/>
      <c r="H5" s="9"/>
      <c r="I5" s="33"/>
      <c r="J5" s="33"/>
    </row>
    <row r="6" spans="1:10" ht="16.5">
      <c r="A6" s="3" t="s">
        <v>29</v>
      </c>
      <c r="B6" s="30">
        <v>1990</v>
      </c>
      <c r="C6" s="29">
        <v>1995</v>
      </c>
      <c r="D6" s="29">
        <v>2000</v>
      </c>
      <c r="E6" s="29">
        <v>2001</v>
      </c>
      <c r="F6" s="29">
        <v>2002</v>
      </c>
      <c r="G6" s="29">
        <v>2003</v>
      </c>
      <c r="H6" s="46">
        <v>2004</v>
      </c>
      <c r="I6" s="46">
        <v>2005</v>
      </c>
      <c r="J6" s="29">
        <v>2006</v>
      </c>
    </row>
    <row r="7" ht="15.75">
      <c r="B7" s="12"/>
    </row>
    <row r="8" spans="1:10" ht="15.75">
      <c r="A8" s="10"/>
      <c r="B8" s="13"/>
      <c r="C8" s="10"/>
      <c r="D8" s="10"/>
      <c r="E8" s="10"/>
      <c r="F8" s="10"/>
      <c r="G8" s="10"/>
      <c r="H8" s="10"/>
      <c r="I8" s="10"/>
      <c r="J8" s="10"/>
    </row>
    <row r="9" spans="1:9" ht="15.75" hidden="1">
      <c r="A9" s="2" t="s">
        <v>0</v>
      </c>
      <c r="B9" s="22">
        <f>B17-B18-B24-B26</f>
        <v>0</v>
      </c>
      <c r="C9" s="21">
        <f>C17-C18-C24-C26</f>
        <v>0</v>
      </c>
      <c r="D9" s="21">
        <v>0</v>
      </c>
      <c r="E9" s="21">
        <v>0</v>
      </c>
      <c r="F9" s="21">
        <f>F17-F18-F23-F24-F26</f>
        <v>0</v>
      </c>
      <c r="G9" s="21">
        <f>G17-G18-G23-G24-G26</f>
        <v>-4348.0343623900035</v>
      </c>
      <c r="H9" s="21"/>
      <c r="I9" s="21"/>
    </row>
    <row r="10" spans="1:9" ht="15.75" hidden="1">
      <c r="A10" s="2" t="s">
        <v>1</v>
      </c>
      <c r="B10" s="22">
        <f>B18-B19-B20</f>
        <v>1</v>
      </c>
      <c r="C10" s="21">
        <f>C18-C19-C20</f>
        <v>-1</v>
      </c>
      <c r="D10" s="21">
        <f>D18-D19-D20</f>
        <v>0</v>
      </c>
      <c r="E10" s="21">
        <f>E18-E19-E20</f>
        <v>0</v>
      </c>
      <c r="F10" s="21">
        <f>F18-(F19+F20)</f>
        <v>0</v>
      </c>
      <c r="G10" s="21">
        <f>G18-(G19+G20)</f>
        <v>0</v>
      </c>
      <c r="H10" s="21"/>
      <c r="I10" s="21"/>
    </row>
    <row r="11" spans="1:9" ht="15.75" hidden="1">
      <c r="A11" s="2" t="s">
        <v>2</v>
      </c>
      <c r="B11" s="22">
        <f aca="true" t="shared" si="0" ref="B11:G11">B20-B21-B22</f>
        <v>0</v>
      </c>
      <c r="C11" s="21">
        <f t="shared" si="0"/>
        <v>0</v>
      </c>
      <c r="D11" s="21">
        <f t="shared" si="0"/>
        <v>0</v>
      </c>
      <c r="E11" s="21">
        <f t="shared" si="0"/>
        <v>0</v>
      </c>
      <c r="F11" s="21">
        <f t="shared" si="0"/>
        <v>0</v>
      </c>
      <c r="G11" s="21">
        <f t="shared" si="0"/>
        <v>0</v>
      </c>
      <c r="H11" s="21"/>
      <c r="I11" s="21"/>
    </row>
    <row r="12" spans="1:9" ht="15.75" hidden="1">
      <c r="A12" s="2" t="s">
        <v>3</v>
      </c>
      <c r="B12" s="22">
        <f>B28-B30-B38</f>
        <v>0</v>
      </c>
      <c r="C12" s="21">
        <f>C28-C30-C38-C37</f>
        <v>-1</v>
      </c>
      <c r="D12" s="21">
        <f>D28-D30-D36-D38-D37</f>
        <v>3.865352482534945E-12</v>
      </c>
      <c r="E12" s="21">
        <f>E28-E30-E36-E38-E37</f>
        <v>-6206.000000000004</v>
      </c>
      <c r="F12" s="21">
        <f>F28-(F30+F36+F38+F37)</f>
        <v>0</v>
      </c>
      <c r="G12" s="21">
        <f>G28-(G30+G36+G38+G37)</f>
        <v>4348</v>
      </c>
      <c r="H12" s="21"/>
      <c r="I12" s="21"/>
    </row>
    <row r="13" spans="1:9" ht="15.75" hidden="1">
      <c r="A13" s="2" t="s">
        <v>4</v>
      </c>
      <c r="B13" s="22">
        <f aca="true" t="shared" si="1" ref="B13:G13">B30-B31-B32</f>
        <v>0</v>
      </c>
      <c r="C13" s="21">
        <f t="shared" si="1"/>
        <v>0</v>
      </c>
      <c r="D13" s="21">
        <f t="shared" si="1"/>
        <v>-0.10100000001511944</v>
      </c>
      <c r="E13" s="21">
        <f t="shared" si="1"/>
        <v>9.1315474997391</v>
      </c>
      <c r="F13" s="21">
        <f t="shared" si="1"/>
        <v>-13.399492743075825</v>
      </c>
      <c r="G13" s="21">
        <f t="shared" si="1"/>
        <v>9.900361509626237</v>
      </c>
      <c r="H13" s="21"/>
      <c r="I13" s="21"/>
    </row>
    <row r="14" spans="1:9" ht="15.75" hidden="1">
      <c r="A14" s="2" t="s">
        <v>5</v>
      </c>
      <c r="B14" s="22">
        <f aca="true" t="shared" si="2" ref="B14:G14">B32-B33-B34</f>
        <v>0</v>
      </c>
      <c r="C14" s="21">
        <f t="shared" si="2"/>
        <v>0.23440755459932916</v>
      </c>
      <c r="D14" s="21">
        <f t="shared" si="2"/>
        <v>0</v>
      </c>
      <c r="E14" s="21">
        <f t="shared" si="2"/>
        <v>0</v>
      </c>
      <c r="F14" s="21">
        <f t="shared" si="2"/>
        <v>0</v>
      </c>
      <c r="G14" s="21">
        <f t="shared" si="2"/>
        <v>0</v>
      </c>
      <c r="H14" s="21"/>
      <c r="I14" s="21"/>
    </row>
    <row r="15" spans="1:221" s="8" customFormat="1" ht="16.5">
      <c r="A15" s="16" t="s">
        <v>6</v>
      </c>
      <c r="B15" s="17">
        <v>109709</v>
      </c>
      <c r="C15" s="18">
        <v>180096</v>
      </c>
      <c r="D15" s="18">
        <v>219276.40055769</v>
      </c>
      <c r="E15" s="18">
        <v>241174.59100000004</v>
      </c>
      <c r="F15" s="18">
        <v>256856.4492535</v>
      </c>
      <c r="G15" s="18">
        <v>277846.23829840997</v>
      </c>
      <c r="H15" s="18">
        <v>301487.87927772</v>
      </c>
      <c r="I15" s="18">
        <v>336876.73894826864</v>
      </c>
      <c r="J15" s="18">
        <v>380432.89841200615</v>
      </c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</row>
    <row r="16" spans="1:221" ht="15.75" hidden="1">
      <c r="A16" s="4"/>
      <c r="B16" s="14"/>
      <c r="C16" s="4"/>
      <c r="D16" s="4"/>
      <c r="E16" s="4"/>
      <c r="F16" s="4"/>
      <c r="G16" s="4"/>
      <c r="H16" s="25"/>
      <c r="I16" s="25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</row>
    <row r="17" spans="1:221" ht="16.5">
      <c r="A17" s="1" t="s">
        <v>30</v>
      </c>
      <c r="B17" s="17">
        <v>66687</v>
      </c>
      <c r="C17" s="18">
        <v>114883</v>
      </c>
      <c r="D17" s="18">
        <v>130284</v>
      </c>
      <c r="E17" s="18">
        <v>141722.77400000003</v>
      </c>
      <c r="F17" s="18">
        <v>148031.391</v>
      </c>
      <c r="G17" s="18">
        <v>153791.50561276</v>
      </c>
      <c r="H17" s="18">
        <f>H18+SUM(H23:H26)</f>
        <v>166997.62900000002</v>
      </c>
      <c r="I17" s="18">
        <f>I18+SUM(I23:I26)</f>
        <v>184142.1503828755</v>
      </c>
      <c r="J17" s="18">
        <f>J18+SUM(J23:J26)</f>
        <v>184901.44273563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</row>
    <row r="18" spans="1:221" ht="15.75">
      <c r="A18" s="1" t="s">
        <v>7</v>
      </c>
      <c r="B18" s="14">
        <v>65722</v>
      </c>
      <c r="C18" s="4">
        <v>113394</v>
      </c>
      <c r="D18" s="4">
        <v>125992</v>
      </c>
      <c r="E18" s="4">
        <v>135979</v>
      </c>
      <c r="F18" s="4">
        <v>144140</v>
      </c>
      <c r="G18" s="4">
        <v>153144</v>
      </c>
      <c r="H18" s="4">
        <v>163764.092</v>
      </c>
      <c r="I18" s="4">
        <v>180972.9251818055</v>
      </c>
      <c r="J18" s="4">
        <v>181462.262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</row>
    <row r="19" spans="1:221" ht="15.75">
      <c r="A19" s="1" t="s">
        <v>8</v>
      </c>
      <c r="B19" s="14">
        <v>58503</v>
      </c>
      <c r="C19" s="4">
        <v>100107</v>
      </c>
      <c r="D19" s="4">
        <v>110260.63900570753</v>
      </c>
      <c r="E19" s="4">
        <v>118815.65146865162</v>
      </c>
      <c r="F19" s="4">
        <v>125247.75379196067</v>
      </c>
      <c r="G19" s="4">
        <v>132414.53717383102</v>
      </c>
      <c r="H19" s="4">
        <v>140703.85618813016</v>
      </c>
      <c r="I19" s="4">
        <v>155053.797116031</v>
      </c>
      <c r="J19" s="4">
        <v>154362.22847969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</row>
    <row r="20" spans="1:221" ht="15.75">
      <c r="A20" s="1" t="s">
        <v>9</v>
      </c>
      <c r="B20" s="14">
        <v>7218</v>
      </c>
      <c r="C20" s="4">
        <v>13288</v>
      </c>
      <c r="D20" s="4">
        <v>15731.360994292478</v>
      </c>
      <c r="E20" s="4">
        <v>17163.348531348376</v>
      </c>
      <c r="F20" s="4">
        <v>18892.246208039338</v>
      </c>
      <c r="G20" s="4">
        <v>20729.462826168983</v>
      </c>
      <c r="H20" s="4">
        <f>H21+H22</f>
        <v>23060.23581186982</v>
      </c>
      <c r="I20" s="4">
        <f>I21+I22</f>
        <v>25918.85188396899</v>
      </c>
      <c r="J20" s="4">
        <f>J21+J22</f>
        <v>27100.033520310008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</row>
    <row r="21" spans="1:221" ht="15.75" hidden="1">
      <c r="A21" s="1" t="s">
        <v>10</v>
      </c>
      <c r="B21" s="14">
        <v>6467</v>
      </c>
      <c r="C21" s="4">
        <v>12300</v>
      </c>
      <c r="D21" s="4">
        <v>14704.90576873151</v>
      </c>
      <c r="E21" s="4">
        <v>16029.066524060936</v>
      </c>
      <c r="F21" s="4">
        <v>17626.785381087957</v>
      </c>
      <c r="G21" s="4">
        <v>19341.38702337146</v>
      </c>
      <c r="H21" s="4">
        <v>21562.239477622927</v>
      </c>
      <c r="I21" s="4">
        <v>24369.458490878675</v>
      </c>
      <c r="J21" s="4">
        <v>25525.175136029848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</row>
    <row r="22" spans="1:221" ht="15.75" hidden="1">
      <c r="A22" s="1" t="s">
        <v>19</v>
      </c>
      <c r="B22" s="14">
        <v>751</v>
      </c>
      <c r="C22" s="4">
        <v>988</v>
      </c>
      <c r="D22" s="4">
        <v>1026.455225560966</v>
      </c>
      <c r="E22" s="4">
        <v>1134.2820072874413</v>
      </c>
      <c r="F22" s="4">
        <v>1265.4608269513797</v>
      </c>
      <c r="G22" s="4">
        <v>1388.0758027975237</v>
      </c>
      <c r="H22" s="4">
        <v>1497.9963342468932</v>
      </c>
      <c r="I22" s="4">
        <v>1549.393393090314</v>
      </c>
      <c r="J22" s="4">
        <v>1574.8583842801593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</row>
    <row r="23" spans="1:221" ht="15.75" hidden="1">
      <c r="A23" s="1" t="s">
        <v>11</v>
      </c>
      <c r="B23" s="15">
        <v>0</v>
      </c>
      <c r="C23" s="7">
        <v>0</v>
      </c>
      <c r="D23" s="7">
        <v>1706</v>
      </c>
      <c r="E23" s="7">
        <v>3103</v>
      </c>
      <c r="F23" s="4">
        <v>1168</v>
      </c>
      <c r="G23" s="4">
        <v>2174</v>
      </c>
      <c r="H23" s="37">
        <v>0</v>
      </c>
      <c r="I23" s="23">
        <v>0</v>
      </c>
      <c r="J23" s="23">
        <v>0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</row>
    <row r="24" spans="1:221" ht="15.75" hidden="1">
      <c r="A24" s="1" t="s">
        <v>15</v>
      </c>
      <c r="B24" s="14">
        <v>191</v>
      </c>
      <c r="C24" s="4">
        <v>189</v>
      </c>
      <c r="D24" s="4">
        <v>236</v>
      </c>
      <c r="E24" s="4">
        <v>274</v>
      </c>
      <c r="F24" s="4">
        <v>259</v>
      </c>
      <c r="G24" s="4">
        <v>280</v>
      </c>
      <c r="H24" s="23">
        <v>314</v>
      </c>
      <c r="I24" s="4">
        <v>319.184</v>
      </c>
      <c r="J24" s="4">
        <v>332.738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</row>
    <row r="25" spans="1:221" ht="15.75" hidden="1">
      <c r="A25" s="1" t="s">
        <v>16</v>
      </c>
      <c r="B25" s="48">
        <v>0</v>
      </c>
      <c r="C25" s="37">
        <v>0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25">
        <v>20.46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</row>
    <row r="26" spans="2:10" ht="15.75" hidden="1">
      <c r="B26" s="14">
        <v>774</v>
      </c>
      <c r="C26" s="4">
        <v>1300</v>
      </c>
      <c r="D26" s="4">
        <v>2350</v>
      </c>
      <c r="E26" s="4">
        <v>2368</v>
      </c>
      <c r="F26" s="4">
        <v>2464.391</v>
      </c>
      <c r="G26" s="4">
        <v>2541.53997515</v>
      </c>
      <c r="H26" s="23">
        <v>2919.537</v>
      </c>
      <c r="I26" s="4">
        <v>2850.0412010699997</v>
      </c>
      <c r="J26" s="4">
        <v>3085.9827356299998</v>
      </c>
    </row>
    <row r="27" spans="1:234" ht="15.75" hidden="1">
      <c r="A27" s="1"/>
      <c r="B27" s="12"/>
      <c r="H27" s="2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</row>
    <row r="28" spans="1:234" ht="15.75" hidden="1">
      <c r="A28" s="1" t="s">
        <v>27</v>
      </c>
      <c r="B28" s="14">
        <v>43022</v>
      </c>
      <c r="C28" s="4">
        <v>65213</v>
      </c>
      <c r="D28" s="4">
        <v>88992.40055769</v>
      </c>
      <c r="E28" s="4">
        <v>99451.81700000001</v>
      </c>
      <c r="F28" s="4">
        <v>108825.0582535</v>
      </c>
      <c r="G28" s="4">
        <v>124054.73268565</v>
      </c>
      <c r="H28" s="35">
        <v>134490.25027772</v>
      </c>
      <c r="I28" s="35">
        <v>152734.58856539318</v>
      </c>
      <c r="J28" s="35">
        <v>195531.45567637615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</row>
    <row r="29" spans="1:234" ht="16.5">
      <c r="A29" s="40" t="s">
        <v>31</v>
      </c>
      <c r="B29" s="17">
        <v>43022</v>
      </c>
      <c r="C29" s="18">
        <v>65213</v>
      </c>
      <c r="D29" s="18">
        <v>88992.40055769</v>
      </c>
      <c r="E29" s="18">
        <v>99451.81700000001</v>
      </c>
      <c r="F29" s="18">
        <v>108825.0582535</v>
      </c>
      <c r="G29" s="18">
        <v>124054.73268565</v>
      </c>
      <c r="H29" s="16">
        <v>134274.16488177</v>
      </c>
      <c r="I29" s="16">
        <v>151536.97966871317</v>
      </c>
      <c r="J29" s="16">
        <v>161647.2738243585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</row>
    <row r="30" spans="1:234" ht="15.75">
      <c r="A30" s="1" t="s">
        <v>7</v>
      </c>
      <c r="B30" s="14">
        <v>41498</v>
      </c>
      <c r="C30" s="4">
        <v>63490</v>
      </c>
      <c r="D30" s="4">
        <v>88875.39955768999</v>
      </c>
      <c r="E30" s="4">
        <v>100514.03400000001</v>
      </c>
      <c r="F30" s="4">
        <v>108067.60417665</v>
      </c>
      <c r="G30" s="4">
        <v>119454.6327651</v>
      </c>
      <c r="H30" s="36">
        <v>131356.88553508001</v>
      </c>
      <c r="I30" s="36">
        <v>148409.62536539318</v>
      </c>
      <c r="J30" s="36">
        <v>158020.8443299285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</row>
    <row r="31" spans="1:234" ht="15.75">
      <c r="A31" s="1" t="s">
        <v>8</v>
      </c>
      <c r="B31" s="14">
        <v>36837</v>
      </c>
      <c r="C31" s="4">
        <v>54830</v>
      </c>
      <c r="D31" s="4">
        <v>76340.35762397606</v>
      </c>
      <c r="E31" s="4">
        <v>86108.04512339462</v>
      </c>
      <c r="F31" s="4">
        <v>91667.28087774376</v>
      </c>
      <c r="G31" s="4">
        <v>100505.0597775626</v>
      </c>
      <c r="H31" s="28">
        <v>109890.11127861137</v>
      </c>
      <c r="I31" s="25">
        <v>123665.89299469884</v>
      </c>
      <c r="J31" s="25">
        <v>131268.46837478355</v>
      </c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</row>
    <row r="32" spans="1:234" ht="15.75">
      <c r="A32" s="1" t="s">
        <v>9</v>
      </c>
      <c r="B32" s="14">
        <v>4661</v>
      </c>
      <c r="C32" s="4">
        <v>8660</v>
      </c>
      <c r="D32" s="4">
        <v>12535.142933713947</v>
      </c>
      <c r="E32" s="4">
        <v>14396.857329105653</v>
      </c>
      <c r="F32" s="4">
        <v>16413.722791649314</v>
      </c>
      <c r="G32" s="4">
        <v>18939.672626027783</v>
      </c>
      <c r="H32" s="35">
        <v>21466.77425646864</v>
      </c>
      <c r="I32" s="35">
        <v>24743.732370694343</v>
      </c>
      <c r="J32" s="35">
        <v>26752.375955144948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</row>
    <row r="33" spans="1:234" ht="15.75" hidden="1">
      <c r="A33" s="1" t="s">
        <v>10</v>
      </c>
      <c r="B33" s="14">
        <v>3758</v>
      </c>
      <c r="C33" s="4">
        <v>7381.716990075881</v>
      </c>
      <c r="D33" s="4">
        <v>11267.619942577652</v>
      </c>
      <c r="E33" s="4">
        <v>13013.029355016453</v>
      </c>
      <c r="F33" s="4">
        <v>14813.777285857377</v>
      </c>
      <c r="G33" s="4">
        <v>17140.16594987419</v>
      </c>
      <c r="H33" s="25">
        <v>19616.82900564865</v>
      </c>
      <c r="I33" s="25">
        <v>22838.807403378614</v>
      </c>
      <c r="J33" s="25">
        <v>24614.2471075894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</row>
    <row r="34" spans="1:234" ht="15.75" hidden="1">
      <c r="A34" s="1" t="s">
        <v>19</v>
      </c>
      <c r="B34" s="14">
        <v>903</v>
      </c>
      <c r="C34" s="4">
        <v>1278.0486023695198</v>
      </c>
      <c r="D34" s="4">
        <v>1267.5229911362944</v>
      </c>
      <c r="E34" s="4">
        <v>1383.827974089199</v>
      </c>
      <c r="F34" s="4">
        <v>1599.9455057919379</v>
      </c>
      <c r="G34" s="4">
        <v>1799.5066761535923</v>
      </c>
      <c r="H34" s="28">
        <v>1849.945250819992</v>
      </c>
      <c r="I34" s="25">
        <v>1904.924967315727</v>
      </c>
      <c r="J34" s="25">
        <v>2138.1288475555493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</row>
    <row r="35" spans="1:234" ht="15.75">
      <c r="A35" s="1" t="s">
        <v>17</v>
      </c>
      <c r="B35" s="15" t="s">
        <v>28</v>
      </c>
      <c r="C35" s="26" t="s">
        <v>28</v>
      </c>
      <c r="D35" s="26" t="s">
        <v>28</v>
      </c>
      <c r="E35" s="26" t="s">
        <v>28</v>
      </c>
      <c r="F35" s="26" t="s">
        <v>28</v>
      </c>
      <c r="G35" s="26" t="s">
        <v>28</v>
      </c>
      <c r="H35" s="28">
        <v>153.20072696</v>
      </c>
      <c r="I35" s="25">
        <v>566.27262448</v>
      </c>
      <c r="J35" s="25">
        <v>366.117</v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</row>
    <row r="36" spans="1:234" ht="15.75" hidden="1">
      <c r="A36" s="1" t="s">
        <v>11</v>
      </c>
      <c r="B36" s="15">
        <v>0</v>
      </c>
      <c r="C36" s="27">
        <v>0</v>
      </c>
      <c r="D36" s="25">
        <v>-1706</v>
      </c>
      <c r="E36" s="25">
        <v>3103</v>
      </c>
      <c r="F36" s="25">
        <v>-1168</v>
      </c>
      <c r="G36" s="4">
        <v>-2174</v>
      </c>
      <c r="H36" s="25">
        <v>0</v>
      </c>
      <c r="I36" s="25">
        <v>0</v>
      </c>
      <c r="J36" s="25">
        <v>0</v>
      </c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</row>
    <row r="37" spans="1:234" ht="15.75" hidden="1">
      <c r="A37" s="1" t="s">
        <v>15</v>
      </c>
      <c r="B37" s="15">
        <v>0</v>
      </c>
      <c r="C37" s="28">
        <v>2</v>
      </c>
      <c r="D37" s="25">
        <v>43</v>
      </c>
      <c r="E37" s="25">
        <v>55</v>
      </c>
      <c r="F37" s="25">
        <v>95.384</v>
      </c>
      <c r="G37" s="4">
        <v>69.993</v>
      </c>
      <c r="H37" s="23">
        <v>79</v>
      </c>
      <c r="I37" s="23">
        <v>79.37360374000001</v>
      </c>
      <c r="J37" s="23">
        <v>67.91984043</v>
      </c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</row>
    <row r="38" spans="1:234" ht="15.75" hidden="1">
      <c r="A38" s="1" t="s">
        <v>12</v>
      </c>
      <c r="B38" s="14">
        <v>1524</v>
      </c>
      <c r="C38" s="25">
        <v>1722</v>
      </c>
      <c r="D38" s="25">
        <v>1780.001</v>
      </c>
      <c r="E38" s="25">
        <v>1985.783</v>
      </c>
      <c r="F38" s="25">
        <v>1830.07007685</v>
      </c>
      <c r="G38" s="25">
        <v>2356.10692055</v>
      </c>
      <c r="H38" s="25">
        <v>2663.7529256899998</v>
      </c>
      <c r="I38" s="25">
        <v>2347.89443236</v>
      </c>
      <c r="J38" s="25">
        <v>2933.133</v>
      </c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</row>
    <row r="39" spans="1:10" ht="15.75" hidden="1">
      <c r="A39" s="32" t="s">
        <v>18</v>
      </c>
      <c r="B39" s="15">
        <v>0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25">
        <v>21.325694040000002</v>
      </c>
      <c r="I39" s="25">
        <v>133.81364274</v>
      </c>
      <c r="J39" s="25">
        <v>241.11465400000003</v>
      </c>
    </row>
    <row r="40" spans="1:10" ht="15.75" hidden="1">
      <c r="A40" s="38" t="s">
        <v>24</v>
      </c>
      <c r="B40" s="15">
        <v>0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5">
        <v>0</v>
      </c>
      <c r="I40" s="25">
        <v>0</v>
      </c>
      <c r="J40" s="25">
        <v>18</v>
      </c>
    </row>
    <row r="41" spans="1:10" ht="15.75" hidden="1">
      <c r="A41" s="39" t="s">
        <v>14</v>
      </c>
      <c r="B41" s="15">
        <v>0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3">
        <v>0</v>
      </c>
      <c r="J41" s="25">
        <v>18.145</v>
      </c>
    </row>
    <row r="42" spans="1:10" ht="16.5">
      <c r="A42" s="40" t="s">
        <v>32</v>
      </c>
      <c r="B42" s="49" t="s">
        <v>28</v>
      </c>
      <c r="C42" s="50" t="s">
        <v>28</v>
      </c>
      <c r="D42" s="50" t="s">
        <v>28</v>
      </c>
      <c r="E42" s="50" t="s">
        <v>28</v>
      </c>
      <c r="F42" s="50" t="s">
        <v>28</v>
      </c>
      <c r="G42" s="50" t="s">
        <v>28</v>
      </c>
      <c r="H42" s="47">
        <f>SUM(H43:H44)</f>
        <v>216.08539595</v>
      </c>
      <c r="I42" s="47">
        <f>SUM(I43:I44)</f>
        <v>1197.6088966799998</v>
      </c>
      <c r="J42" s="47">
        <f>SUM(J43:J44)</f>
        <v>33709.780272017655</v>
      </c>
    </row>
    <row r="43" spans="1:10" ht="15.75">
      <c r="A43" s="40" t="s">
        <v>7</v>
      </c>
      <c r="B43" s="15" t="s">
        <v>28</v>
      </c>
      <c r="C43" s="26" t="s">
        <v>28</v>
      </c>
      <c r="D43" s="26" t="s">
        <v>28</v>
      </c>
      <c r="E43" s="26" t="s">
        <v>28</v>
      </c>
      <c r="F43" s="26" t="s">
        <v>28</v>
      </c>
      <c r="G43" s="26" t="s">
        <v>28</v>
      </c>
      <c r="H43" s="26">
        <v>0</v>
      </c>
      <c r="I43" s="23">
        <v>72.8</v>
      </c>
      <c r="J43" s="4">
        <v>33481.18627201766</v>
      </c>
    </row>
    <row r="44" spans="1:10" ht="15.75">
      <c r="A44" s="41" t="s">
        <v>25</v>
      </c>
      <c r="B44" s="45" t="s">
        <v>28</v>
      </c>
      <c r="C44" s="42" t="s">
        <v>28</v>
      </c>
      <c r="D44" s="42" t="s">
        <v>28</v>
      </c>
      <c r="E44" s="42" t="s">
        <v>28</v>
      </c>
      <c r="F44" s="42" t="s">
        <v>28</v>
      </c>
      <c r="G44" s="42" t="s">
        <v>28</v>
      </c>
      <c r="H44" s="43">
        <v>216.08539595</v>
      </c>
      <c r="I44" s="43">
        <v>1124.8088966799999</v>
      </c>
      <c r="J44" s="44">
        <v>228.594</v>
      </c>
    </row>
    <row r="45" ht="15.75">
      <c r="A45" s="2"/>
    </row>
    <row r="46" ht="31.5">
      <c r="A46" s="51" t="s">
        <v>13</v>
      </c>
    </row>
    <row r="47" ht="31.5">
      <c r="A47" s="51" t="s">
        <v>42</v>
      </c>
    </row>
    <row r="56" ht="15.75">
      <c r="A56" s="20"/>
    </row>
    <row r="57" ht="15.75">
      <c r="A57" s="2"/>
    </row>
    <row r="58" ht="15.75">
      <c r="A58" s="2"/>
    </row>
    <row r="60" ht="15.75">
      <c r="A60" s="5"/>
    </row>
    <row r="61" ht="15.75">
      <c r="A61" s="6"/>
    </row>
    <row r="62" ht="15.75">
      <c r="A62" s="6"/>
    </row>
    <row r="63" ht="15.75">
      <c r="A63" s="6"/>
    </row>
    <row r="64" ht="15.75">
      <c r="A64" s="6"/>
    </row>
    <row r="66" ht="15.75">
      <c r="A66" s="2"/>
    </row>
    <row r="67" ht="15.75">
      <c r="A67" s="2"/>
    </row>
    <row r="68" ht="15.75">
      <c r="A68" s="2"/>
    </row>
    <row r="69" ht="15.75">
      <c r="A69" s="2"/>
    </row>
    <row r="70" ht="15.75">
      <c r="A70" s="2"/>
    </row>
  </sheetData>
  <hyperlinks>
    <hyperlink ref="A3" location="Notes!A1" display="[See notes]"/>
  </hyperlinks>
  <printOptions/>
  <pageMargins left="0.5" right="0.5" top="0.5" bottom="0.5" header="0.5" footer="0.5"/>
  <pageSetup horizontalDpi="600" verticalDpi="600" orientation="landscape" paperSize="1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1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31" t="s">
        <v>26</v>
      </c>
    </row>
    <row r="3" ht="15.75">
      <c r="A3" s="54" t="s">
        <v>41</v>
      </c>
    </row>
    <row r="5" ht="15.75">
      <c r="A5" t="s">
        <v>38</v>
      </c>
    </row>
    <row r="6" ht="16.5">
      <c r="A6" s="2" t="s">
        <v>21</v>
      </c>
    </row>
    <row r="7" ht="16.5">
      <c r="A7" s="8" t="s">
        <v>20</v>
      </c>
    </row>
    <row r="8" ht="15.75">
      <c r="A8" s="2" t="s">
        <v>22</v>
      </c>
    </row>
    <row r="9" ht="15.75">
      <c r="A9" t="s">
        <v>39</v>
      </c>
    </row>
    <row r="11" ht="15.75">
      <c r="A11" s="32" t="s">
        <v>33</v>
      </c>
    </row>
    <row r="12" ht="15.75">
      <c r="A12" s="32" t="s">
        <v>34</v>
      </c>
    </row>
    <row r="13" ht="15.75">
      <c r="A13" s="32"/>
    </row>
    <row r="14" ht="15.75">
      <c r="A14" s="38" t="s">
        <v>36</v>
      </c>
    </row>
    <row r="15" ht="15.75">
      <c r="A15" t="s">
        <v>35</v>
      </c>
    </row>
    <row r="17" ht="15.75">
      <c r="A17" t="s">
        <v>13</v>
      </c>
    </row>
    <row r="18" ht="15.75">
      <c r="A18" t="s">
        <v>43</v>
      </c>
    </row>
    <row r="19" ht="15.75">
      <c r="A19" s="19"/>
    </row>
    <row r="20" ht="15.75">
      <c r="A20" s="6" t="s">
        <v>37</v>
      </c>
    </row>
    <row r="21" ht="15.75">
      <c r="A21" s="34" t="s">
        <v>23</v>
      </c>
    </row>
  </sheetData>
  <hyperlinks>
    <hyperlink ref="A21" r:id="rId1" display="http://www.cms.hhs.gov/ReportsTrustFunds/"/>
    <hyperlink ref="A3" location="Data!A1" display="[Back to data]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Medicare Disbursements by Type of Beneficiary</dc:title>
  <dc:subject/>
  <dc:creator>US Census Bureau</dc:creator>
  <cp:keywords/>
  <dc:description/>
  <cp:lastModifiedBy>Bureau Of The Census</cp:lastModifiedBy>
  <cp:lastPrinted>2007-10-02T17:32:26Z</cp:lastPrinted>
  <dcterms:created xsi:type="dcterms:W3CDTF">2004-07-13T14:39:41Z</dcterms:created>
  <dcterms:modified xsi:type="dcterms:W3CDTF">2007-11-05T14:00:04Z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