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780" windowHeight="11745" tabRatio="927" activeTab="0"/>
  </bookViews>
  <sheets>
    <sheet name="Table1" sheetId="1" r:id="rId1"/>
    <sheet name="Table2" sheetId="2" r:id="rId2"/>
    <sheet name="Table3" sheetId="3" r:id="rId3"/>
    <sheet name="Table4" sheetId="4" r:id="rId4"/>
    <sheet name="Table5" sheetId="5" r:id="rId5"/>
    <sheet name="Table6" sheetId="6" r:id="rId6"/>
    <sheet name="Table7" sheetId="7" r:id="rId7"/>
    <sheet name="Table8" sheetId="8" r:id="rId8"/>
    <sheet name="Table9" sheetId="9" r:id="rId9"/>
    <sheet name="Table10" sheetId="10" r:id="rId10"/>
    <sheet name="Table11" sheetId="11" r:id="rId11"/>
    <sheet name="Table12" sheetId="12" r:id="rId12"/>
    <sheet name="Table13" sheetId="13" r:id="rId13"/>
    <sheet name="Table14" sheetId="14" r:id="rId14"/>
    <sheet name="Table15" sheetId="15" r:id="rId15"/>
    <sheet name="Table16" sheetId="16" r:id="rId16"/>
    <sheet name="Table17" sheetId="17" r:id="rId17"/>
    <sheet name="Table18" sheetId="18" r:id="rId18"/>
    <sheet name="Table19" sheetId="19" r:id="rId19"/>
    <sheet name="Table20" sheetId="20" r:id="rId20"/>
    <sheet name="Table21" sheetId="21" r:id="rId21"/>
    <sheet name="Table22" sheetId="22" r:id="rId22"/>
    <sheet name="Table23" sheetId="23" r:id="rId23"/>
    <sheet name="Table24" sheetId="24" r:id="rId24"/>
    <sheet name="Table25" sheetId="25" r:id="rId25"/>
    <sheet name="Table26" sheetId="26" r:id="rId26"/>
    <sheet name="Table27" sheetId="27" r:id="rId27"/>
    <sheet name="Table28" sheetId="28" r:id="rId28"/>
    <sheet name="Table29" sheetId="29" r:id="rId29"/>
    <sheet name="Table30" sheetId="30" r:id="rId30"/>
    <sheet name="Table31" sheetId="31" r:id="rId31"/>
    <sheet name="Table32" sheetId="32" r:id="rId32"/>
  </sheets>
  <definedNames/>
  <calcPr fullCalcOnLoad="1"/>
</workbook>
</file>

<file path=xl/sharedStrings.xml><?xml version="1.0" encoding="utf-8"?>
<sst xmlns="http://schemas.openxmlformats.org/spreadsheetml/2006/main" count="1866" uniqueCount="458">
  <si>
    <t>(square</t>
  </si>
  <si>
    <t>Population</t>
  </si>
  <si>
    <t>kilometers)</t>
  </si>
  <si>
    <t>(millions)</t>
  </si>
  <si>
    <t>North America:</t>
  </si>
  <si>
    <t>Canada</t>
  </si>
  <si>
    <t>Mexico</t>
  </si>
  <si>
    <t>United States</t>
  </si>
  <si>
    <t>Central America and the Caribbean:</t>
  </si>
  <si>
    <t>Aruba</t>
  </si>
  <si>
    <t>Barbados</t>
  </si>
  <si>
    <t>Belize</t>
  </si>
  <si>
    <t>Bermuda</t>
  </si>
  <si>
    <t>Costa Rica</t>
  </si>
  <si>
    <t>Cuba</t>
  </si>
  <si>
    <t>Dominica</t>
  </si>
  <si>
    <t>Dominican Republic</t>
  </si>
  <si>
    <t>El Salvador</t>
  </si>
  <si>
    <t>Grenada</t>
  </si>
  <si>
    <t>Guadeloupe</t>
  </si>
  <si>
    <t>Guatemala</t>
  </si>
  <si>
    <t>Haiti</t>
  </si>
  <si>
    <t>Honduras</t>
  </si>
  <si>
    <t>Jamaica</t>
  </si>
  <si>
    <t>Netherlands Antilles</t>
  </si>
  <si>
    <t>Nicaragua</t>
  </si>
  <si>
    <t>Panama</t>
  </si>
  <si>
    <t>Saint Helena</t>
  </si>
  <si>
    <t>Saint Lucia</t>
  </si>
  <si>
    <t>Saint Kitts and Nevis</t>
  </si>
  <si>
    <t>South America:</t>
  </si>
  <si>
    <t>Argentina</t>
  </si>
  <si>
    <t>Bolivia</t>
  </si>
  <si>
    <t>Brazil</t>
  </si>
  <si>
    <t>Chile</t>
  </si>
  <si>
    <t>Colombia</t>
  </si>
  <si>
    <t>Ecuador</t>
  </si>
  <si>
    <t>French Guiana</t>
  </si>
  <si>
    <t>Guyana</t>
  </si>
  <si>
    <t>Paraguay</t>
  </si>
  <si>
    <t>Peru</t>
  </si>
  <si>
    <t>Uruguay</t>
  </si>
  <si>
    <t>Suriname</t>
  </si>
  <si>
    <t>Venezuela</t>
  </si>
  <si>
    <t>Antigua and Barbuda</t>
  </si>
  <si>
    <t>Bahamas, The</t>
  </si>
  <si>
    <t>Trinidad and Tobago</t>
  </si>
  <si>
    <r>
      <t>Area</t>
    </r>
    <r>
      <rPr>
        <vertAlign val="superscript"/>
        <sz val="8"/>
        <rFont val="Times New Roman"/>
        <family val="1"/>
      </rPr>
      <t>2</t>
    </r>
  </si>
  <si>
    <t>Total</t>
  </si>
  <si>
    <t>Montserrat</t>
  </si>
  <si>
    <t>Martinique</t>
  </si>
  <si>
    <t>Share of world total</t>
  </si>
  <si>
    <t>Saint Vincent and the Grenadines</t>
  </si>
  <si>
    <t>CIA 2002</t>
  </si>
  <si>
    <t>USVI 0.110</t>
  </si>
  <si>
    <t>pr=    3.87</t>
  </si>
  <si>
    <t>Ang. 0.012</t>
  </si>
  <si>
    <t>St H. 0.007</t>
  </si>
  <si>
    <t>T&amp;C0.019</t>
  </si>
  <si>
    <t>Other</t>
  </si>
  <si>
    <t>World total</t>
  </si>
  <si>
    <t>Americas total</t>
  </si>
  <si>
    <t>TABLE 1</t>
  </si>
  <si>
    <t>Indicators database.</t>
  </si>
  <si>
    <t>Islands.</t>
  </si>
  <si>
    <r>
      <t>Other</t>
    </r>
    <r>
      <rPr>
        <vertAlign val="superscript"/>
        <sz val="8"/>
        <rFont val="Times New Roman"/>
        <family val="0"/>
      </rPr>
      <t>3</t>
    </r>
  </si>
  <si>
    <r>
      <t>1</t>
    </r>
    <r>
      <rPr>
        <sz val="8"/>
        <rFont val="Times New Roman"/>
        <family val="0"/>
      </rPr>
      <t>Data updated as of November 16, 2004. Population and totals rounded to no more than three significant digits.</t>
    </r>
  </si>
  <si>
    <r>
      <t>2</t>
    </r>
    <r>
      <rPr>
        <sz val="8"/>
        <rFont val="Times New Roman"/>
        <family val="0"/>
      </rPr>
      <t xml:space="preserve">Includes Anguilla, British Virgin Islands, Cayman Islands, Puerto Rico, Turks and Caicos Islands, and U.S. Virgin </t>
    </r>
  </si>
  <si>
    <t>TABLE 2</t>
  </si>
  <si>
    <t>GDP per capita</t>
  </si>
  <si>
    <t>GDP</t>
  </si>
  <si>
    <t>percentage</t>
  </si>
  <si>
    <t>XX</t>
  </si>
  <si>
    <t>NA</t>
  </si>
  <si>
    <t>St. Kitts and Nevis</t>
  </si>
  <si>
    <r>
      <t>Other</t>
    </r>
    <r>
      <rPr>
        <vertAlign val="superscript"/>
        <sz val="8"/>
        <rFont val="Times New Roman"/>
        <family val="1"/>
      </rPr>
      <t>3</t>
    </r>
  </si>
  <si>
    <t>NA  Not available.  XX Not applicable.</t>
  </si>
  <si>
    <r>
      <t>1</t>
    </r>
    <r>
      <rPr>
        <sz val="8"/>
        <rFont val="Times New Roman"/>
        <family val="1"/>
      </rPr>
      <t>Data updated as of March 1, 2005.</t>
    </r>
  </si>
  <si>
    <t>TABLE 3</t>
  </si>
  <si>
    <t>Location</t>
  </si>
  <si>
    <t>Site</t>
  </si>
  <si>
    <t>Commodity</t>
  </si>
  <si>
    <t>Company</t>
  </si>
  <si>
    <t>F</t>
  </si>
  <si>
    <t>Manantial Espejo</t>
  </si>
  <si>
    <t>Ag, Au</t>
  </si>
  <si>
    <t>Silver Standard Resources Inc.</t>
  </si>
  <si>
    <t>37 Moz Ag, 620,000 oz Au</t>
  </si>
  <si>
    <t>Extensive drilling.</t>
  </si>
  <si>
    <t>E</t>
  </si>
  <si>
    <t>San Simon</t>
  </si>
  <si>
    <t>Au</t>
  </si>
  <si>
    <t>Eaglecrest Exploration Ltd.</t>
  </si>
  <si>
    <t>Data not released</t>
  </si>
  <si>
    <t>Extension of resources.</t>
  </si>
  <si>
    <t>P</t>
  </si>
  <si>
    <t>Fazenda Brasileiro</t>
  </si>
  <si>
    <t>Yamana Gold Inc.</t>
  </si>
  <si>
    <t>262,000 oz Au</t>
  </si>
  <si>
    <t>Do.</t>
  </si>
  <si>
    <t>Jacobina</t>
  </si>
  <si>
    <t>Desert Sun Mining Corp.</t>
  </si>
  <si>
    <t>1.36 Moz Au</t>
  </si>
  <si>
    <t xml:space="preserve">  Do.</t>
  </si>
  <si>
    <t>Onca-Puma</t>
  </si>
  <si>
    <t>Ni, Co</t>
  </si>
  <si>
    <t>Canico Resource Corp.</t>
  </si>
  <si>
    <t>2.24 Mt Ni, 109,000 t Co</t>
  </si>
  <si>
    <t>Sao Francisco</t>
  </si>
  <si>
    <t>Yamaha Resources Inc.</t>
  </si>
  <si>
    <t>Aviat</t>
  </si>
  <si>
    <t>Diamond</t>
  </si>
  <si>
    <t>Northern Empire Minerals Ltd.</t>
  </si>
  <si>
    <t>Extensive work program.</t>
  </si>
  <si>
    <t>Black Fox</t>
  </si>
  <si>
    <t>Apollo Gold Corp.</t>
  </si>
  <si>
    <t>Casa Berardi</t>
  </si>
  <si>
    <t>Au, Cu</t>
  </si>
  <si>
    <t>Aurizon Mines Ltd.</t>
  </si>
  <si>
    <t>1.5 Moz Au</t>
  </si>
  <si>
    <t>Croinor</t>
  </si>
  <si>
    <t>South Malartic Exploration Inc.</t>
  </si>
  <si>
    <t>Discovery</t>
  </si>
  <si>
    <t>Strateco Resources Inc.</t>
  </si>
  <si>
    <t>348,000 oz Au</t>
  </si>
  <si>
    <t>Doyon</t>
  </si>
  <si>
    <t>Cambior Inc.</t>
  </si>
  <si>
    <t>Eagle River</t>
  </si>
  <si>
    <t>River Gold Mines Ltd.</t>
  </si>
  <si>
    <t>Eskay Creek</t>
  </si>
  <si>
    <t>Barrick Gold Corp.</t>
  </si>
  <si>
    <t>Expo Ungava/Mesamax</t>
  </si>
  <si>
    <t>Canadian Royalties Inc.</t>
  </si>
  <si>
    <t>Fort à la Corne</t>
  </si>
  <si>
    <t>Kensington Resources Ltd.</t>
  </si>
  <si>
    <t>Foxtrot/Renard</t>
  </si>
  <si>
    <t xml:space="preserve">Ashton Mining of Canada Inc. </t>
  </si>
  <si>
    <t>Hope Bay</t>
  </si>
  <si>
    <t>Hope Bay Gold Corp.</t>
  </si>
  <si>
    <t>1.68 Moz Au</t>
  </si>
  <si>
    <t>Joe Mann</t>
  </si>
  <si>
    <t>Campbell Resources Inc.</t>
  </si>
  <si>
    <t>155,000 oz Au</t>
  </si>
  <si>
    <t>Kemess North</t>
  </si>
  <si>
    <t>Cu, Au</t>
  </si>
  <si>
    <t>Northgate Exploration Ltd.</t>
  </si>
  <si>
    <t>4 Moz Au, 647,000 t Cu</t>
  </si>
  <si>
    <t>Kirkland Lake</t>
  </si>
  <si>
    <t>Queenston Mining Inc.</t>
  </si>
  <si>
    <t>Lac des Iles</t>
  </si>
  <si>
    <t>North American Palladium Ltd.</t>
  </si>
  <si>
    <t>938,000 oz Pd, 56,000 oz Pt, 46,000 oz Au</t>
  </si>
  <si>
    <t>LaRonde</t>
  </si>
  <si>
    <t>Ag, Cu, Zn, Au</t>
  </si>
  <si>
    <t>Agnico-Eagle Mines Ltd.</t>
  </si>
  <si>
    <t>Macassa</t>
  </si>
  <si>
    <t>Kirkland Lake Gold Ltd.</t>
  </si>
  <si>
    <t>1.08 Moz Au</t>
  </si>
  <si>
    <t>Madsen Red Lake</t>
  </si>
  <si>
    <t>Claude Resources Inc.</t>
  </si>
  <si>
    <t>McCreedy West area</t>
  </si>
  <si>
    <t>Fort Knox Gold Resources Inc.</t>
  </si>
  <si>
    <t>1.36 Mt Ni</t>
  </si>
  <si>
    <t>Meadowbank</t>
  </si>
  <si>
    <t>Cumberland Resources Ltd</t>
  </si>
  <si>
    <t>3 Moz Au</t>
  </si>
  <si>
    <t>Monument Bay</t>
  </si>
  <si>
    <t>Bema Gold Corp.</t>
  </si>
  <si>
    <t>418,000 oz Au</t>
  </si>
  <si>
    <t>Norman</t>
  </si>
  <si>
    <t>Porcupine Joint Venture</t>
  </si>
  <si>
    <t>Kinross Gold Corp.</t>
  </si>
  <si>
    <t>Red Chris</t>
  </si>
  <si>
    <t>bcMetals Corp.</t>
  </si>
  <si>
    <t>371,000 t Cu, 1.1 Moz Au</t>
  </si>
  <si>
    <t>Red Lake</t>
  </si>
  <si>
    <t>Goldcorp Inc.</t>
  </si>
  <si>
    <t>5.1 Moz Au</t>
  </si>
  <si>
    <t>Red Lake Joint Venture</t>
  </si>
  <si>
    <t>Rubicon Minerals Corp.</t>
  </si>
  <si>
    <t>Regal Ridge</t>
  </si>
  <si>
    <t>Emerald</t>
  </si>
  <si>
    <t>True North Gems Inc.</t>
  </si>
  <si>
    <t>River Valley</t>
  </si>
  <si>
    <t>Pacific North West Capital Corp.</t>
  </si>
  <si>
    <t>Seabee</t>
  </si>
  <si>
    <t>Windy Lake</t>
  </si>
  <si>
    <t>Wallbridge Mining Co. Ltd.</t>
  </si>
  <si>
    <t>D</t>
  </si>
  <si>
    <t>Cerro Bayo</t>
  </si>
  <si>
    <t>Au, Ag</t>
  </si>
  <si>
    <t>Coeur d'Alene Mines Corp.</t>
  </si>
  <si>
    <t>Refugio</t>
  </si>
  <si>
    <t>3.4 Moz Au</t>
  </si>
  <si>
    <t>Angostura</t>
  </si>
  <si>
    <t>Greystar Resources Ltd.</t>
  </si>
  <si>
    <t>Camp Caiman</t>
  </si>
  <si>
    <t>Ariane Gold Corp.</t>
  </si>
  <si>
    <t>976,000 oz Au</t>
  </si>
  <si>
    <t>See footnotes at end of table.</t>
  </si>
  <si>
    <t>TABLE 3--Continued</t>
  </si>
  <si>
    <t>Dolores</t>
  </si>
  <si>
    <t>Minefinders Corp. Ltd.</t>
  </si>
  <si>
    <t>2.33 Moz Au, 116 Moz Ag</t>
  </si>
  <si>
    <t>Guadelupe y Calvo</t>
  </si>
  <si>
    <t>Mexgold Resources Inc.</t>
  </si>
  <si>
    <t>1.78 Moz Au</t>
  </si>
  <si>
    <t>Ocampo Northeast</t>
  </si>
  <si>
    <t>Gammon Lake Resources Inc.</t>
  </si>
  <si>
    <t>1.4 Moz Au, 70 Moz Ag</t>
  </si>
  <si>
    <t>Penasquito</t>
  </si>
  <si>
    <t>Ag, Au, Pb, Zn</t>
  </si>
  <si>
    <t>Western Copper Holdings Ltd.</t>
  </si>
  <si>
    <t>159 Moz Ag, 1.36 Moz Au</t>
  </si>
  <si>
    <t>Alto Chicama</t>
  </si>
  <si>
    <t>7.3 Moz Au</t>
  </si>
  <si>
    <t>Marcapunta</t>
  </si>
  <si>
    <t>Cu, Au, As</t>
  </si>
  <si>
    <t xml:space="preserve">Compańia de Minas Buenaventura </t>
  </si>
  <si>
    <t>Yanacocha area</t>
  </si>
  <si>
    <t>Newmont Mining Corp.</t>
  </si>
  <si>
    <t>Block B</t>
  </si>
  <si>
    <t>Hecla Mining Co.</t>
  </si>
  <si>
    <t>Extensive drilling</t>
  </si>
  <si>
    <t>Choco</t>
  </si>
  <si>
    <t>Bolivar Gold Corp.</t>
  </si>
  <si>
    <t>1.05 Moz Au</t>
  </si>
  <si>
    <r>
      <t>SELECTED  SIGNIFICANT LATIN AMERICA AND CANADA EXPLORATION IN 2003</t>
    </r>
    <r>
      <rPr>
        <vertAlign val="superscript"/>
        <sz val="8"/>
        <rFont val="Times New Roman"/>
        <family val="1"/>
      </rPr>
      <t>1</t>
    </r>
  </si>
  <si>
    <r>
      <t>Type</t>
    </r>
    <r>
      <rPr>
        <vertAlign val="superscript"/>
        <sz val="8"/>
        <rFont val="Times New Roman"/>
        <family val="1"/>
      </rPr>
      <t>2</t>
    </r>
  </si>
  <si>
    <r>
      <t>Resource</t>
    </r>
    <r>
      <rPr>
        <vertAlign val="superscript"/>
        <sz val="8"/>
        <rFont val="Times New Roman"/>
        <family val="1"/>
      </rPr>
      <t>3</t>
    </r>
  </si>
  <si>
    <r>
      <t>Exploration</t>
    </r>
    <r>
      <rPr>
        <vertAlign val="superscript"/>
        <sz val="8"/>
        <rFont val="Times New Roman"/>
        <family val="1"/>
      </rPr>
      <t>4</t>
    </r>
  </si>
  <si>
    <r>
      <t>2</t>
    </r>
    <r>
      <rPr>
        <sz val="8"/>
        <rFont val="Times New Roman"/>
        <family val="1"/>
      </rPr>
      <t>D Approved for development; E Active exploration; F Feasibility work ongoing/completed; P Exploration at producing site.</t>
    </r>
  </si>
  <si>
    <r>
      <t>3</t>
    </r>
    <r>
      <rPr>
        <sz val="8"/>
        <rFont val="Times New Roman"/>
        <family val="1"/>
      </rPr>
      <t>Based on 2003 data reported from various sources, values vary from measured reserves to identified resources.  Data not verified by U.S. Geological Survey.</t>
    </r>
  </si>
  <si>
    <r>
      <t>4</t>
    </r>
    <r>
      <rPr>
        <sz val="8"/>
        <rFont val="Times New Roman"/>
        <family val="1"/>
      </rPr>
      <t>Significance of activity defined by either quantity of drilling or investment expenditure.</t>
    </r>
  </si>
  <si>
    <t>TABLE 4</t>
  </si>
  <si>
    <t>(Thousand metric tons unless otherwise specified)</t>
  </si>
  <si>
    <t>Metals</t>
  </si>
  <si>
    <t xml:space="preserve">    Copper,</t>
  </si>
  <si>
    <t>Gold, mine</t>
  </si>
  <si>
    <t xml:space="preserve">   Lead, mine</t>
  </si>
  <si>
    <t xml:space="preserve">   Nickel,</t>
  </si>
  <si>
    <t xml:space="preserve">   Tin, mine</t>
  </si>
  <si>
    <t>Aluminum</t>
  </si>
  <si>
    <t xml:space="preserve">    mine</t>
  </si>
  <si>
    <t xml:space="preserve">    output,</t>
  </si>
  <si>
    <t>Iron and steel</t>
  </si>
  <si>
    <t xml:space="preserve">   output,</t>
  </si>
  <si>
    <t xml:space="preserve">   mine</t>
  </si>
  <si>
    <t xml:space="preserve">    Silver,</t>
  </si>
  <si>
    <t xml:space="preserve">        Metal,</t>
  </si>
  <si>
    <t>Au content</t>
  </si>
  <si>
    <t xml:space="preserve">    Iron ore,</t>
  </si>
  <si>
    <t xml:space="preserve">   Pb content</t>
  </si>
  <si>
    <t xml:space="preserve">   Ag content</t>
  </si>
  <si>
    <t xml:space="preserve">   Sn content</t>
  </si>
  <si>
    <t>Country</t>
  </si>
  <si>
    <t>Bauxite</t>
  </si>
  <si>
    <t>primary</t>
  </si>
  <si>
    <t>Cu content</t>
  </si>
  <si>
    <t>(kilograms)</t>
  </si>
  <si>
    <t>Fe content</t>
  </si>
  <si>
    <t>Steel, crude</t>
  </si>
  <si>
    <t>(metric tons)</t>
  </si>
  <si>
    <t>Ni content</t>
  </si>
  <si>
    <t>--</t>
  </si>
  <si>
    <t>(2)</t>
  </si>
  <si>
    <t>e</t>
  </si>
  <si>
    <t>Total Western Hemisphere</t>
  </si>
  <si>
    <t>TABLE 4--Continued</t>
  </si>
  <si>
    <t>Mineral fuels and related products</t>
  </si>
  <si>
    <t>Petroleum</t>
  </si>
  <si>
    <t>Metals--</t>
  </si>
  <si>
    <t>Natural gas</t>
  </si>
  <si>
    <t>Continued</t>
  </si>
  <si>
    <t>Marketed/</t>
  </si>
  <si>
    <t xml:space="preserve">        Refinery</t>
  </si>
  <si>
    <t xml:space="preserve">   Zinc, mine</t>
  </si>
  <si>
    <t>Industrial minerals</t>
  </si>
  <si>
    <t xml:space="preserve">      dry</t>
  </si>
  <si>
    <t>Plant liquids</t>
  </si>
  <si>
    <t>condensate</t>
  </si>
  <si>
    <t xml:space="preserve">        products</t>
  </si>
  <si>
    <t>Phosphate</t>
  </si>
  <si>
    <t xml:space="preserve">      (million</t>
  </si>
  <si>
    <t>(thousand</t>
  </si>
  <si>
    <t xml:space="preserve">    (thousand</t>
  </si>
  <si>
    <t xml:space="preserve">   Zn content</t>
  </si>
  <si>
    <t xml:space="preserve">      Cement,</t>
  </si>
  <si>
    <t xml:space="preserve">     Coal,</t>
  </si>
  <si>
    <t xml:space="preserve">      cubic</t>
  </si>
  <si>
    <t>42-gallon</t>
  </si>
  <si>
    <t xml:space="preserve">     42-gallon</t>
  </si>
  <si>
    <t>hydraulic</t>
  </si>
  <si>
    <t>Gypsum</t>
  </si>
  <si>
    <t xml:space="preserve">    content</t>
  </si>
  <si>
    <t>Salt</t>
  </si>
  <si>
    <t>all grades</t>
  </si>
  <si>
    <t xml:space="preserve"> barrels)</t>
  </si>
  <si>
    <t xml:space="preserve">      barrels)</t>
  </si>
  <si>
    <t xml:space="preserve">        barrels)</t>
  </si>
  <si>
    <t>p</t>
  </si>
  <si>
    <r>
      <t>LATIN AMERICA AND CANADA:  PRODUCTION OF SELECTED MINERAL COMMODITIES IN 2003</t>
    </r>
    <r>
      <rPr>
        <vertAlign val="superscript"/>
        <sz val="8"/>
        <rFont val="Times New Roman"/>
        <family val="1"/>
      </rPr>
      <t>1</t>
    </r>
  </si>
  <si>
    <r>
      <t>Peru</t>
    </r>
    <r>
      <rPr>
        <vertAlign val="superscript"/>
        <sz val="8"/>
        <rFont val="Times New Roman"/>
        <family val="1"/>
      </rPr>
      <t>p</t>
    </r>
  </si>
  <si>
    <r>
      <t>Canada</t>
    </r>
    <r>
      <rPr>
        <vertAlign val="superscript"/>
        <sz val="8"/>
        <rFont val="Times New Roman"/>
        <family val="1"/>
      </rPr>
      <t>p</t>
    </r>
  </si>
  <si>
    <r>
      <t>LATIN AMERICA AND CANADA:  PRODUCTION OF SELECTED COMMODITIES IN 2003</t>
    </r>
    <r>
      <rPr>
        <vertAlign val="superscript"/>
        <sz val="8"/>
        <rFont val="Times New Roman"/>
        <family val="1"/>
      </rPr>
      <t>1</t>
    </r>
  </si>
  <si>
    <r>
      <t>rock, P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5</t>
    </r>
  </si>
  <si>
    <r>
      <t xml:space="preserve">       meters)</t>
    </r>
    <r>
      <rPr>
        <vertAlign val="superscript"/>
        <sz val="8"/>
        <rFont val="Times New Roman"/>
        <family val="1"/>
      </rPr>
      <t>4</t>
    </r>
  </si>
  <si>
    <r>
      <t>e</t>
    </r>
    <r>
      <rPr>
        <sz val="8"/>
        <rFont val="Times New Roman"/>
        <family val="1"/>
      </rPr>
      <t xml:space="preserve">Estimated; estimated data, U.S. data, and world totals are rounded to no more than three significant digits.  </t>
    </r>
    <r>
      <rPr>
        <vertAlign val="superscript"/>
        <sz val="8"/>
        <rFont val="Times New Roman"/>
        <family val="1"/>
      </rPr>
      <t>p</t>
    </r>
    <r>
      <rPr>
        <sz val="8"/>
        <rFont val="Times New Roman"/>
        <family val="1"/>
      </rPr>
      <t>Preliminary.  NA Not available.  -- Zero or zero percent.</t>
    </r>
  </si>
  <si>
    <r>
      <t>1</t>
    </r>
    <r>
      <rPr>
        <sz val="8"/>
        <rFont val="Times New Roman"/>
        <family val="1"/>
      </rPr>
      <t>Totals may not add due to independent rounding.  Percentages are calculated on unrounded data.  Table includes data available as of April 2005.</t>
    </r>
  </si>
  <si>
    <r>
      <t>2</t>
    </r>
    <r>
      <rPr>
        <sz val="8"/>
        <rFont val="Times New Roman"/>
        <family val="1"/>
      </rPr>
      <t>Less than 1/2 unit.</t>
    </r>
  </si>
  <si>
    <r>
      <t>3</t>
    </r>
    <r>
      <rPr>
        <sz val="8"/>
        <rFont val="Times New Roman"/>
        <family val="1"/>
      </rPr>
      <t>Includes Aruba, Barbados, Belize, French Guiana, Guadeloupe, Haiti, Martinique, and the Netherlands Antilles.</t>
    </r>
  </si>
  <si>
    <t>TABLE 5</t>
  </si>
  <si>
    <r>
      <t>LATIN AMERICA AND CANADA:  HISTORIC AND PROJECTED BAUXITE PRODUCTION, 1990-2009</t>
    </r>
    <r>
      <rPr>
        <vertAlign val="superscript"/>
        <sz val="8"/>
        <rFont val="Times New Roman"/>
        <family val="1"/>
      </rPr>
      <t>1</t>
    </r>
  </si>
  <si>
    <t>(Thousand metric tons)</t>
  </si>
  <si>
    <t>1990</t>
  </si>
  <si>
    <t>1995</t>
  </si>
  <si>
    <t>2000</t>
  </si>
  <si>
    <t>2003</t>
  </si>
  <si>
    <t>r</t>
  </si>
  <si>
    <r>
      <t>1</t>
    </r>
    <r>
      <rPr>
        <sz val="8"/>
        <rFont val="Times New Roman"/>
        <family val="1"/>
      </rPr>
      <t>Data are rounded to no more than three significant digits; may not add to totals shown.</t>
    </r>
  </si>
  <si>
    <t>TABLE 6</t>
  </si>
  <si>
    <r>
      <t>LATIN AMERICA AND CANADA:  HISTORIC AND PROJECTED PRIMARY ALUMINUM PRODUCTION, 1990-2009</t>
    </r>
    <r>
      <rPr>
        <vertAlign val="superscript"/>
        <sz val="8"/>
        <rFont val="Times New Roman"/>
        <family val="1"/>
      </rPr>
      <t>1</t>
    </r>
  </si>
  <si>
    <t>TABLE 7</t>
  </si>
  <si>
    <t>TABLE 8</t>
  </si>
  <si>
    <r>
      <t>LATIN AMERICA AND CANADA:  HISTORIC AND PROJECTED COPPER MINE PRODUCTION, 1990-2009</t>
    </r>
    <r>
      <rPr>
        <vertAlign val="superscript"/>
        <sz val="8"/>
        <rFont val="Times New Roman"/>
        <family val="1"/>
      </rPr>
      <t>1</t>
    </r>
  </si>
  <si>
    <t>(Metal content in thousand metric tons)</t>
  </si>
  <si>
    <t>TABLE 9</t>
  </si>
  <si>
    <r>
      <t>LATIN AMERICA AND CANADA:  HISTORIC AND PROJECTED REFINED COPPER PRODUCTION, 1990-2009</t>
    </r>
    <r>
      <rPr>
        <vertAlign val="superscript"/>
        <sz val="8"/>
        <rFont val="Times New Roman"/>
        <family val="1"/>
      </rPr>
      <t>1</t>
    </r>
  </si>
  <si>
    <r>
      <t>Argentina</t>
    </r>
    <r>
      <rPr>
        <vertAlign val="superscript"/>
        <sz val="8"/>
        <rFont val="Times New Roman"/>
        <family val="1"/>
      </rPr>
      <t>2</t>
    </r>
  </si>
  <si>
    <r>
      <t>Chile</t>
    </r>
    <r>
      <rPr>
        <vertAlign val="superscript"/>
        <sz val="8"/>
        <rFont val="Times New Roman"/>
        <family val="1"/>
      </rPr>
      <t>3</t>
    </r>
  </si>
  <si>
    <r>
      <t>Peru</t>
    </r>
    <r>
      <rPr>
        <vertAlign val="superscript"/>
        <sz val="8"/>
        <rFont val="Times New Roman"/>
        <family val="1"/>
      </rPr>
      <t>3</t>
    </r>
  </si>
  <si>
    <r>
      <t>2</t>
    </r>
    <r>
      <rPr>
        <sz val="8"/>
        <rFont val="Times New Roman"/>
        <family val="1"/>
      </rPr>
      <t>Secondary only.</t>
    </r>
  </si>
  <si>
    <r>
      <t>3</t>
    </r>
    <r>
      <rPr>
        <sz val="8"/>
        <rFont val="Times New Roman"/>
        <family val="1"/>
      </rPr>
      <t>Primary only.</t>
    </r>
  </si>
  <si>
    <t>TABLE 10</t>
  </si>
  <si>
    <r>
      <t>LATIN AMERICA AND CANADA:  HISTORIC AND PROJECTED GOLD MINE PRODUCTION, 1990-2009</t>
    </r>
    <r>
      <rPr>
        <vertAlign val="superscript"/>
        <sz val="8"/>
        <rFont val="Times New Roman"/>
        <family val="1"/>
      </rPr>
      <t>1</t>
    </r>
  </si>
  <si>
    <t>(Metal content in kilograms)</t>
  </si>
  <si>
    <r>
      <t>Guyana</t>
    </r>
    <r>
      <rPr>
        <vertAlign val="superscript"/>
        <sz val="8"/>
        <rFont val="Times New Roman"/>
        <family val="1"/>
      </rPr>
      <t>2</t>
    </r>
  </si>
  <si>
    <r>
      <t>2</t>
    </r>
    <r>
      <rPr>
        <sz val="8"/>
        <rFont val="Times New Roman"/>
        <family val="1"/>
      </rPr>
      <t>Refined.</t>
    </r>
  </si>
  <si>
    <t xml:space="preserve">   Crude, incl.</t>
  </si>
  <si>
    <t>Ni, Cu, PGM</t>
  </si>
  <si>
    <t>30,000 t Ni, 39,000 t Cu, 242,000 oz PGM</t>
  </si>
  <si>
    <t>PGM, Au</t>
  </si>
  <si>
    <t>1 Moz PGM plus Au</t>
  </si>
  <si>
    <t>Pt, platinum; and Zn, zinc. Abbreviations used in this table for units of measurement are as follows:  Moz, million troy ounces; Mt, million metric tons; oz, troy ounces; t, metric tons.</t>
  </si>
  <si>
    <r>
      <t>LATIN AMERICA AND CANADA:  HISTORIC AND PROJECTED SECONDARY ALUMINUM PRODUCTION, 1990-2009</t>
    </r>
    <r>
      <rPr>
        <vertAlign val="superscript"/>
        <sz val="8"/>
        <rFont val="Times New Roman"/>
        <family val="1"/>
      </rPr>
      <t>1</t>
    </r>
  </si>
  <si>
    <t>TABLE 11</t>
  </si>
  <si>
    <t>(Iron content in thousand metric tons)</t>
  </si>
  <si>
    <t>Iron content</t>
  </si>
  <si>
    <r>
      <t>1</t>
    </r>
    <r>
      <rPr>
        <sz val="8"/>
        <rFont val="Times New Roman"/>
        <family val="0"/>
      </rPr>
      <t>Data are rounded to no more than three significant digits; may not add to totals shown.</t>
    </r>
  </si>
  <si>
    <t>TABLE 12</t>
  </si>
  <si>
    <r>
      <t>LATIN AMERICA AND CANADA:  HISTORIC AND PROJECTED PIG IRON AND DIRECT-REDUCED IRON PRODUCTION, 1990-2009</t>
    </r>
    <r>
      <rPr>
        <vertAlign val="superscript"/>
        <sz val="8"/>
        <rFont val="Times New Roman"/>
        <family val="1"/>
      </rPr>
      <t>1</t>
    </r>
  </si>
  <si>
    <t>Argentina:</t>
  </si>
  <si>
    <t xml:space="preserve">Pig iron </t>
  </si>
  <si>
    <t>Direct-reduced iron</t>
  </si>
  <si>
    <t>Brazil:</t>
  </si>
  <si>
    <t>Canada:</t>
  </si>
  <si>
    <t>Mexico:</t>
  </si>
  <si>
    <t>Peru:</t>
  </si>
  <si>
    <r>
      <t>Trinidad and Tobago</t>
    </r>
    <r>
      <rPr>
        <vertAlign val="superscript"/>
        <sz val="8"/>
        <rFont val="Times New Roman"/>
        <family val="1"/>
      </rPr>
      <t>2</t>
    </r>
  </si>
  <si>
    <t>TABLE 13</t>
  </si>
  <si>
    <t>TABLE 14</t>
  </si>
  <si>
    <t>TABLE 15</t>
  </si>
  <si>
    <t>(Metric tons)</t>
  </si>
  <si>
    <t>TABLE 16</t>
  </si>
  <si>
    <t>TABLE 17</t>
  </si>
  <si>
    <t>TABLE 18</t>
  </si>
  <si>
    <r>
      <t>LATIN AMERICA AND CANADA:  HISTORIC AND PROJECTED PLATINUM MINE PRODUCTION, 1990-2009</t>
    </r>
    <r>
      <rPr>
        <vertAlign val="superscript"/>
        <sz val="8"/>
        <rFont val="Times New Roman"/>
        <family val="1"/>
      </rPr>
      <t>1</t>
    </r>
  </si>
  <si>
    <t>TABLE 19</t>
  </si>
  <si>
    <r>
      <t>LATIN AMERICA AND CANADA:  HISTORIC AND PROJECTED PALLADIUM MINE PRODUCTION, 1990-2009</t>
    </r>
    <r>
      <rPr>
        <vertAlign val="superscript"/>
        <sz val="8"/>
        <rFont val="Times New Roman"/>
        <family val="1"/>
      </rPr>
      <t>1</t>
    </r>
  </si>
  <si>
    <t>TABLE 20</t>
  </si>
  <si>
    <r>
      <t>LATIN AMERICA AND CANADA:  HISTORIC AND PROJECTED SILVER MINE PRODUCTION, 1990-2009</t>
    </r>
    <r>
      <rPr>
        <vertAlign val="superscript"/>
        <sz val="8"/>
        <rFont val="Times New Roman"/>
        <family val="1"/>
      </rPr>
      <t>1</t>
    </r>
  </si>
  <si>
    <r>
      <t>2</t>
    </r>
    <r>
      <rPr>
        <sz val="8"/>
        <rFont val="Times New Roman"/>
        <family val="1"/>
      </rPr>
      <t>Direct-reduced iron.</t>
    </r>
  </si>
  <si>
    <r>
      <t>Peru</t>
    </r>
    <r>
      <rPr>
        <vertAlign val="superscript"/>
        <sz val="8"/>
        <rFont val="Times New Roman"/>
        <family val="0"/>
      </rPr>
      <t>2</t>
    </r>
  </si>
  <si>
    <r>
      <t>2</t>
    </r>
    <r>
      <rPr>
        <sz val="8"/>
        <rFont val="Times New Roman"/>
        <family val="1"/>
      </rPr>
      <t>Ingots and castings.</t>
    </r>
  </si>
  <si>
    <r>
      <t>2</t>
    </r>
    <r>
      <rPr>
        <sz val="8"/>
        <rFont val="Times New Roman"/>
        <family val="1"/>
      </rPr>
      <t>Nickel content of ferronickel.</t>
    </r>
  </si>
  <si>
    <t>TABLE 21</t>
  </si>
  <si>
    <r>
      <t>LATIN AMERICA AND CANADA:  HISTORIC AND PROJECTED TIN MINE PRODUCTION, 1990-2009</t>
    </r>
    <r>
      <rPr>
        <vertAlign val="superscript"/>
        <sz val="8"/>
        <rFont val="Times New Roman"/>
        <family val="1"/>
      </rPr>
      <t>1</t>
    </r>
  </si>
  <si>
    <r>
      <t>e</t>
    </r>
    <r>
      <rPr>
        <sz val="8"/>
        <rFont val="Times New Roman"/>
        <family val="0"/>
      </rPr>
      <t>Estimated.  -- Negligible or no production.</t>
    </r>
  </si>
  <si>
    <t>TABLE 22</t>
  </si>
  <si>
    <r>
      <t>LATIN AMERICA AND CANADA:  HISTORIC AND PROJECTED TIN METAL PRODUCTION, 1990-2009</t>
    </r>
    <r>
      <rPr>
        <vertAlign val="superscript"/>
        <sz val="8"/>
        <rFont val="Times New Roman"/>
        <family val="1"/>
      </rPr>
      <t>1</t>
    </r>
  </si>
  <si>
    <r>
      <t>1</t>
    </r>
    <r>
      <rPr>
        <sz val="8"/>
        <rFont val="Times New Roman"/>
        <family val="0"/>
      </rPr>
      <t>Data are rounded to no more than three significant digits; may not add to totals shown.</t>
    </r>
  </si>
  <si>
    <t>TABLE 23</t>
  </si>
  <si>
    <r>
      <t>LATIN AMERICA AND CANADA:  HISTORIC AND PROJECTED ILMENITE MINE PRODUCTION, 1990-2009</t>
    </r>
    <r>
      <rPr>
        <vertAlign val="superscript"/>
        <sz val="8"/>
        <rFont val="Times New Roman"/>
        <family val="1"/>
      </rPr>
      <t>1</t>
    </r>
  </si>
  <si>
    <t>TABLE 24</t>
  </si>
  <si>
    <r>
      <t>LATIN AMERICA AND CANADA:  HISTORIC AND PROJECTED TUNGSTEN METAL PRODUCTION, 1990-2009</t>
    </r>
    <r>
      <rPr>
        <vertAlign val="superscript"/>
        <sz val="8"/>
        <rFont val="Times New Roman"/>
        <family val="1"/>
      </rPr>
      <t>1</t>
    </r>
  </si>
  <si>
    <t>TABLE 25</t>
  </si>
  <si>
    <r>
      <t>LATIN AMERICA AND CANADA:  HISTORIC AND PROJECTED ZINC MINE PRODUCTION, 1990-2009</t>
    </r>
    <r>
      <rPr>
        <vertAlign val="superscript"/>
        <sz val="8"/>
        <rFont val="Times New Roman"/>
        <family val="1"/>
      </rPr>
      <t>1</t>
    </r>
  </si>
  <si>
    <t>TABLE 26</t>
  </si>
  <si>
    <r>
      <t>LATIN AMERICA AND CANADA:  HISTORIC AND PROJECTED ZINC METAL PRODUCTION, 1990-2009</t>
    </r>
    <r>
      <rPr>
        <vertAlign val="superscript"/>
        <sz val="8"/>
        <rFont val="Times New Roman"/>
        <family val="1"/>
      </rPr>
      <t>1</t>
    </r>
  </si>
  <si>
    <r>
      <t>Mexico</t>
    </r>
    <r>
      <rPr>
        <vertAlign val="superscript"/>
        <sz val="8"/>
        <rFont val="Times New Roman"/>
        <family val="1"/>
      </rPr>
      <t>2</t>
    </r>
  </si>
  <si>
    <r>
      <t>Peru</t>
    </r>
    <r>
      <rPr>
        <vertAlign val="superscript"/>
        <sz val="8"/>
        <rFont val="Times New Roman"/>
        <family val="1"/>
      </rPr>
      <t>2</t>
    </r>
  </si>
  <si>
    <t>TABLE 27</t>
  </si>
  <si>
    <r>
      <t>LATIN AMERICA AND CANADA:  HISTORIC AND PROJECTED DIAMOND MINE PRODUCTION, 1990-2009</t>
    </r>
    <r>
      <rPr>
        <vertAlign val="superscript"/>
        <sz val="8"/>
        <rFont val="Times New Roman"/>
        <family val="1"/>
      </rPr>
      <t>1</t>
    </r>
  </si>
  <si>
    <t>(Thousand carats)</t>
  </si>
  <si>
    <t>TABLE 28</t>
  </si>
  <si>
    <t>TABLE 29</t>
  </si>
  <si>
    <r>
      <t>LATIN AMERICA AND CANADA:  HISTORIC AND PROJECTED MARKETABLE COAL PRODUCTION, 1990-2009</t>
    </r>
    <r>
      <rPr>
        <vertAlign val="superscript"/>
        <sz val="8"/>
        <rFont val="Times New Roman"/>
        <family val="1"/>
      </rPr>
      <t>1</t>
    </r>
  </si>
  <si>
    <r>
      <t>Canada</t>
    </r>
    <r>
      <rPr>
        <vertAlign val="superscript"/>
        <sz val="8"/>
        <rFont val="Times New Roman"/>
        <family val="1"/>
      </rPr>
      <t>2</t>
    </r>
  </si>
  <si>
    <t>TABLE 30</t>
  </si>
  <si>
    <r>
      <t>LATIN AMERICA AND CANADA:  HISTORIC AND PROJECTED DRY NATURAL GAS PRODUCTION, 1990-2009</t>
    </r>
    <r>
      <rPr>
        <vertAlign val="superscript"/>
        <sz val="8"/>
        <rFont val="Times New Roman"/>
        <family val="1"/>
      </rPr>
      <t>1</t>
    </r>
  </si>
  <si>
    <t>(Million cubic meters)</t>
  </si>
  <si>
    <t>TABLE 31</t>
  </si>
  <si>
    <r>
      <t>LATIN AMERICA AND CANADA:  HISTORIC AND PROJECTED PETROLEUM AND CONDENSATE PRODUCTION, 1990-2009</t>
    </r>
    <r>
      <rPr>
        <vertAlign val="superscript"/>
        <sz val="8"/>
        <rFont val="Times New Roman"/>
        <family val="1"/>
      </rPr>
      <t>1</t>
    </r>
  </si>
  <si>
    <t>(Thousand 42-gallon barrels)</t>
  </si>
  <si>
    <t>TABLE 32</t>
  </si>
  <si>
    <r>
      <t>LATIN AMERICA AND CANADA:  HISTORIC AND PROJECTED URANIUM PRODUCTION, 1990-2009</t>
    </r>
    <r>
      <rPr>
        <vertAlign val="superscript"/>
        <sz val="8"/>
        <rFont val="Times New Roman"/>
        <family val="1"/>
      </rPr>
      <t>1</t>
    </r>
  </si>
  <si>
    <t>(Metal content in metric tons)</t>
  </si>
  <si>
    <t xml:space="preserve">Argentina </t>
  </si>
  <si>
    <r>
      <t>(TiO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0"/>
      </rPr>
      <t xml:space="preserve"> content in metric tons)</t>
    </r>
  </si>
  <si>
    <r>
      <t>2</t>
    </r>
    <r>
      <rPr>
        <sz val="8"/>
        <rFont val="Times New Roman"/>
        <family val="1"/>
      </rPr>
      <t>Primary only.</t>
    </r>
  </si>
  <si>
    <r>
      <t>Canada</t>
    </r>
    <r>
      <rPr>
        <vertAlign val="superscript"/>
        <sz val="8"/>
        <rFont val="Times New Roman"/>
        <family val="0"/>
      </rPr>
      <t>2</t>
    </r>
  </si>
  <si>
    <r>
      <t>2</t>
    </r>
    <r>
      <rPr>
        <sz val="8"/>
        <rFont val="Times New Roman"/>
        <family val="1"/>
      </rPr>
      <t>Run of mine.</t>
    </r>
  </si>
  <si>
    <r>
      <t>1</t>
    </r>
    <r>
      <rPr>
        <sz val="8"/>
        <rFont val="Times New Roman"/>
        <family val="1"/>
      </rPr>
      <t>Dry or marketed gas.  Data are rounded to no more than three significant digits; may not add to totals shown.</t>
    </r>
  </si>
  <si>
    <r>
      <t>2</t>
    </r>
    <r>
      <rPr>
        <sz val="8"/>
        <rFont val="Times New Roman"/>
        <family val="1"/>
      </rPr>
      <t>Includes synthetic crude.</t>
    </r>
  </si>
  <si>
    <r>
      <t>2</t>
    </r>
    <r>
      <rPr>
        <sz val="8"/>
        <rFont val="Times New Roman"/>
        <family val="1"/>
      </rPr>
      <t xml:space="preserve">Anuário Mineral Brasileiro 2001. </t>
    </r>
  </si>
  <si>
    <r>
      <t>THE AMERICAS:  AREA AND POPULATION</t>
    </r>
    <r>
      <rPr>
        <vertAlign val="superscript"/>
        <sz val="8"/>
        <rFont val="Times New Roman"/>
        <family val="1"/>
      </rPr>
      <t>1</t>
    </r>
  </si>
  <si>
    <r>
      <t>THE AMERICAS:  GROSS DOMESTIC PRODUCT</t>
    </r>
    <r>
      <rPr>
        <vertAlign val="superscript"/>
        <sz val="8"/>
        <rFont val="Times New Roman"/>
        <family val="1"/>
      </rPr>
      <t>1, 2</t>
    </r>
  </si>
  <si>
    <r>
      <t>2005</t>
    </r>
    <r>
      <rPr>
        <vertAlign val="superscript"/>
        <sz val="8"/>
        <rFont val="Times New Roman"/>
        <family val="1"/>
      </rPr>
      <t>e</t>
    </r>
  </si>
  <si>
    <r>
      <t>2007</t>
    </r>
    <r>
      <rPr>
        <vertAlign val="superscript"/>
        <sz val="8"/>
        <rFont val="Times New Roman"/>
        <family val="1"/>
      </rPr>
      <t>e</t>
    </r>
  </si>
  <si>
    <r>
      <t>2009</t>
    </r>
    <r>
      <rPr>
        <vertAlign val="superscript"/>
        <sz val="8"/>
        <rFont val="Times New Roman"/>
        <family val="1"/>
      </rPr>
      <t>e</t>
    </r>
  </si>
  <si>
    <r>
      <t>LATIN AMERICA AND CANADA:  HISTORIC AND PROJECTED IRON ORE PRODUCTION, 1990-2009</t>
    </r>
    <r>
      <rPr>
        <vertAlign val="superscript"/>
        <sz val="8"/>
        <rFont val="Times New Roman"/>
        <family val="1"/>
      </rPr>
      <t>1</t>
    </r>
  </si>
  <si>
    <r>
      <t>LATIN AMERICA AND CANADA:  HISTORIC AND PROJECTED CRUDE STEEL PRODUCTION, 1990-2009</t>
    </r>
    <r>
      <rPr>
        <vertAlign val="superscript"/>
        <sz val="8"/>
        <rFont val="Times New Roman"/>
        <family val="1"/>
      </rPr>
      <t>1</t>
    </r>
  </si>
  <si>
    <r>
      <t>LATIN AMERICA AND CANADA:  HISTORIC AND PROJECTED LEAD MINE PRODUCTION, 1990-2009</t>
    </r>
    <r>
      <rPr>
        <vertAlign val="superscript"/>
        <sz val="8"/>
        <rFont val="Times New Roman"/>
        <family val="1"/>
      </rPr>
      <t>1, 2</t>
    </r>
  </si>
  <si>
    <r>
      <t>LATIN AMERICA AND CANADA:  HISTORIC AND PROJECTED PRIMARY REFINED LEAD PRODUCTION, 1990-2009</t>
    </r>
    <r>
      <rPr>
        <vertAlign val="superscript"/>
        <sz val="8"/>
        <rFont val="Times New Roman"/>
        <family val="1"/>
      </rPr>
      <t>1</t>
    </r>
  </si>
  <si>
    <r>
      <t>LATIN AMERICA AND CANADA:  HISTORIC AND PROJECTED SECONDARY REFINED LEAD PRODUCTION, 1990-2009</t>
    </r>
    <r>
      <rPr>
        <vertAlign val="superscript"/>
        <sz val="8"/>
        <rFont val="Times New Roman"/>
        <family val="1"/>
      </rPr>
      <t>1</t>
    </r>
  </si>
  <si>
    <t>Sources:  U.S. Central Intelligence Agency, World Factbook 2004; World Bank, 2004 World Development</t>
  </si>
  <si>
    <t>no more than three significant digits.</t>
  </si>
  <si>
    <r>
      <t>3</t>
    </r>
    <r>
      <rPr>
        <sz val="8"/>
        <rFont val="Times New Roman"/>
        <family val="1"/>
      </rPr>
      <t xml:space="preserve">Includes Anguilla, British Virgin Islands, Cayman Islands, Puerto Rico, Turk and Caicos Islands, and </t>
    </r>
  </si>
  <si>
    <t>U.S. Virgin Islands.</t>
  </si>
  <si>
    <t>Source:  International Monetary Fund, World Economic Outlook Database, September 2004.</t>
  </si>
  <si>
    <t>GDP growth rate</t>
  </si>
  <si>
    <r>
      <t>2</t>
    </r>
    <r>
      <rPr>
        <sz val="8"/>
        <rFont val="Times New Roman"/>
        <family val="1"/>
      </rPr>
      <t xml:space="preserve">Gross domestic product (GDP) based on purchasing power parity of billions of U.S. dollars. Totals rounded to </t>
    </r>
  </si>
  <si>
    <t>do.</t>
  </si>
  <si>
    <t xml:space="preserve">do. </t>
  </si>
  <si>
    <r>
      <t>1</t>
    </r>
    <r>
      <rPr>
        <sz val="8"/>
        <rFont val="Times New Roman"/>
        <family val="1"/>
      </rPr>
      <t xml:space="preserve">Abbreviations used in this table for commodities are as follows:  Ag, silver; As, arsenic; Au, gold; Co, cobalt; Cu, copper; Ni, nickel; Pb, lead; Pd, palladium; PGM, platinum-group metals; </t>
    </r>
  </si>
  <si>
    <r>
      <t>2</t>
    </r>
    <r>
      <rPr>
        <sz val="8"/>
        <rFont val="Times New Roman"/>
        <family val="1"/>
      </rPr>
      <t>Sources:  Natural Resources Canada and U.S. Geological Survey Minerals Yearbook, Volume I.</t>
    </r>
  </si>
  <si>
    <r>
      <t>e</t>
    </r>
    <r>
      <rPr>
        <sz val="8"/>
        <rFont val="Times New Roman"/>
        <family val="1"/>
      </rPr>
      <t>Estimated.  --Negligible or no production.</t>
    </r>
  </si>
  <si>
    <r>
      <t>e</t>
    </r>
    <r>
      <rPr>
        <sz val="8"/>
        <rFont val="Times New Roman"/>
        <family val="1"/>
      </rPr>
      <t>Estimated.  -- Negligible or no production.</t>
    </r>
  </si>
  <si>
    <r>
      <t>e</t>
    </r>
    <r>
      <rPr>
        <sz val="8"/>
        <rFont val="Times New Roman"/>
        <family val="0"/>
      </rPr>
      <t xml:space="preserve">Estimated.  </t>
    </r>
    <r>
      <rPr>
        <sz val="8"/>
        <rFont val="Times New Roman"/>
        <family val="0"/>
      </rPr>
      <t>NA Not available.</t>
    </r>
  </si>
  <si>
    <r>
      <t>e</t>
    </r>
    <r>
      <rPr>
        <sz val="8"/>
        <rFont val="Times New Roman"/>
        <family val="1"/>
      </rPr>
      <t xml:space="preserve">Estimated.  </t>
    </r>
    <r>
      <rPr>
        <sz val="8"/>
        <rFont val="Times New Roman"/>
        <family val="1"/>
      </rPr>
      <t>-- Negligible or no production.</t>
    </r>
  </si>
  <si>
    <r>
      <t>e</t>
    </r>
    <r>
      <rPr>
        <sz val="8"/>
        <rFont val="Times New Roman"/>
        <family val="1"/>
      </rPr>
      <t>Estimated.</t>
    </r>
  </si>
  <si>
    <r>
      <t>e</t>
    </r>
    <r>
      <rPr>
        <sz val="8"/>
        <rFont val="Times New Roman"/>
        <family val="0"/>
      </rPr>
      <t xml:space="preserve">Estimated.  </t>
    </r>
    <r>
      <rPr>
        <sz val="8"/>
        <rFont val="Times New Roman"/>
        <family val="0"/>
      </rPr>
      <t>-- Negligible or no production.</t>
    </r>
  </si>
  <si>
    <r>
      <t>e</t>
    </r>
    <r>
      <rPr>
        <sz val="8"/>
        <color indexed="8"/>
        <rFont val="Times New Roman"/>
        <family val="0"/>
      </rPr>
      <t>Estimated.</t>
    </r>
  </si>
  <si>
    <r>
      <t>e</t>
    </r>
    <r>
      <rPr>
        <sz val="8"/>
        <rFont val="Times New Roman"/>
        <family val="0"/>
      </rPr>
      <t>Estimated.</t>
    </r>
  </si>
  <si>
    <r>
      <t>e</t>
    </r>
    <r>
      <rPr>
        <sz val="8"/>
        <rFont val="Times New Roman"/>
        <family val="0"/>
      </rPr>
      <t xml:space="preserve">Estimated. </t>
    </r>
    <r>
      <rPr>
        <sz val="8"/>
        <rFont val="Times New Roman"/>
        <family val="0"/>
      </rPr>
      <t>-- Negligible or no production.</t>
    </r>
  </si>
  <si>
    <r>
      <t>e</t>
    </r>
    <r>
      <rPr>
        <sz val="8"/>
        <rFont val="Times New Roman"/>
        <family val="0"/>
      </rPr>
      <t>Estimated.  -- Negligible or no production.</t>
    </r>
  </si>
  <si>
    <r>
      <t>e</t>
    </r>
    <r>
      <rPr>
        <sz val="8"/>
        <rFont val="Times New Roman"/>
        <family val="0"/>
      </rPr>
      <t xml:space="preserve">Estimated.  </t>
    </r>
    <r>
      <rPr>
        <sz val="8"/>
        <rFont val="Times New Roman"/>
        <family val="0"/>
      </rPr>
      <t>-- Negligible or no production.</t>
    </r>
  </si>
  <si>
    <r>
      <t>e</t>
    </r>
    <r>
      <rPr>
        <sz val="8"/>
        <rFont val="Times New Roman"/>
        <family val="0"/>
      </rPr>
      <t xml:space="preserve">Estimated. </t>
    </r>
    <r>
      <rPr>
        <vertAlign val="superscript"/>
        <sz val="8"/>
        <rFont val="Times New Roman"/>
        <family val="0"/>
      </rPr>
      <t xml:space="preserve"> </t>
    </r>
    <r>
      <rPr>
        <sz val="8"/>
        <rFont val="Times New Roman"/>
        <family val="0"/>
      </rPr>
      <t>-- Negligible or no production.</t>
    </r>
  </si>
  <si>
    <r>
      <t>(P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0"/>
      </rPr>
      <t>O</t>
    </r>
    <r>
      <rPr>
        <vertAlign val="subscript"/>
        <sz val="8"/>
        <rFont val="Times New Roman"/>
        <family val="1"/>
      </rPr>
      <t>5</t>
    </r>
    <r>
      <rPr>
        <sz val="8"/>
        <rFont val="Times New Roman"/>
        <family val="0"/>
      </rPr>
      <t xml:space="preserve"> content in thousand metric tons)</t>
    </r>
  </si>
  <si>
    <r>
      <t>e</t>
    </r>
    <r>
      <rPr>
        <sz val="8"/>
        <rFont val="Times New Roman"/>
        <family val="0"/>
      </rPr>
      <t xml:space="preserve">Estimated.  </t>
    </r>
    <r>
      <rPr>
        <sz val="8"/>
        <rFont val="Times New Roman"/>
        <family val="0"/>
      </rPr>
      <t xml:space="preserve">NA Not available.  </t>
    </r>
    <r>
      <rPr>
        <sz val="8"/>
        <rFont val="Times New Roman"/>
        <family val="0"/>
      </rPr>
      <t>-- Negligible or no production.</t>
    </r>
  </si>
  <si>
    <r>
      <t>LATIN AMERICA AND CANADA:  HISTORIC AND PROJECTED PHOSPHATE ROCK PRODUCTION, 1990-2009</t>
    </r>
    <r>
      <rPr>
        <vertAlign val="superscript"/>
        <sz val="8"/>
        <rFont val="Times New Roman"/>
        <family val="1"/>
      </rPr>
      <t>1</t>
    </r>
  </si>
  <si>
    <r>
      <t>e</t>
    </r>
    <r>
      <rPr>
        <sz val="8"/>
        <rFont val="Times New Roman"/>
        <family val="0"/>
      </rPr>
      <t xml:space="preserve">Estimated.  </t>
    </r>
    <r>
      <rPr>
        <sz val="8"/>
        <rFont val="Times New Roman"/>
        <family val="1"/>
      </rPr>
      <t>--Negligible or no production.</t>
    </r>
  </si>
  <si>
    <r>
      <t>e</t>
    </r>
    <r>
      <rPr>
        <sz val="8"/>
        <rFont val="Times New Roman"/>
        <family val="1"/>
      </rPr>
      <t xml:space="preserve">Estimated. </t>
    </r>
    <r>
      <rPr>
        <vertAlign val="superscript"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 -- Negligible or no production.</t>
    </r>
  </si>
  <si>
    <r>
      <t>e</t>
    </r>
    <r>
      <rPr>
        <sz val="8"/>
        <rFont val="Times New Roman"/>
        <family val="1"/>
      </rPr>
      <t xml:space="preserve">Estimated. </t>
    </r>
    <r>
      <rPr>
        <vertAlign val="superscript"/>
        <sz val="8"/>
        <rFont val="Times New Roman"/>
        <family val="1"/>
      </rPr>
      <t xml:space="preserve"> </t>
    </r>
    <r>
      <rPr>
        <sz val="8"/>
        <rFont val="Times New Roman"/>
        <family val="1"/>
      </rPr>
      <t>-- Negligible or no production.</t>
    </r>
  </si>
  <si>
    <r>
      <t>LATIN AMERICA AND CANADA:  HISTORIC AND PROJECTED NICKEL MINE PRODUCTION, 1990-2009</t>
    </r>
    <r>
      <rPr>
        <vertAlign val="superscript"/>
        <sz val="8"/>
        <rFont val="Times New Roman"/>
        <family val="1"/>
      </rPr>
      <t>1</t>
    </r>
  </si>
  <si>
    <r>
      <t>e</t>
    </r>
    <r>
      <rPr>
        <sz val="8"/>
        <rFont val="Times New Roman"/>
        <family val="0"/>
      </rPr>
      <t>Estimated.  NA  Not available.  XX Not applicable.  -- Negligible or no production.</t>
    </r>
  </si>
  <si>
    <r>
      <t>4</t>
    </r>
    <r>
      <rPr>
        <sz val="8"/>
        <rFont val="Times New Roman"/>
        <family val="1"/>
      </rPr>
      <t>Data not found in country tables are based on the following source:  Energy Information Administration, International Energy Annual 2002, World Natural Gas Production</t>
    </r>
  </si>
  <si>
    <t>2001, Table 4.1, accessed at URL http://www.eia.doe.gov/pub/international/iea2002/table41.xls.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</si>
</sst>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0"/>
    <numFmt numFmtId="166" formatCode="#,##0.0"/>
    <numFmt numFmtId="167" formatCode="#,##0.000"/>
    <numFmt numFmtId="168" formatCode="0.000"/>
    <numFmt numFmtId="169" formatCode="0.0"/>
    <numFmt numFmtId="170" formatCode="0.0%"/>
    <numFmt numFmtId="171" formatCode="0.000%"/>
    <numFmt numFmtId="172" formatCode="0.0000%"/>
    <numFmt numFmtId="173" formatCode="[$-409]h:mm:ss\ AM/PM"/>
    <numFmt numFmtId="174" formatCode="[$-409]dddd\,\ mmmm\ dd\,\ yyyy"/>
  </numFmts>
  <fonts count="19">
    <font>
      <sz val="8"/>
      <name val="Times New Roman"/>
      <family val="0"/>
    </font>
    <font>
      <vertAlign val="superscript"/>
      <sz val="8"/>
      <name val="Times New Roman"/>
      <family val="1"/>
    </font>
    <font>
      <sz val="8"/>
      <color indexed="10"/>
      <name val="Times New Roman"/>
      <family val="0"/>
    </font>
    <font>
      <u val="single"/>
      <sz val="8"/>
      <color indexed="12"/>
      <name val="Times New Roman"/>
      <family val="0"/>
    </font>
    <font>
      <u val="single"/>
      <sz val="8"/>
      <color indexed="36"/>
      <name val="Times New Roman"/>
      <family val="0"/>
    </font>
    <font>
      <sz val="8"/>
      <name val="Times"/>
      <family val="0"/>
    </font>
    <font>
      <sz val="10"/>
      <name val="Arial"/>
      <family val="0"/>
    </font>
    <font>
      <sz val="8"/>
      <name val="Arial"/>
      <family val="0"/>
    </font>
    <font>
      <sz val="6"/>
      <name val="Times New Roman"/>
      <family val="1"/>
    </font>
    <font>
      <vertAlign val="subscript"/>
      <sz val="8"/>
      <name val="Times New Roman"/>
      <family val="1"/>
    </font>
    <font>
      <sz val="8"/>
      <color indexed="12"/>
      <name val="Times New Roman"/>
      <family val="1"/>
    </font>
    <font>
      <vertAlign val="superscript"/>
      <sz val="8"/>
      <color indexed="10"/>
      <name val="Times New Roman"/>
      <family val="1"/>
    </font>
    <font>
      <sz val="8"/>
      <color indexed="48"/>
      <name val="Times New Roman"/>
      <family val="0"/>
    </font>
    <font>
      <sz val="10"/>
      <color indexed="61"/>
      <name val="Times New Roman"/>
      <family val="1"/>
    </font>
    <font>
      <sz val="8"/>
      <color indexed="8"/>
      <name val="Times New Roman"/>
      <family val="0"/>
    </font>
    <font>
      <vertAlign val="superscript"/>
      <sz val="8"/>
      <color indexed="8"/>
      <name val="Times New Roman"/>
      <family val="0"/>
    </font>
    <font>
      <sz val="6"/>
      <color indexed="8"/>
      <name val="Times New Roman"/>
      <family val="0"/>
    </font>
    <font>
      <sz val="8"/>
      <color indexed="57"/>
      <name val="Times New Roman"/>
      <family val="0"/>
    </font>
    <font>
      <sz val="8"/>
      <color indexed="14"/>
      <name val="Times New Roman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342">
    <xf numFmtId="0" fontId="0" fillId="0" borderId="0" xfId="0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168" fontId="0" fillId="0" borderId="0" xfId="0" applyNumberFormat="1" applyAlignment="1">
      <alignment/>
    </xf>
    <xf numFmtId="3" fontId="0" fillId="0" borderId="0" xfId="0" applyNumberForma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168" fontId="2" fillId="0" borderId="0" xfId="0" applyNumberFormat="1" applyFont="1" applyAlignment="1">
      <alignment horizontal="right"/>
    </xf>
    <xf numFmtId="0" fontId="0" fillId="0" borderId="3" xfId="0" applyFont="1" applyBorder="1" applyAlignment="1">
      <alignment horizontal="left" indent="1"/>
    </xf>
    <xf numFmtId="3" fontId="0" fillId="0" borderId="0" xfId="0" applyNumberFormat="1" applyFont="1" applyAlignment="1">
      <alignment horizontal="right"/>
    </xf>
    <xf numFmtId="166" fontId="0" fillId="0" borderId="0" xfId="0" applyNumberFormat="1" applyFont="1" applyAlignment="1">
      <alignment horizontal="right"/>
    </xf>
    <xf numFmtId="0" fontId="0" fillId="0" borderId="3" xfId="0" applyFont="1" applyBorder="1" applyAlignment="1">
      <alignment horizontal="left" indent="2"/>
    </xf>
    <xf numFmtId="3" fontId="0" fillId="0" borderId="4" xfId="0" applyNumberFormat="1" applyFont="1" applyBorder="1" applyAlignment="1">
      <alignment horizontal="right"/>
    </xf>
    <xf numFmtId="0" fontId="0" fillId="0" borderId="4" xfId="0" applyFont="1" applyBorder="1" applyAlignment="1">
      <alignment/>
    </xf>
    <xf numFmtId="0" fontId="0" fillId="0" borderId="3" xfId="0" applyFont="1" applyBorder="1" applyAlignment="1">
      <alignment/>
    </xf>
    <xf numFmtId="167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166" fontId="0" fillId="0" borderId="4" xfId="0" applyNumberFormat="1" applyFont="1" applyBorder="1" applyAlignment="1">
      <alignment horizontal="right"/>
    </xf>
    <xf numFmtId="165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4" fontId="0" fillId="0" borderId="5" xfId="0" applyNumberFormat="1" applyFont="1" applyBorder="1" applyAlignment="1" quotePrefix="1">
      <alignment horizontal="right"/>
    </xf>
    <xf numFmtId="0" fontId="0" fillId="0" borderId="5" xfId="0" applyFont="1" applyBorder="1" applyAlignment="1">
      <alignment/>
    </xf>
    <xf numFmtId="3" fontId="0" fillId="0" borderId="5" xfId="0" applyNumberFormat="1" applyFont="1" applyBorder="1" applyAlignment="1">
      <alignment horizontal="right"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right" inden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 horizontal="left" indent="1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66" fontId="0" fillId="0" borderId="0" xfId="0" applyNumberFormat="1" applyAlignment="1">
      <alignment horizontal="right"/>
    </xf>
    <xf numFmtId="4" fontId="0" fillId="0" borderId="0" xfId="0" applyNumberFormat="1" applyFont="1" applyAlignment="1">
      <alignment/>
    </xf>
    <xf numFmtId="0" fontId="0" fillId="0" borderId="3" xfId="0" applyBorder="1" applyAlignment="1">
      <alignment horizontal="left" indent="2"/>
    </xf>
    <xf numFmtId="3" fontId="0" fillId="0" borderId="4" xfId="0" applyNumberFormat="1" applyBorder="1" applyAlignment="1" quotePrefix="1">
      <alignment horizontal="right"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 horizontal="right" vertical="center"/>
    </xf>
    <xf numFmtId="167" fontId="0" fillId="0" borderId="0" xfId="0" applyNumberFormat="1" applyAlignment="1">
      <alignment horizontal="right"/>
    </xf>
    <xf numFmtId="0" fontId="0" fillId="0" borderId="0" xfId="0" applyFont="1" applyAlignment="1">
      <alignment horizontal="right"/>
    </xf>
    <xf numFmtId="169" fontId="0" fillId="0" borderId="0" xfId="0" applyNumberFormat="1" applyFont="1" applyAlignment="1">
      <alignment/>
    </xf>
    <xf numFmtId="3" fontId="0" fillId="0" borderId="4" xfId="0" applyNumberFormat="1" applyBorder="1" applyAlignment="1">
      <alignment horizontal="right"/>
    </xf>
    <xf numFmtId="166" fontId="0" fillId="0" borderId="4" xfId="0" applyNumberFormat="1" applyBorder="1" applyAlignment="1" quotePrefix="1">
      <alignment horizontal="right"/>
    </xf>
    <xf numFmtId="165" fontId="0" fillId="0" borderId="0" xfId="0" applyNumberFormat="1" applyAlignment="1">
      <alignment horizontal="right"/>
    </xf>
    <xf numFmtId="167" fontId="0" fillId="0" borderId="0" xfId="0" applyNumberFormat="1" applyFont="1" applyAlignment="1">
      <alignment/>
    </xf>
    <xf numFmtId="0" fontId="0" fillId="0" borderId="3" xfId="0" applyFont="1" applyBorder="1" applyAlignment="1">
      <alignment horizontal="left" indent="1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3" fontId="0" fillId="0" borderId="2" xfId="0" applyNumberFormat="1" applyFont="1" applyBorder="1" applyAlignment="1" quotePrefix="1">
      <alignment horizontal="right"/>
    </xf>
    <xf numFmtId="0" fontId="1" fillId="0" borderId="2" xfId="0" applyFont="1" applyBorder="1" applyAlignment="1">
      <alignment horizontal="left"/>
    </xf>
    <xf numFmtId="0" fontId="5" fillId="0" borderId="0" xfId="21">
      <alignment/>
      <protection/>
    </xf>
    <xf numFmtId="0" fontId="0" fillId="0" borderId="3" xfId="21" applyFont="1" applyBorder="1" applyAlignment="1">
      <alignment horizontal="center"/>
      <protection/>
    </xf>
    <xf numFmtId="0" fontId="0" fillId="0" borderId="3" xfId="21" applyFont="1" applyBorder="1">
      <alignment/>
      <protection/>
    </xf>
    <xf numFmtId="0" fontId="0" fillId="0" borderId="3" xfId="21" applyFont="1" applyBorder="1" applyAlignment="1">
      <alignment horizontal="left" indent="1"/>
      <protection/>
    </xf>
    <xf numFmtId="0" fontId="6" fillId="0" borderId="0" xfId="22">
      <alignment/>
      <protection/>
    </xf>
    <xf numFmtId="3" fontId="0" fillId="0" borderId="0" xfId="22" applyNumberFormat="1" applyFont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0" borderId="2" xfId="22" applyFont="1" applyBorder="1" applyAlignment="1">
      <alignment vertical="center"/>
      <protection/>
    </xf>
    <xf numFmtId="3" fontId="0" fillId="0" borderId="2" xfId="22" applyNumberFormat="1" applyFont="1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3" fontId="0" fillId="0" borderId="0" xfId="22" applyNumberFormat="1" applyFont="1" applyAlignment="1">
      <alignment horizontal="center" vertical="center"/>
      <protection/>
    </xf>
    <xf numFmtId="0" fontId="0" fillId="0" borderId="0" xfId="22" applyFont="1" applyBorder="1" applyAlignment="1">
      <alignment horizontal="right"/>
      <protection/>
    </xf>
    <xf numFmtId="3" fontId="0" fillId="0" borderId="0" xfId="22" applyNumberFormat="1" applyFont="1" applyAlignment="1">
      <alignment horizontal="right" vertical="center"/>
      <protection/>
    </xf>
    <xf numFmtId="3" fontId="0" fillId="0" borderId="0" xfId="22" applyNumberFormat="1" applyFont="1" applyBorder="1" applyAlignment="1">
      <alignment horizontal="center" vertical="center"/>
      <protection/>
    </xf>
    <xf numFmtId="0" fontId="6" fillId="0" borderId="0" xfId="22" applyAlignment="1">
      <alignment vertical="center"/>
      <protection/>
    </xf>
    <xf numFmtId="3" fontId="0" fillId="0" borderId="2" xfId="22" applyNumberFormat="1" applyFont="1" applyBorder="1" applyAlignment="1">
      <alignment horizontal="center" vertical="center"/>
      <protection/>
    </xf>
    <xf numFmtId="0" fontId="0" fillId="0" borderId="0" xfId="22" applyFont="1" applyBorder="1" applyAlignment="1">
      <alignment horizontal="center"/>
      <protection/>
    </xf>
    <xf numFmtId="0" fontId="0" fillId="0" borderId="2" xfId="22" applyFont="1" applyBorder="1" applyAlignment="1">
      <alignment horizontal="center" vertical="center"/>
      <protection/>
    </xf>
    <xf numFmtId="3" fontId="0" fillId="0" borderId="2" xfId="22" applyNumberFormat="1" applyFont="1" applyBorder="1" applyAlignment="1">
      <alignment horizontal="right" vertical="center"/>
      <protection/>
    </xf>
    <xf numFmtId="3" fontId="0" fillId="0" borderId="2" xfId="22" applyNumberFormat="1" applyFont="1" applyBorder="1" applyAlignment="1">
      <alignment horizontal="right"/>
      <protection/>
    </xf>
    <xf numFmtId="0" fontId="6" fillId="0" borderId="2" xfId="22" applyBorder="1" applyAlignment="1">
      <alignment vertical="center"/>
      <protection/>
    </xf>
    <xf numFmtId="0" fontId="0" fillId="0" borderId="3" xfId="22" applyFont="1" applyBorder="1" applyAlignment="1">
      <alignment vertical="center"/>
      <protection/>
    </xf>
    <xf numFmtId="3" fontId="0" fillId="0" borderId="0" xfId="22" applyNumberFormat="1" applyFont="1" applyAlignment="1" quotePrefix="1">
      <alignment horizontal="right" vertical="center"/>
      <protection/>
    </xf>
    <xf numFmtId="3" fontId="8" fillId="0" borderId="0" xfId="22" applyNumberFormat="1" applyFont="1" applyAlignment="1" quotePrefix="1">
      <alignment horizontal="right" vertical="center"/>
      <protection/>
    </xf>
    <xf numFmtId="3" fontId="1" fillId="0" borderId="0" xfId="22" applyNumberFormat="1" applyFont="1" applyAlignment="1" quotePrefix="1">
      <alignment vertical="center"/>
      <protection/>
    </xf>
    <xf numFmtId="3" fontId="0" fillId="0" borderId="2" xfId="22" applyNumberFormat="1" applyFont="1" applyBorder="1" applyAlignment="1" quotePrefix="1">
      <alignment horizontal="right" vertical="center"/>
      <protection/>
    </xf>
    <xf numFmtId="0" fontId="0" fillId="0" borderId="3" xfId="22" applyFont="1" applyBorder="1" applyAlignment="1">
      <alignment horizontal="left" vertical="center" indent="1"/>
      <protection/>
    </xf>
    <xf numFmtId="170" fontId="0" fillId="0" borderId="3" xfId="22" applyNumberFormat="1" applyFont="1" applyBorder="1" applyAlignment="1">
      <alignment horizontal="left" vertical="center" indent="1"/>
      <protection/>
    </xf>
    <xf numFmtId="170" fontId="0" fillId="0" borderId="0" xfId="22" applyNumberFormat="1" applyFont="1" applyAlignment="1">
      <alignment vertical="center"/>
      <protection/>
    </xf>
    <xf numFmtId="170" fontId="0" fillId="0" borderId="0" xfId="22" applyNumberFormat="1" applyFont="1" applyAlignment="1" quotePrefix="1">
      <alignment horizontal="right" vertical="center"/>
      <protection/>
    </xf>
    <xf numFmtId="170" fontId="6" fillId="0" borderId="0" xfId="22" applyNumberFormat="1">
      <alignment/>
      <protection/>
    </xf>
    <xf numFmtId="170" fontId="0" fillId="0" borderId="3" xfId="22" applyNumberFormat="1" applyFont="1" applyBorder="1" applyAlignment="1">
      <alignment vertical="center"/>
      <protection/>
    </xf>
    <xf numFmtId="170" fontId="0" fillId="0" borderId="2" xfId="22" applyNumberFormat="1" applyFont="1" applyBorder="1" applyAlignment="1" quotePrefix="1">
      <alignment horizontal="right" vertical="center"/>
      <protection/>
    </xf>
    <xf numFmtId="170" fontId="0" fillId="0" borderId="2" xfId="22" applyNumberFormat="1" applyFont="1" applyBorder="1" applyAlignment="1">
      <alignment vertical="center"/>
      <protection/>
    </xf>
    <xf numFmtId="170" fontId="0" fillId="0" borderId="0" xfId="22" applyNumberFormat="1" applyFont="1" applyBorder="1" applyAlignment="1" quotePrefix="1">
      <alignment horizontal="right" vertical="center"/>
      <protection/>
    </xf>
    <xf numFmtId="3" fontId="0" fillId="0" borderId="6" xfId="22" applyNumberFormat="1" applyFont="1" applyBorder="1" applyAlignment="1" quotePrefix="1">
      <alignment horizontal="right" vertical="center"/>
      <protection/>
    </xf>
    <xf numFmtId="3" fontId="0" fillId="0" borderId="6" xfId="22" applyNumberFormat="1" applyFont="1" applyBorder="1" applyAlignment="1">
      <alignment vertical="center"/>
      <protection/>
    </xf>
    <xf numFmtId="3" fontId="0" fillId="0" borderId="0" xfId="22" applyNumberFormat="1" applyFont="1" applyBorder="1" applyAlignment="1">
      <alignment vertical="center"/>
      <protection/>
    </xf>
    <xf numFmtId="3" fontId="0" fillId="0" borderId="0" xfId="22" applyNumberFormat="1" applyFont="1" applyBorder="1" applyAlignment="1">
      <alignment horizontal="right" vertical="center"/>
      <protection/>
    </xf>
    <xf numFmtId="0" fontId="0" fillId="0" borderId="0" xfId="22" applyFont="1" applyBorder="1" applyAlignment="1">
      <alignment horizontal="center" vertical="center"/>
      <protection/>
    </xf>
    <xf numFmtId="0" fontId="0" fillId="0" borderId="0" xfId="22" applyFont="1" applyBorder="1" applyAlignment="1">
      <alignment horizontal="right" vertical="center"/>
      <protection/>
    </xf>
    <xf numFmtId="0" fontId="0" fillId="0" borderId="2" xfId="22" applyFont="1" applyBorder="1" applyAlignment="1">
      <alignment horizontal="right" vertical="center"/>
      <protection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/>
    </xf>
    <xf numFmtId="3" fontId="0" fillId="0" borderId="3" xfId="0" applyNumberFormat="1" applyFont="1" applyBorder="1" applyAlignment="1" quotePrefix="1">
      <alignment horizontal="right"/>
    </xf>
    <xf numFmtId="0" fontId="1" fillId="0" borderId="3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0" fillId="0" borderId="2" xfId="0" applyFont="1" applyBorder="1" applyAlignment="1">
      <alignment/>
    </xf>
    <xf numFmtId="3" fontId="0" fillId="0" borderId="3" xfId="0" applyNumberFormat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0" fillId="0" borderId="2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2" xfId="0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 horizontal="left"/>
    </xf>
    <xf numFmtId="3" fontId="0" fillId="0" borderId="0" xfId="0" applyNumberFormat="1" applyFont="1" applyAlignment="1" quotePrefix="1">
      <alignment horizontal="right" vertical="center"/>
    </xf>
    <xf numFmtId="3" fontId="0" fillId="0" borderId="0" xfId="0" applyNumberFormat="1" applyFont="1" applyFill="1" applyAlignment="1">
      <alignment horizontal="right" vertical="center"/>
    </xf>
    <xf numFmtId="0" fontId="11" fillId="0" borderId="0" xfId="0" applyNumberFormat="1" applyFont="1" applyAlignment="1">
      <alignment/>
    </xf>
    <xf numFmtId="3" fontId="0" fillId="0" borderId="0" xfId="0" applyNumberFormat="1" applyFont="1" applyBorder="1" applyAlignment="1" quotePrefix="1">
      <alignment horizontal="right"/>
    </xf>
    <xf numFmtId="0" fontId="11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13" fillId="0" borderId="0" xfId="0" applyFont="1" applyAlignment="1">
      <alignment/>
    </xf>
    <xf numFmtId="3" fontId="0" fillId="0" borderId="2" xfId="0" applyNumberForma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0" fontId="0" fillId="0" borderId="2" xfId="0" applyFont="1" applyBorder="1" applyAlignment="1">
      <alignment horizontal="left" indent="1"/>
    </xf>
    <xf numFmtId="3" fontId="0" fillId="0" borderId="2" xfId="0" applyNumberFormat="1" applyBorder="1" applyAlignment="1" quotePrefix="1">
      <alignment horizontal="right"/>
    </xf>
    <xf numFmtId="0" fontId="1" fillId="0" borderId="2" xfId="0" applyFont="1" applyBorder="1" applyAlignment="1">
      <alignment horizontal="left"/>
    </xf>
    <xf numFmtId="0" fontId="0" fillId="0" borderId="2" xfId="0" applyFont="1" applyBorder="1" applyAlignment="1">
      <alignment/>
    </xf>
    <xf numFmtId="0" fontId="1" fillId="0" borderId="2" xfId="0" applyFont="1" applyBorder="1" applyAlignment="1">
      <alignment/>
    </xf>
    <xf numFmtId="3" fontId="0" fillId="0" borderId="2" xfId="0" applyNumberFormat="1" applyFont="1" applyBorder="1" applyAlignment="1">
      <alignment horizontal="right"/>
    </xf>
    <xf numFmtId="0" fontId="1" fillId="0" borderId="3" xfId="0" applyFont="1" applyFill="1" applyBorder="1" applyAlignment="1">
      <alignment horizontal="left"/>
    </xf>
    <xf numFmtId="0" fontId="1" fillId="0" borderId="3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165" fontId="0" fillId="0" borderId="2" xfId="0" applyNumberFormat="1" applyBorder="1" applyAlignment="1" quotePrefix="1">
      <alignment horizontal="right"/>
    </xf>
    <xf numFmtId="166" fontId="0" fillId="0" borderId="2" xfId="0" applyNumberFormat="1" applyBorder="1" applyAlignment="1" quotePrefix="1">
      <alignment horizontal="right"/>
    </xf>
    <xf numFmtId="3" fontId="0" fillId="0" borderId="2" xfId="0" applyNumberFormat="1" applyFill="1" applyBorder="1" applyAlignment="1" quotePrefix="1">
      <alignment horizontal="righ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3" fontId="0" fillId="0" borderId="7" xfId="0" applyNumberFormat="1" applyBorder="1" applyAlignment="1" quotePrefix="1">
      <alignment horizontal="right"/>
    </xf>
    <xf numFmtId="3" fontId="0" fillId="0" borderId="1" xfId="0" applyNumberFormat="1" applyBorder="1" applyAlignment="1" quotePrefix="1">
      <alignment horizontal="right"/>
    </xf>
    <xf numFmtId="3" fontId="0" fillId="0" borderId="1" xfId="0" applyNumberFormat="1" applyBorder="1" applyAlignment="1">
      <alignment horizontal="right"/>
    </xf>
    <xf numFmtId="0" fontId="0" fillId="0" borderId="8" xfId="0" applyBorder="1" applyAlignment="1" quotePrefix="1">
      <alignment horizontal="right"/>
    </xf>
    <xf numFmtId="3" fontId="0" fillId="0" borderId="8" xfId="0" applyNumberFormat="1" applyBorder="1" applyAlignment="1">
      <alignment horizontal="right"/>
    </xf>
    <xf numFmtId="3" fontId="0" fillId="0" borderId="8" xfId="0" applyNumberFormat="1" applyBorder="1" applyAlignment="1" quotePrefix="1">
      <alignment horizontal="right"/>
    </xf>
    <xf numFmtId="3" fontId="0" fillId="0" borderId="7" xfId="0" applyNumberFormat="1" applyFill="1" applyBorder="1" applyAlignment="1" quotePrefix="1">
      <alignment horizontal="right"/>
    </xf>
    <xf numFmtId="3" fontId="0" fillId="0" borderId="7" xfId="0" applyNumberForma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3" xfId="0" applyFont="1" applyBorder="1" applyAlignment="1" applyProtection="1">
      <alignment horizontal="left" indent="1"/>
      <protection locked="0"/>
    </xf>
    <xf numFmtId="0" fontId="0" fillId="0" borderId="3" xfId="0" applyBorder="1" applyAlignment="1">
      <alignment horizontal="center"/>
    </xf>
    <xf numFmtId="3" fontId="0" fillId="0" borderId="3" xfId="0" applyNumberFormat="1" applyBorder="1" applyAlignment="1" quotePrefix="1">
      <alignment horizontal="right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/>
    </xf>
    <xf numFmtId="9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14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/>
    </xf>
    <xf numFmtId="3" fontId="1" fillId="0" borderId="0" xfId="0" applyNumberFormat="1" applyFont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right"/>
    </xf>
    <xf numFmtId="3" fontId="16" fillId="0" borderId="0" xfId="0" applyNumberFormat="1" applyFont="1" applyBorder="1" applyAlignment="1" quotePrefix="1">
      <alignment horizontal="right"/>
    </xf>
    <xf numFmtId="3" fontId="8" fillId="0" borderId="0" xfId="0" applyNumberFormat="1" applyFont="1" applyBorder="1" applyAlignment="1" quotePrefix="1">
      <alignment horizontal="right"/>
    </xf>
    <xf numFmtId="9" fontId="0" fillId="0" borderId="0" xfId="0" applyNumberFormat="1" applyFont="1" applyBorder="1" applyAlignment="1">
      <alignment horizontal="right"/>
    </xf>
    <xf numFmtId="3" fontId="14" fillId="0" borderId="0" xfId="0" applyNumberFormat="1" applyFont="1" applyBorder="1" applyAlignment="1" quotePrefix="1">
      <alignment horizontal="right"/>
    </xf>
    <xf numFmtId="3" fontId="0" fillId="0" borderId="0" xfId="15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3" xfId="0" applyFont="1" applyFill="1" applyBorder="1" applyAlignment="1">
      <alignment/>
    </xf>
    <xf numFmtId="9" fontId="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3" fontId="14" fillId="0" borderId="0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14" fillId="0" borderId="3" xfId="0" applyNumberFormat="1" applyFont="1" applyBorder="1" applyAlignment="1">
      <alignment horizontal="right"/>
    </xf>
    <xf numFmtId="0" fontId="15" fillId="0" borderId="3" xfId="0" applyFont="1" applyBorder="1" applyAlignment="1">
      <alignment horizontal="left"/>
    </xf>
    <xf numFmtId="3" fontId="15" fillId="0" borderId="3" xfId="0" applyNumberFormat="1" applyFont="1" applyBorder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37" fontId="0" fillId="0" borderId="9" xfId="0" applyNumberFormat="1" applyFont="1" applyBorder="1" applyAlignment="1" applyProtection="1">
      <alignment horizontal="left" vertical="center"/>
      <protection locked="0"/>
    </xf>
    <xf numFmtId="37" fontId="0" fillId="0" borderId="0" xfId="0" applyNumberFormat="1" applyFont="1" applyAlignment="1" applyProtection="1">
      <alignment horizontal="left" vertical="center"/>
      <protection locked="0"/>
    </xf>
    <xf numFmtId="3" fontId="0" fillId="0" borderId="0" xfId="0" applyNumberFormat="1" applyFont="1" applyAlignment="1" applyProtection="1">
      <alignment vertical="center"/>
      <protection locked="0"/>
    </xf>
    <xf numFmtId="37" fontId="0" fillId="0" borderId="10" xfId="0" applyNumberFormat="1" applyFont="1" applyBorder="1" applyAlignment="1" applyProtection="1">
      <alignment horizontal="left" vertical="center" indent="1"/>
      <protection locked="0"/>
    </xf>
    <xf numFmtId="3" fontId="1" fillId="0" borderId="0" xfId="0" applyNumberFormat="1" applyFont="1" applyBorder="1" applyAlignment="1">
      <alignment horizontal="left"/>
    </xf>
    <xf numFmtId="37" fontId="0" fillId="0" borderId="10" xfId="0" applyNumberFormat="1" applyFont="1" applyBorder="1" applyAlignment="1" applyProtection="1">
      <alignment horizontal="left" vertical="center"/>
      <protection locked="0"/>
    </xf>
    <xf numFmtId="3" fontId="0" fillId="0" borderId="0" xfId="0" applyNumberFormat="1" applyAlignment="1">
      <alignment/>
    </xf>
    <xf numFmtId="3" fontId="1" fillId="0" borderId="0" xfId="0" applyNumberFormat="1" applyFont="1" applyAlignment="1" applyProtection="1">
      <alignment vertical="center"/>
      <protection locked="0"/>
    </xf>
    <xf numFmtId="3" fontId="1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 quotePrefix="1">
      <alignment horizontal="right"/>
    </xf>
    <xf numFmtId="37" fontId="0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left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 quotePrefix="1">
      <alignment horizontal="right"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Fill="1" applyBorder="1" applyAlignment="1">
      <alignment/>
    </xf>
    <xf numFmtId="3" fontId="0" fillId="0" borderId="3" xfId="0" applyNumberFormat="1" applyFont="1" applyBorder="1" applyAlignment="1">
      <alignment horizontal="right"/>
    </xf>
    <xf numFmtId="0" fontId="10" fillId="0" borderId="0" xfId="0" applyFont="1" applyAlignment="1">
      <alignment horizontal="right"/>
    </xf>
    <xf numFmtId="0" fontId="14" fillId="0" borderId="3" xfId="0" applyFont="1" applyBorder="1" applyAlignment="1">
      <alignment/>
    </xf>
    <xf numFmtId="0" fontId="14" fillId="0" borderId="0" xfId="0" applyFont="1" applyBorder="1" applyAlignment="1">
      <alignment/>
    </xf>
    <xf numFmtId="3" fontId="14" fillId="0" borderId="0" xfId="15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3" fontId="15" fillId="0" borderId="0" xfId="0" applyNumberFormat="1" applyFont="1" applyAlignment="1" applyProtection="1">
      <alignment horizontal="left" vertical="center"/>
      <protection locked="0"/>
    </xf>
    <xf numFmtId="0" fontId="14" fillId="0" borderId="3" xfId="0" applyFont="1" applyBorder="1" applyAlignment="1">
      <alignment horizontal="left" indent="1"/>
    </xf>
    <xf numFmtId="0" fontId="14" fillId="0" borderId="2" xfId="0" applyFont="1" applyBorder="1" applyAlignment="1">
      <alignment/>
    </xf>
    <xf numFmtId="0" fontId="15" fillId="0" borderId="3" xfId="0" applyFont="1" applyBorder="1" applyAlignment="1">
      <alignment/>
    </xf>
    <xf numFmtId="3" fontId="0" fillId="0" borderId="3" xfId="0" applyNumberFormat="1" applyFont="1" applyBorder="1" applyAlignment="1" quotePrefix="1">
      <alignment horizontal="right"/>
    </xf>
    <xf numFmtId="0" fontId="0" fillId="0" borderId="3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3" fontId="2" fillId="0" borderId="0" xfId="0" applyNumberFormat="1" applyFont="1" applyBorder="1" applyAlignment="1">
      <alignment horizontal="right"/>
    </xf>
    <xf numFmtId="38" fontId="0" fillId="0" borderId="0" xfId="0" applyNumberFormat="1" applyAlignment="1">
      <alignment/>
    </xf>
    <xf numFmtId="0" fontId="1" fillId="0" borderId="1" xfId="0" applyFont="1" applyBorder="1" applyAlignment="1">
      <alignment horizontal="left"/>
    </xf>
    <xf numFmtId="0" fontId="14" fillId="0" borderId="0" xfId="0" applyFont="1" applyAlignment="1">
      <alignment/>
    </xf>
    <xf numFmtId="3" fontId="0" fillId="0" borderId="0" xfId="0" applyNumberFormat="1" applyFont="1" applyBorder="1" applyAlignment="1" quotePrefix="1">
      <alignment horizontal="right"/>
    </xf>
    <xf numFmtId="3" fontId="0" fillId="0" borderId="1" xfId="0" applyNumberFormat="1" applyFont="1" applyBorder="1" applyAlignment="1">
      <alignment horizontal="right"/>
    </xf>
    <xf numFmtId="0" fontId="1" fillId="0" borderId="1" xfId="0" applyFont="1" applyBorder="1" applyAlignment="1" quotePrefix="1">
      <alignment horizontal="left"/>
    </xf>
    <xf numFmtId="3" fontId="0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3" fontId="0" fillId="0" borderId="0" xfId="15" applyNumberFormat="1" applyFont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3" fontId="0" fillId="0" borderId="3" xfId="0" applyNumberFormat="1" applyBorder="1" applyAlignment="1" quotePrefix="1">
      <alignment horizontal="right" vertical="center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0" fillId="0" borderId="3" xfId="0" applyFont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0" fillId="0" borderId="3" xfId="0" applyFont="1" applyBorder="1" applyAlignment="1">
      <alignment horizontal="left" vertical="center" indent="1"/>
    </xf>
    <xf numFmtId="3" fontId="0" fillId="0" borderId="3" xfId="0" applyNumberFormat="1" applyFon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3" fontId="0" fillId="0" borderId="1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 horizontal="right" vertical="center"/>
    </xf>
    <xf numFmtId="3" fontId="0" fillId="0" borderId="0" xfId="0" applyNumberFormat="1" applyBorder="1" applyAlignment="1" quotePrefix="1">
      <alignment horizontal="right" vertical="center"/>
    </xf>
    <xf numFmtId="3" fontId="0" fillId="0" borderId="0" xfId="0" applyNumberFormat="1" applyFill="1" applyBorder="1" applyAlignment="1" quotePrefix="1">
      <alignment horizontal="right" vertical="center"/>
    </xf>
    <xf numFmtId="3" fontId="0" fillId="0" borderId="0" xfId="0" applyNumberFormat="1" applyFill="1" applyBorder="1" applyAlignment="1">
      <alignment horizontal="right" vertical="center"/>
    </xf>
    <xf numFmtId="0" fontId="0" fillId="0" borderId="3" xfId="0" applyBorder="1" applyAlignment="1">
      <alignment horizontal="left" vertical="center" indent="1"/>
    </xf>
    <xf numFmtId="0" fontId="0" fillId="0" borderId="2" xfId="0" applyBorder="1" applyAlignment="1">
      <alignment vertical="center"/>
    </xf>
    <xf numFmtId="3" fontId="0" fillId="0" borderId="3" xfId="0" applyNumberFormat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3" fontId="1" fillId="0" borderId="3" xfId="0" applyNumberFormat="1" applyFont="1" applyBorder="1" applyAlignment="1">
      <alignment vertical="center"/>
    </xf>
    <xf numFmtId="3" fontId="0" fillId="0" borderId="0" xfId="0" applyNumberFormat="1" applyFont="1" applyFill="1" applyBorder="1" applyAlignment="1" quotePrefix="1">
      <alignment horizontal="right" vertical="center"/>
    </xf>
    <xf numFmtId="0" fontId="0" fillId="0" borderId="3" xfId="0" applyBorder="1" applyAlignment="1">
      <alignment horizontal="left" vertical="center"/>
    </xf>
    <xf numFmtId="3" fontId="0" fillId="0" borderId="1" xfId="0" applyNumberFormat="1" applyBorder="1" applyAlignment="1" quotePrefix="1">
      <alignment horizontal="right" vertical="center"/>
    </xf>
    <xf numFmtId="0" fontId="0" fillId="0" borderId="0" xfId="0" applyBorder="1" applyAlignment="1" applyProtection="1">
      <alignment horizontal="center"/>
      <protection locked="0"/>
    </xf>
    <xf numFmtId="3" fontId="0" fillId="0" borderId="0" xfId="22" applyNumberFormat="1" applyFont="1" applyAlignment="1">
      <alignment vertical="center"/>
      <protection/>
    </xf>
    <xf numFmtId="0" fontId="0" fillId="0" borderId="2" xfId="22" applyFont="1" applyBorder="1" applyAlignment="1">
      <alignment vertical="center"/>
      <protection/>
    </xf>
    <xf numFmtId="0" fontId="0" fillId="0" borderId="0" xfId="22" applyFont="1" applyAlignment="1" quotePrefix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0" fillId="0" borderId="0" xfId="21" applyFont="1" applyBorder="1">
      <alignment/>
      <protection/>
    </xf>
    <xf numFmtId="0" fontId="0" fillId="0" borderId="0" xfId="22" applyFont="1" applyAlignment="1">
      <alignment horizontal="center" vertical="center"/>
      <protection/>
    </xf>
    <xf numFmtId="0" fontId="0" fillId="0" borderId="0" xfId="22" applyFont="1" applyAlignment="1">
      <alignment vertical="center" wrapText="1"/>
      <protection/>
    </xf>
    <xf numFmtId="0" fontId="0" fillId="0" borderId="1" xfId="22" applyFont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3" fontId="0" fillId="0" borderId="2" xfId="22" applyNumberFormat="1" applyFont="1" applyBorder="1" applyAlignment="1">
      <alignment horizontal="center" vertical="center"/>
      <protection/>
    </xf>
    <xf numFmtId="3" fontId="0" fillId="0" borderId="1" xfId="22" applyNumberFormat="1" applyFont="1" applyBorder="1" applyAlignment="1">
      <alignment horizontal="center" vertical="center"/>
      <protection/>
    </xf>
    <xf numFmtId="0" fontId="0" fillId="0" borderId="0" xfId="22" applyFont="1" applyFill="1" applyAlignment="1">
      <alignment horizontal="center" vertical="center"/>
      <protection/>
    </xf>
    <xf numFmtId="3" fontId="0" fillId="0" borderId="3" xfId="22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2" xfId="0" applyBorder="1" applyAlignment="1">
      <alignment horizontal="right" vertical="center"/>
    </xf>
    <xf numFmtId="0" fontId="0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0" fillId="0" borderId="0" xfId="21" applyFont="1" applyBorder="1" applyAlignment="1">
      <alignment horizontal="center"/>
      <protection/>
    </xf>
    <xf numFmtId="0" fontId="0" fillId="0" borderId="2" xfId="21" applyFont="1" applyBorder="1">
      <alignment/>
      <protection/>
    </xf>
    <xf numFmtId="0" fontId="0" fillId="0" borderId="0" xfId="21" applyFont="1" applyAlignment="1">
      <alignment horizontal="center"/>
      <protection/>
    </xf>
    <xf numFmtId="0" fontId="0" fillId="0" borderId="0" xfId="21" applyFont="1" applyFill="1" applyAlignment="1">
      <alignment horizontal="center"/>
      <protection/>
    </xf>
    <xf numFmtId="0" fontId="0" fillId="0" borderId="0" xfId="21" applyFont="1">
      <alignment/>
      <protection/>
    </xf>
    <xf numFmtId="0" fontId="0" fillId="0" borderId="1" xfId="21" applyFont="1" applyBorder="1">
      <alignment/>
      <protection/>
    </xf>
    <xf numFmtId="0" fontId="1" fillId="0" borderId="0" xfId="21" applyFont="1">
      <alignment/>
      <protection/>
    </xf>
    <xf numFmtId="0" fontId="0" fillId="0" borderId="0" xfId="0" applyAlignment="1">
      <alignment vertical="center"/>
    </xf>
    <xf numFmtId="0" fontId="1" fillId="0" borderId="1" xfId="22" applyFont="1" applyBorder="1" applyAlignment="1">
      <alignment vertical="center"/>
      <protection/>
    </xf>
    <xf numFmtId="0" fontId="0" fillId="0" borderId="1" xfId="0" applyBorder="1" applyAlignment="1">
      <alignment vertical="center"/>
    </xf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15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inal Table 3" xfId="21"/>
    <cellStyle name="Normal_Final Table 4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workbookViewId="0" topLeftCell="A1">
      <selection activeCell="A1" sqref="A1:F1"/>
    </sheetView>
  </sheetViews>
  <sheetFormatPr defaultColWidth="9.33203125" defaultRowHeight="11.25" customHeight="1"/>
  <cols>
    <col min="1" max="1" width="40.5" style="0" customWidth="1"/>
    <col min="2" max="2" width="1.83203125" style="0" customWidth="1"/>
    <col min="3" max="3" width="19.33203125" style="1" customWidth="1"/>
    <col min="4" max="4" width="10.66015625" style="0" customWidth="1"/>
    <col min="5" max="5" width="19.5" style="1" customWidth="1"/>
    <col min="6" max="6" width="1.83203125" style="0" customWidth="1"/>
    <col min="7" max="8" width="0" style="0" hidden="1" customWidth="1"/>
  </cols>
  <sheetData>
    <row r="1" spans="1:6" ht="11.25" customHeight="1">
      <c r="A1" s="293" t="s">
        <v>62</v>
      </c>
      <c r="B1" s="293"/>
      <c r="C1" s="293"/>
      <c r="D1" s="293"/>
      <c r="E1" s="293"/>
      <c r="F1" s="293"/>
    </row>
    <row r="2" spans="1:6" ht="11.25" customHeight="1">
      <c r="A2" s="294" t="s">
        <v>415</v>
      </c>
      <c r="B2" s="294"/>
      <c r="C2" s="294"/>
      <c r="D2" s="294"/>
      <c r="E2" s="294"/>
      <c r="F2" s="294"/>
    </row>
    <row r="3" spans="1:6" ht="11.25" customHeight="1">
      <c r="A3" s="295"/>
      <c r="B3" s="295"/>
      <c r="C3" s="295"/>
      <c r="D3" s="295"/>
      <c r="E3" s="295"/>
      <c r="F3" s="295"/>
    </row>
    <row r="4" spans="1:6" ht="12" customHeight="1">
      <c r="A4" s="4"/>
      <c r="B4" s="4"/>
      <c r="C4" s="279" t="s">
        <v>47</v>
      </c>
      <c r="D4" s="4"/>
      <c r="E4" s="4"/>
      <c r="F4" s="4"/>
    </row>
    <row r="5" spans="1:6" ht="11.25" customHeight="1">
      <c r="A5" s="4"/>
      <c r="B5" s="4"/>
      <c r="C5" s="4" t="s">
        <v>0</v>
      </c>
      <c r="D5" s="4"/>
      <c r="E5" s="4" t="s">
        <v>1</v>
      </c>
      <c r="F5" s="4"/>
    </row>
    <row r="6" spans="1:6" ht="11.25" customHeight="1">
      <c r="A6" s="5"/>
      <c r="B6" s="5"/>
      <c r="C6" s="5" t="s">
        <v>2</v>
      </c>
      <c r="D6" s="5"/>
      <c r="E6" s="5" t="s">
        <v>3</v>
      </c>
      <c r="F6" s="5"/>
    </row>
    <row r="7" ht="11.25" customHeight="1">
      <c r="A7" s="6" t="s">
        <v>4</v>
      </c>
    </row>
    <row r="8" spans="1:9" ht="11.25" customHeight="1">
      <c r="A8" s="12" t="s">
        <v>5</v>
      </c>
      <c r="B8" s="10"/>
      <c r="C8" s="13">
        <v>9984670</v>
      </c>
      <c r="D8" s="10"/>
      <c r="E8" s="14">
        <v>31.6</v>
      </c>
      <c r="F8" s="10"/>
      <c r="I8" s="10"/>
    </row>
    <row r="9" spans="1:6" ht="11.25" customHeight="1">
      <c r="A9" s="12" t="s">
        <v>6</v>
      </c>
      <c r="B9" s="10"/>
      <c r="C9" s="13">
        <v>1972550</v>
      </c>
      <c r="D9" s="10"/>
      <c r="E9" s="13">
        <v>102</v>
      </c>
      <c r="F9" s="10"/>
    </row>
    <row r="10" spans="1:6" ht="11.25" customHeight="1">
      <c r="A10" s="12" t="s">
        <v>7</v>
      </c>
      <c r="B10" s="10"/>
      <c r="C10" s="13">
        <v>9631418</v>
      </c>
      <c r="D10" s="10"/>
      <c r="E10" s="13">
        <v>291</v>
      </c>
      <c r="F10" s="10"/>
    </row>
    <row r="11" spans="1:6" ht="11.25" customHeight="1">
      <c r="A11" s="15" t="s">
        <v>48</v>
      </c>
      <c r="B11" s="10"/>
      <c r="C11" s="16">
        <f>ROUND(SUM(C8:C10),3-LEN(INT(SUM(C8:C10))))</f>
        <v>21600000</v>
      </c>
      <c r="D11" s="17"/>
      <c r="E11" s="16">
        <f>ROUND(SUM(E8:E10),3-LEN(INT(SUM(E8:E10))))</f>
        <v>425</v>
      </c>
      <c r="F11" s="17"/>
    </row>
    <row r="12" spans="1:6" ht="11.25" customHeight="1">
      <c r="A12" s="18" t="s">
        <v>8</v>
      </c>
      <c r="B12" s="10"/>
      <c r="C12" s="13"/>
      <c r="D12" s="10"/>
      <c r="E12" s="19"/>
      <c r="F12" s="10"/>
    </row>
    <row r="13" spans="1:6" ht="11.25" customHeight="1">
      <c r="A13" s="12" t="s">
        <v>44</v>
      </c>
      <c r="B13" s="10"/>
      <c r="C13" s="13">
        <v>443</v>
      </c>
      <c r="D13" s="10"/>
      <c r="E13" s="19">
        <v>0.079</v>
      </c>
      <c r="F13" s="10"/>
    </row>
    <row r="14" spans="1:6" ht="11.25" customHeight="1">
      <c r="A14" s="12" t="s">
        <v>9</v>
      </c>
      <c r="B14" s="10"/>
      <c r="C14" s="13">
        <v>193</v>
      </c>
      <c r="D14" s="10"/>
      <c r="E14" s="19">
        <v>0.097</v>
      </c>
      <c r="F14" s="10"/>
    </row>
    <row r="15" spans="1:6" ht="11.25" customHeight="1">
      <c r="A15" s="12" t="s">
        <v>45</v>
      </c>
      <c r="B15" s="10"/>
      <c r="C15" s="13">
        <v>13940</v>
      </c>
      <c r="D15" s="10"/>
      <c r="E15" s="19">
        <v>0.317</v>
      </c>
      <c r="F15" s="10"/>
    </row>
    <row r="16" spans="1:6" ht="11.25" customHeight="1">
      <c r="A16" s="12" t="s">
        <v>10</v>
      </c>
      <c r="B16" s="10"/>
      <c r="C16" s="13">
        <v>431</v>
      </c>
      <c r="D16" s="10"/>
      <c r="E16">
        <v>0.271</v>
      </c>
      <c r="F16" s="10"/>
    </row>
    <row r="17" spans="1:6" ht="11.25" customHeight="1">
      <c r="A17" s="12" t="s">
        <v>11</v>
      </c>
      <c r="B17" s="10"/>
      <c r="C17" s="13">
        <v>22966</v>
      </c>
      <c r="D17" s="10"/>
      <c r="E17" s="19">
        <v>0.259</v>
      </c>
      <c r="F17" s="10"/>
    </row>
    <row r="18" spans="1:6" ht="11.25" customHeight="1">
      <c r="A18" s="12" t="s">
        <v>12</v>
      </c>
      <c r="B18" s="10"/>
      <c r="C18" s="13">
        <v>53</v>
      </c>
      <c r="D18" s="10"/>
      <c r="E18" s="19">
        <v>0.064</v>
      </c>
      <c r="F18" s="10"/>
    </row>
    <row r="19" spans="1:9" ht="11.25" customHeight="1">
      <c r="A19" s="12" t="s">
        <v>13</v>
      </c>
      <c r="B19" s="10"/>
      <c r="C19" s="13">
        <v>51100</v>
      </c>
      <c r="D19" s="10"/>
      <c r="E19" s="20">
        <v>4.01</v>
      </c>
      <c r="F19" s="10"/>
      <c r="I19" s="35"/>
    </row>
    <row r="20" spans="1:6" ht="11.25" customHeight="1">
      <c r="A20" s="12" t="s">
        <v>14</v>
      </c>
      <c r="B20" s="10"/>
      <c r="C20" s="13">
        <v>110860</v>
      </c>
      <c r="D20" s="10"/>
      <c r="E20" s="14">
        <v>11.3</v>
      </c>
      <c r="F20" s="10"/>
    </row>
    <row r="21" spans="1:6" ht="11.25" customHeight="1">
      <c r="A21" s="12" t="s">
        <v>15</v>
      </c>
      <c r="B21" s="10"/>
      <c r="C21" s="13">
        <v>754</v>
      </c>
      <c r="D21" s="10"/>
      <c r="E21">
        <v>0.071</v>
      </c>
      <c r="F21" s="10"/>
    </row>
    <row r="22" spans="1:6" ht="11.25" customHeight="1">
      <c r="A22" s="12" t="s">
        <v>16</v>
      </c>
      <c r="B22" s="10"/>
      <c r="C22" s="13">
        <v>48730</v>
      </c>
      <c r="D22" s="10"/>
      <c r="E22">
        <v>8.74</v>
      </c>
      <c r="F22" s="10"/>
    </row>
    <row r="23" spans="1:6" ht="11.25" customHeight="1">
      <c r="A23" s="12" t="s">
        <v>17</v>
      </c>
      <c r="B23" s="10"/>
      <c r="C23" s="13">
        <v>21040</v>
      </c>
      <c r="D23" s="10"/>
      <c r="E23">
        <v>6.53</v>
      </c>
      <c r="F23" s="10"/>
    </row>
    <row r="24" spans="1:6" ht="11.25" customHeight="1">
      <c r="A24" s="12" t="s">
        <v>18</v>
      </c>
      <c r="B24" s="10"/>
      <c r="C24" s="13">
        <v>344</v>
      </c>
      <c r="D24" s="10"/>
      <c r="E24">
        <v>0.105</v>
      </c>
      <c r="F24" s="10"/>
    </row>
    <row r="25" spans="1:8" ht="11.25" customHeight="1">
      <c r="A25" s="12" t="s">
        <v>19</v>
      </c>
      <c r="B25" s="10"/>
      <c r="C25" s="13">
        <v>1780</v>
      </c>
      <c r="D25" s="10"/>
      <c r="E25" s="19">
        <v>0.44</v>
      </c>
      <c r="F25" s="10"/>
      <c r="H25" t="s">
        <v>53</v>
      </c>
    </row>
    <row r="26" spans="1:6" ht="11.25" customHeight="1">
      <c r="A26" s="12" t="s">
        <v>20</v>
      </c>
      <c r="B26" s="10"/>
      <c r="C26" s="13">
        <v>108890</v>
      </c>
      <c r="D26" s="10"/>
      <c r="E26" s="34">
        <v>12.3</v>
      </c>
      <c r="F26" s="10"/>
    </row>
    <row r="27" spans="1:6" ht="11.25" customHeight="1">
      <c r="A27" s="12" t="s">
        <v>21</v>
      </c>
      <c r="B27" s="10"/>
      <c r="C27" s="13">
        <v>27750</v>
      </c>
      <c r="D27" s="10"/>
      <c r="E27">
        <v>8.44</v>
      </c>
      <c r="F27" s="10"/>
    </row>
    <row r="28" spans="1:9" ht="11.25" customHeight="1">
      <c r="A28" s="12" t="s">
        <v>22</v>
      </c>
      <c r="B28" s="10"/>
      <c r="C28" s="13">
        <v>112090</v>
      </c>
      <c r="D28" s="10"/>
      <c r="E28" s="20">
        <v>6.97</v>
      </c>
      <c r="F28" s="10"/>
      <c r="I28" s="35"/>
    </row>
    <row r="29" spans="1:6" ht="11.25" customHeight="1">
      <c r="A29" s="12" t="s">
        <v>23</v>
      </c>
      <c r="B29" s="10"/>
      <c r="C29" s="13">
        <v>10991</v>
      </c>
      <c r="D29" s="10"/>
      <c r="E29">
        <v>2.64</v>
      </c>
      <c r="F29" s="10"/>
    </row>
    <row r="30" spans="1:8" ht="11.25" customHeight="1">
      <c r="A30" s="12" t="s">
        <v>50</v>
      </c>
      <c r="B30" s="10"/>
      <c r="C30" s="13">
        <v>1100</v>
      </c>
      <c r="D30" s="10"/>
      <c r="E30" s="19">
        <v>0.426</v>
      </c>
      <c r="F30" s="10"/>
      <c r="H30" s="7" t="s">
        <v>53</v>
      </c>
    </row>
    <row r="31" spans="1:8" ht="11.25" customHeight="1">
      <c r="A31" s="12" t="s">
        <v>49</v>
      </c>
      <c r="B31" s="10"/>
      <c r="C31" s="13">
        <v>102</v>
      </c>
      <c r="D31" s="10"/>
      <c r="E31" s="19">
        <v>0.09</v>
      </c>
      <c r="F31" s="10"/>
      <c r="H31" t="s">
        <v>53</v>
      </c>
    </row>
    <row r="32" spans="1:6" ht="11.25" customHeight="1">
      <c r="A32" s="12" t="s">
        <v>24</v>
      </c>
      <c r="B32" s="10"/>
      <c r="C32" s="13">
        <v>960</v>
      </c>
      <c r="D32" s="10"/>
      <c r="E32">
        <v>0.22</v>
      </c>
      <c r="F32" s="10"/>
    </row>
    <row r="33" spans="1:6" ht="11.25" customHeight="1">
      <c r="A33" s="12" t="s">
        <v>25</v>
      </c>
      <c r="B33" s="10"/>
      <c r="C33" s="13">
        <v>129494</v>
      </c>
      <c r="D33" s="10"/>
      <c r="E33">
        <v>5.48</v>
      </c>
      <c r="F33" s="10"/>
    </row>
    <row r="34" spans="1:11" ht="11.25" customHeight="1">
      <c r="A34" s="12" t="s">
        <v>26</v>
      </c>
      <c r="B34" s="10"/>
      <c r="C34" s="13">
        <v>78200</v>
      </c>
      <c r="D34" s="10"/>
      <c r="E34">
        <v>2.98</v>
      </c>
      <c r="F34" s="10"/>
      <c r="K34" s="1"/>
    </row>
    <row r="35" spans="1:8" ht="11.25" customHeight="1">
      <c r="A35" s="12" t="s">
        <v>27</v>
      </c>
      <c r="B35" s="10"/>
      <c r="C35" s="13">
        <v>410</v>
      </c>
      <c r="D35" s="10"/>
      <c r="E35" s="19">
        <v>0.007</v>
      </c>
      <c r="F35" s="10"/>
      <c r="H35" t="s">
        <v>53</v>
      </c>
    </row>
    <row r="36" spans="1:6" ht="11.25" customHeight="1">
      <c r="A36" s="12" t="s">
        <v>29</v>
      </c>
      <c r="B36" s="10"/>
      <c r="C36" s="13">
        <v>261</v>
      </c>
      <c r="D36" s="10"/>
      <c r="E36">
        <v>0.047</v>
      </c>
      <c r="F36" s="10"/>
    </row>
    <row r="37" spans="1:6" ht="11.25" customHeight="1">
      <c r="A37" s="12" t="s">
        <v>28</v>
      </c>
      <c r="B37" s="10"/>
      <c r="C37" s="13">
        <v>616</v>
      </c>
      <c r="D37" s="10"/>
      <c r="E37">
        <v>0.161</v>
      </c>
      <c r="F37" s="10"/>
    </row>
    <row r="38" spans="1:6" ht="11.25" customHeight="1">
      <c r="A38" s="12" t="s">
        <v>52</v>
      </c>
      <c r="B38" s="10"/>
      <c r="C38" s="13">
        <v>389</v>
      </c>
      <c r="D38" s="10"/>
      <c r="E38">
        <v>0.109</v>
      </c>
      <c r="F38" s="10"/>
    </row>
    <row r="39" spans="1:7" ht="11.25" customHeight="1">
      <c r="A39" s="12" t="s">
        <v>46</v>
      </c>
      <c r="B39" s="10"/>
      <c r="C39" s="13">
        <v>5128</v>
      </c>
      <c r="D39" s="10"/>
      <c r="E39">
        <v>1.31</v>
      </c>
      <c r="F39" s="10"/>
      <c r="G39" t="s">
        <v>59</v>
      </c>
    </row>
    <row r="40" spans="1:7" ht="12" customHeight="1">
      <c r="A40" s="154" t="s">
        <v>65</v>
      </c>
      <c r="B40" s="10"/>
      <c r="C40" s="13">
        <v>10393</v>
      </c>
      <c r="D40" s="10"/>
      <c r="E40" s="20">
        <v>4.11</v>
      </c>
      <c r="F40" s="10"/>
      <c r="G40" t="s">
        <v>55</v>
      </c>
    </row>
    <row r="41" spans="1:7" ht="11.25" customHeight="1">
      <c r="A41" s="15" t="s">
        <v>48</v>
      </c>
      <c r="B41" s="10"/>
      <c r="C41" s="16">
        <f>ROUND(SUM(C13:C40),3-LEN(INT(SUM(C13:C40))))</f>
        <v>759000</v>
      </c>
      <c r="D41" s="17"/>
      <c r="E41" s="21">
        <f>ROUND(SUM(E13:E40),3-LEN(INT(SUM(E13:E40))))</f>
        <v>77.6</v>
      </c>
      <c r="F41" s="17"/>
      <c r="G41" t="s">
        <v>54</v>
      </c>
    </row>
    <row r="42" spans="1:7" ht="11.25" customHeight="1">
      <c r="A42" s="18" t="s">
        <v>30</v>
      </c>
      <c r="B42" s="10"/>
      <c r="C42" s="13"/>
      <c r="D42" s="10"/>
      <c r="E42" s="22"/>
      <c r="F42" s="10"/>
      <c r="G42" t="s">
        <v>56</v>
      </c>
    </row>
    <row r="43" spans="1:7" ht="11.25" customHeight="1">
      <c r="A43" s="12" t="s">
        <v>31</v>
      </c>
      <c r="B43" s="10"/>
      <c r="C43" s="13">
        <v>2766890</v>
      </c>
      <c r="D43" s="10"/>
      <c r="E43" s="14">
        <v>38.4</v>
      </c>
      <c r="F43" s="10"/>
      <c r="G43" t="s">
        <v>57</v>
      </c>
    </row>
    <row r="44" spans="1:7" ht="11.25" customHeight="1">
      <c r="A44" s="12" t="s">
        <v>32</v>
      </c>
      <c r="B44" s="10"/>
      <c r="C44" s="13">
        <v>1098580</v>
      </c>
      <c r="D44" s="10"/>
      <c r="E44">
        <v>8.98</v>
      </c>
      <c r="F44" s="10"/>
      <c r="G44" t="s">
        <v>58</v>
      </c>
    </row>
    <row r="45" spans="1:6" ht="11.25" customHeight="1">
      <c r="A45" s="12" t="s">
        <v>33</v>
      </c>
      <c r="B45" s="10"/>
      <c r="C45" s="13">
        <v>8511965</v>
      </c>
      <c r="D45" s="10"/>
      <c r="E45" s="13">
        <v>176.6</v>
      </c>
      <c r="F45" s="10"/>
    </row>
    <row r="46" spans="1:6" ht="11.25" customHeight="1">
      <c r="A46" s="12" t="s">
        <v>34</v>
      </c>
      <c r="B46" s="10"/>
      <c r="C46" s="13">
        <v>756950</v>
      </c>
      <c r="D46" s="10"/>
      <c r="E46" s="14">
        <v>15.774</v>
      </c>
      <c r="F46" s="10"/>
    </row>
    <row r="47" spans="1:6" ht="11.25" customHeight="1">
      <c r="A47" s="12" t="s">
        <v>35</v>
      </c>
      <c r="B47" s="10"/>
      <c r="C47" s="13">
        <v>1138910</v>
      </c>
      <c r="D47" s="10"/>
      <c r="E47" s="14">
        <v>44.4</v>
      </c>
      <c r="F47" s="10"/>
    </row>
    <row r="48" spans="1:10" ht="11.25" customHeight="1">
      <c r="A48" s="12" t="s">
        <v>36</v>
      </c>
      <c r="B48" s="10"/>
      <c r="C48" s="13">
        <v>283560</v>
      </c>
      <c r="D48" s="10"/>
      <c r="E48" s="14">
        <v>13.029</v>
      </c>
      <c r="F48" s="10"/>
      <c r="I48" s="34"/>
      <c r="J48" s="34"/>
    </row>
    <row r="49" spans="1:9" ht="11.25" customHeight="1">
      <c r="A49" s="12" t="s">
        <v>37</v>
      </c>
      <c r="B49" s="10"/>
      <c r="C49" s="13">
        <v>91000</v>
      </c>
      <c r="D49" s="10"/>
      <c r="E49" s="19">
        <v>0.187</v>
      </c>
      <c r="F49" s="10"/>
      <c r="I49" s="1"/>
    </row>
    <row r="50" spans="1:6" ht="11.25" customHeight="1">
      <c r="A50" s="12" t="s">
        <v>38</v>
      </c>
      <c r="B50" s="10"/>
      <c r="C50" s="13">
        <v>214970</v>
      </c>
      <c r="D50" s="10"/>
      <c r="E50">
        <v>0.769</v>
      </c>
      <c r="F50" s="10"/>
    </row>
    <row r="51" spans="1:6" ht="11.25" customHeight="1">
      <c r="A51" s="12" t="s">
        <v>39</v>
      </c>
      <c r="B51" s="10"/>
      <c r="C51" s="13">
        <v>406750</v>
      </c>
      <c r="D51" s="10"/>
      <c r="E51" s="20">
        <v>5.643</v>
      </c>
      <c r="F51" s="10"/>
    </row>
    <row r="52" spans="1:6" ht="11.25" customHeight="1">
      <c r="A52" s="12" t="s">
        <v>40</v>
      </c>
      <c r="B52" s="10"/>
      <c r="C52" s="13">
        <v>1285220</v>
      </c>
      <c r="D52" s="10"/>
      <c r="E52" s="14">
        <v>27.148</v>
      </c>
      <c r="F52" s="10"/>
    </row>
    <row r="53" spans="1:6" ht="11.25" customHeight="1">
      <c r="A53" s="12" t="s">
        <v>42</v>
      </c>
      <c r="B53" s="23"/>
      <c r="C53" s="13">
        <v>163270</v>
      </c>
      <c r="D53" s="10"/>
      <c r="E53">
        <v>0.438</v>
      </c>
      <c r="F53" s="10"/>
    </row>
    <row r="54" spans="1:6" ht="11.25" customHeight="1">
      <c r="A54" s="12" t="s">
        <v>41</v>
      </c>
      <c r="B54" s="10"/>
      <c r="C54" s="13">
        <v>176220</v>
      </c>
      <c r="D54" s="10"/>
      <c r="E54">
        <v>3.38</v>
      </c>
      <c r="F54" s="10"/>
    </row>
    <row r="55" spans="1:6" ht="11.25" customHeight="1">
      <c r="A55" s="12" t="s">
        <v>43</v>
      </c>
      <c r="B55" s="10"/>
      <c r="C55" s="13">
        <v>912050</v>
      </c>
      <c r="D55" s="10"/>
      <c r="E55">
        <v>25.5</v>
      </c>
      <c r="F55" s="10"/>
    </row>
    <row r="56" spans="1:6" ht="11.25" customHeight="1">
      <c r="A56" s="15" t="s">
        <v>48</v>
      </c>
      <c r="B56" s="10"/>
      <c r="C56" s="16">
        <v>17800000</v>
      </c>
      <c r="D56" s="17"/>
      <c r="E56" s="16">
        <f>ROUND(SUM(E43:E55),3-LEN(INT(SUM(E43:E55))))</f>
        <v>360</v>
      </c>
      <c r="F56" s="17"/>
    </row>
    <row r="57" spans="1:6" ht="11.25" customHeight="1">
      <c r="A57" s="12" t="s">
        <v>61</v>
      </c>
      <c r="B57" s="10"/>
      <c r="C57" s="24">
        <v>40200000</v>
      </c>
      <c r="D57" s="25"/>
      <c r="E57" s="8">
        <f>SUM(E11,E41,E56)</f>
        <v>862.6</v>
      </c>
      <c r="F57" s="25"/>
    </row>
    <row r="58" spans="1:6" ht="11.25" customHeight="1">
      <c r="A58" s="12" t="s">
        <v>60</v>
      </c>
      <c r="B58" s="10"/>
      <c r="C58" s="26">
        <v>149000000</v>
      </c>
      <c r="D58" s="27"/>
      <c r="E58" s="28">
        <v>6270</v>
      </c>
      <c r="F58" s="27"/>
    </row>
    <row r="59" spans="1:6" ht="11.25" customHeight="1">
      <c r="A59" s="12" t="s">
        <v>51</v>
      </c>
      <c r="B59" s="12"/>
      <c r="C59" s="29">
        <v>27</v>
      </c>
      <c r="D59" s="12"/>
      <c r="E59" s="29">
        <v>14</v>
      </c>
      <c r="F59" s="30" t="s">
        <v>51</v>
      </c>
    </row>
    <row r="60" spans="1:6" ht="12" customHeight="1">
      <c r="A60" s="297" t="s">
        <v>66</v>
      </c>
      <c r="B60" s="297"/>
      <c r="C60" s="297"/>
      <c r="D60" s="297"/>
      <c r="E60" s="297"/>
      <c r="F60" s="297"/>
    </row>
    <row r="61" spans="1:6" ht="11.25" customHeight="1">
      <c r="A61" s="297" t="s">
        <v>67</v>
      </c>
      <c r="B61" s="298"/>
      <c r="C61" s="298"/>
      <c r="D61" s="298"/>
      <c r="E61" s="298"/>
      <c r="F61" s="298"/>
    </row>
    <row r="62" spans="1:6" ht="11.25" customHeight="1">
      <c r="A62" s="296" t="s">
        <v>64</v>
      </c>
      <c r="B62" s="296"/>
      <c r="C62" s="296"/>
      <c r="D62" s="296"/>
      <c r="E62" s="296"/>
      <c r="F62" s="296"/>
    </row>
    <row r="63" spans="1:6" ht="11.25" customHeight="1">
      <c r="A63" s="299"/>
      <c r="B63" s="299"/>
      <c r="C63" s="299"/>
      <c r="D63" s="299"/>
      <c r="E63" s="299"/>
      <c r="F63" s="299"/>
    </row>
    <row r="64" spans="1:6" ht="11.25" customHeight="1">
      <c r="A64" s="296" t="s">
        <v>425</v>
      </c>
      <c r="B64" s="296"/>
      <c r="C64" s="296"/>
      <c r="D64" s="296"/>
      <c r="E64" s="296"/>
      <c r="F64" s="296"/>
    </row>
    <row r="65" spans="1:6" ht="11.25" customHeight="1">
      <c r="A65" s="296" t="s">
        <v>63</v>
      </c>
      <c r="B65" s="296"/>
      <c r="C65" s="296"/>
      <c r="D65" s="296"/>
      <c r="E65" s="296"/>
      <c r="F65" s="296"/>
    </row>
    <row r="66" spans="1:6" ht="11.25" customHeight="1">
      <c r="A66" s="32"/>
      <c r="B66" s="32"/>
      <c r="C66" s="33"/>
      <c r="D66" s="32"/>
      <c r="E66" s="33"/>
      <c r="F66" s="32"/>
    </row>
    <row r="67" spans="5:9" ht="11.25" customHeight="1">
      <c r="E67" s="9"/>
      <c r="I67" s="1"/>
    </row>
    <row r="68" spans="5:9" ht="11.25" customHeight="1">
      <c r="E68" s="9"/>
      <c r="I68" s="1"/>
    </row>
    <row r="69" ht="11.25" customHeight="1">
      <c r="E69"/>
    </row>
    <row r="70" spans="3:5" ht="11.25" customHeight="1">
      <c r="C70" s="2"/>
      <c r="E70"/>
    </row>
    <row r="71" spans="5:9" ht="11.25" customHeight="1">
      <c r="E71" s="11"/>
      <c r="I71" s="1"/>
    </row>
    <row r="72" ht="11.25" customHeight="1">
      <c r="E72"/>
    </row>
    <row r="73" ht="11.25" customHeight="1">
      <c r="I73" s="1"/>
    </row>
  </sheetData>
  <mergeCells count="9">
    <mergeCell ref="A1:F1"/>
    <mergeCell ref="A2:F2"/>
    <mergeCell ref="A3:F3"/>
    <mergeCell ref="A65:F65"/>
    <mergeCell ref="A61:F61"/>
    <mergeCell ref="A64:F64"/>
    <mergeCell ref="A60:F60"/>
    <mergeCell ref="A62:F62"/>
    <mergeCell ref="A63:F63"/>
  </mergeCells>
  <printOptions/>
  <pageMargins left="0.5" right="0.5" top="0.5" bottom="0.5" header="0.5" footer="0.5"/>
  <pageSetup horizontalDpi="1200" verticalDpi="1200" orientation="portrait" r:id="rId1"/>
  <rowBreaks count="1" manualBreakCount="1">
    <brk id="6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P36"/>
  <sheetViews>
    <sheetView workbookViewId="0" topLeftCell="A1">
      <selection activeCell="A1" sqref="A1:P1"/>
    </sheetView>
  </sheetViews>
  <sheetFormatPr defaultColWidth="9.33203125" defaultRowHeight="11.25"/>
  <cols>
    <col min="1" max="1" width="16.5" style="0" customWidth="1"/>
    <col min="2" max="2" width="1.83203125" style="0" customWidth="1"/>
    <col min="3" max="3" width="10" style="0" customWidth="1"/>
    <col min="4" max="4" width="1.3359375" style="0" customWidth="1"/>
    <col min="5" max="5" width="10" style="0" customWidth="1"/>
    <col min="6" max="6" width="1.3359375" style="0" customWidth="1"/>
    <col min="7" max="7" width="10" style="0" customWidth="1"/>
    <col min="8" max="8" width="1.3359375" style="0" customWidth="1"/>
    <col min="9" max="9" width="10" style="0" customWidth="1"/>
    <col min="10" max="10" width="1.3359375" style="0" customWidth="1"/>
    <col min="11" max="11" width="10" style="0" customWidth="1"/>
    <col min="12" max="12" width="1.3359375" style="0" customWidth="1"/>
    <col min="13" max="13" width="10" style="0" customWidth="1"/>
    <col min="14" max="14" width="1.3359375" style="0" customWidth="1"/>
    <col min="15" max="15" width="10" style="0" customWidth="1"/>
    <col min="16" max="16" width="1.3359375" style="31" customWidth="1"/>
  </cols>
  <sheetData>
    <row r="1" spans="1:16" ht="11.25" customHeight="1">
      <c r="A1" s="317" t="s">
        <v>333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</row>
    <row r="2" spans="1:16" ht="11.25" customHeight="1">
      <c r="A2" s="321" t="s">
        <v>334</v>
      </c>
      <c r="B2" s="321"/>
      <c r="C2" s="321"/>
      <c r="D2" s="321"/>
      <c r="E2" s="321"/>
      <c r="F2" s="321"/>
      <c r="G2" s="317"/>
      <c r="H2" s="317"/>
      <c r="I2" s="317"/>
      <c r="J2" s="317"/>
      <c r="K2" s="317"/>
      <c r="L2" s="317"/>
      <c r="M2" s="317"/>
      <c r="N2" s="317"/>
      <c r="O2" s="317"/>
      <c r="P2" s="317"/>
    </row>
    <row r="3" spans="1:16" ht="11.25">
      <c r="A3" s="317"/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</row>
    <row r="4" spans="1:16" ht="11.25">
      <c r="A4" s="317" t="s">
        <v>335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</row>
    <row r="5" spans="1:16" ht="11.25">
      <c r="A5" s="320"/>
      <c r="B5" s="320"/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</row>
    <row r="6" spans="1:16" ht="11.25">
      <c r="A6" s="100" t="s">
        <v>255</v>
      </c>
      <c r="B6" s="101"/>
      <c r="C6" s="102" t="s">
        <v>314</v>
      </c>
      <c r="D6" s="103"/>
      <c r="E6" s="102" t="s">
        <v>315</v>
      </c>
      <c r="F6" s="103"/>
      <c r="G6" s="102" t="s">
        <v>316</v>
      </c>
      <c r="H6" s="103"/>
      <c r="I6" s="102" t="s">
        <v>317</v>
      </c>
      <c r="J6" s="103"/>
      <c r="K6" s="102" t="s">
        <v>417</v>
      </c>
      <c r="L6" s="103"/>
      <c r="M6" s="102" t="s">
        <v>418</v>
      </c>
      <c r="N6" s="103"/>
      <c r="O6" s="102" t="s">
        <v>419</v>
      </c>
      <c r="P6" s="137"/>
    </row>
    <row r="7" spans="1:15" ht="11.25">
      <c r="A7" s="108" t="s">
        <v>31</v>
      </c>
      <c r="B7" s="105"/>
      <c r="C7" s="106">
        <v>1200</v>
      </c>
      <c r="D7" s="107"/>
      <c r="E7" s="106">
        <v>837</v>
      </c>
      <c r="F7" s="107"/>
      <c r="G7" s="106">
        <v>26000</v>
      </c>
      <c r="H7" s="107"/>
      <c r="I7" s="106">
        <v>29700</v>
      </c>
      <c r="J7" s="107"/>
      <c r="K7" s="106">
        <v>45000</v>
      </c>
      <c r="L7" s="107"/>
      <c r="M7" s="106">
        <v>50000</v>
      </c>
      <c r="N7" s="107"/>
      <c r="O7" s="106">
        <v>50000</v>
      </c>
    </row>
    <row r="8" spans="1:15" ht="11.25">
      <c r="A8" s="101" t="s">
        <v>11</v>
      </c>
      <c r="B8" s="105"/>
      <c r="C8" s="106">
        <v>1</v>
      </c>
      <c r="D8" s="107"/>
      <c r="E8" s="106">
        <v>5</v>
      </c>
      <c r="F8" s="107"/>
      <c r="G8" s="106">
        <v>7</v>
      </c>
      <c r="H8" s="107"/>
      <c r="I8" s="106">
        <v>1</v>
      </c>
      <c r="J8" s="107"/>
      <c r="K8" s="106">
        <v>1</v>
      </c>
      <c r="L8" s="107"/>
      <c r="M8" s="106">
        <v>1</v>
      </c>
      <c r="N8" s="107"/>
      <c r="O8" s="106">
        <v>1</v>
      </c>
    </row>
    <row r="9" spans="1:15" ht="11.25">
      <c r="A9" s="101" t="s">
        <v>32</v>
      </c>
      <c r="B9" s="105"/>
      <c r="C9" s="106">
        <v>5200</v>
      </c>
      <c r="D9" s="107"/>
      <c r="E9" s="106">
        <v>14400</v>
      </c>
      <c r="F9" s="107"/>
      <c r="G9" s="106">
        <v>12000</v>
      </c>
      <c r="H9" s="107"/>
      <c r="I9" s="106">
        <v>9400</v>
      </c>
      <c r="J9" s="107"/>
      <c r="K9" s="106">
        <v>8000</v>
      </c>
      <c r="L9" s="107"/>
      <c r="M9" s="106">
        <v>7000</v>
      </c>
      <c r="N9" s="107"/>
      <c r="O9" s="106">
        <v>6000</v>
      </c>
    </row>
    <row r="10" spans="1:15" ht="11.25">
      <c r="A10" s="101" t="s">
        <v>33</v>
      </c>
      <c r="B10" s="105"/>
      <c r="C10" s="106">
        <v>102000</v>
      </c>
      <c r="D10" s="107"/>
      <c r="E10" s="106">
        <v>63300</v>
      </c>
      <c r="F10" s="107"/>
      <c r="G10" s="106">
        <v>50400</v>
      </c>
      <c r="H10" s="107"/>
      <c r="I10" s="106">
        <v>44400</v>
      </c>
      <c r="J10" s="107"/>
      <c r="K10" s="106">
        <v>54900</v>
      </c>
      <c r="L10" s="107"/>
      <c r="M10" s="106">
        <v>63600</v>
      </c>
      <c r="N10" s="107"/>
      <c r="O10" s="106">
        <v>63600</v>
      </c>
    </row>
    <row r="11" spans="1:15" ht="11.25">
      <c r="A11" s="101" t="s">
        <v>5</v>
      </c>
      <c r="B11" s="105"/>
      <c r="C11" s="106">
        <v>169000</v>
      </c>
      <c r="D11" s="107"/>
      <c r="E11" s="106">
        <v>152000</v>
      </c>
      <c r="F11" s="107"/>
      <c r="G11" s="106">
        <v>156200</v>
      </c>
      <c r="H11" s="107"/>
      <c r="I11" s="106">
        <v>141000</v>
      </c>
      <c r="J11" s="107"/>
      <c r="K11" s="106">
        <v>171000</v>
      </c>
      <c r="L11" s="107"/>
      <c r="M11" s="106">
        <v>187000</v>
      </c>
      <c r="N11" s="107"/>
      <c r="O11" s="106">
        <v>187000</v>
      </c>
    </row>
    <row r="12" spans="1:15" ht="11.25">
      <c r="A12" s="101" t="s">
        <v>34</v>
      </c>
      <c r="B12" s="105"/>
      <c r="C12" s="106">
        <v>27500</v>
      </c>
      <c r="D12" s="107"/>
      <c r="E12" s="106">
        <v>44600</v>
      </c>
      <c r="F12" s="107"/>
      <c r="G12" s="106">
        <v>54100</v>
      </c>
      <c r="H12" s="107"/>
      <c r="I12" s="106">
        <v>39000</v>
      </c>
      <c r="J12" s="107"/>
      <c r="K12" s="106">
        <v>39000</v>
      </c>
      <c r="L12" s="107"/>
      <c r="M12" s="106">
        <v>41000</v>
      </c>
      <c r="N12" s="107"/>
      <c r="O12" s="106">
        <v>43000</v>
      </c>
    </row>
    <row r="13" spans="1:15" ht="11.25">
      <c r="A13" s="101" t="s">
        <v>35</v>
      </c>
      <c r="B13" s="105"/>
      <c r="C13" s="106">
        <v>29400</v>
      </c>
      <c r="D13" s="107"/>
      <c r="E13" s="106">
        <v>21100</v>
      </c>
      <c r="F13" s="107"/>
      <c r="G13" s="106">
        <v>37000</v>
      </c>
      <c r="H13" s="107"/>
      <c r="I13" s="106">
        <v>46500</v>
      </c>
      <c r="J13" s="107"/>
      <c r="K13" s="106">
        <v>40000</v>
      </c>
      <c r="L13" s="107"/>
      <c r="M13" s="106">
        <v>40000</v>
      </c>
      <c r="N13" s="107"/>
      <c r="O13" s="106">
        <v>40000</v>
      </c>
    </row>
    <row r="14" spans="1:15" ht="11.25">
      <c r="A14" s="101" t="s">
        <v>13</v>
      </c>
      <c r="B14" s="105"/>
      <c r="C14" s="106">
        <v>460</v>
      </c>
      <c r="D14" s="107"/>
      <c r="E14" s="106">
        <v>400</v>
      </c>
      <c r="F14" s="107"/>
      <c r="G14" s="106">
        <v>50</v>
      </c>
      <c r="H14" s="107"/>
      <c r="I14" s="106">
        <v>110</v>
      </c>
      <c r="J14" s="107"/>
      <c r="K14" s="106">
        <v>1000</v>
      </c>
      <c r="L14" s="107"/>
      <c r="M14" s="106">
        <v>2000</v>
      </c>
      <c r="N14" s="107"/>
      <c r="O14" s="106">
        <v>5000</v>
      </c>
    </row>
    <row r="15" spans="1:15" ht="11.25">
      <c r="A15" s="101" t="s">
        <v>14</v>
      </c>
      <c r="B15" s="105"/>
      <c r="C15" s="121" t="s">
        <v>264</v>
      </c>
      <c r="D15" s="107"/>
      <c r="E15" s="106">
        <v>184</v>
      </c>
      <c r="F15" s="107"/>
      <c r="G15" s="106">
        <v>1000</v>
      </c>
      <c r="H15" s="107"/>
      <c r="I15" s="106">
        <v>547</v>
      </c>
      <c r="J15" s="107"/>
      <c r="K15" s="106">
        <v>600</v>
      </c>
      <c r="L15" s="107"/>
      <c r="M15" s="106">
        <v>600</v>
      </c>
      <c r="N15" s="107"/>
      <c r="O15" s="106">
        <v>600</v>
      </c>
    </row>
    <row r="16" spans="1:15" ht="11.25">
      <c r="A16" s="101" t="s">
        <v>16</v>
      </c>
      <c r="B16" s="105"/>
      <c r="C16" s="106">
        <v>4350</v>
      </c>
      <c r="D16" s="107"/>
      <c r="E16" s="106">
        <v>3280</v>
      </c>
      <c r="F16" s="107"/>
      <c r="G16" s="121" t="s">
        <v>264</v>
      </c>
      <c r="H16" s="107"/>
      <c r="I16" s="121" t="s">
        <v>264</v>
      </c>
      <c r="J16" s="107"/>
      <c r="K16" s="121" t="s">
        <v>264</v>
      </c>
      <c r="L16" s="107"/>
      <c r="M16" s="121" t="s">
        <v>264</v>
      </c>
      <c r="N16" s="107"/>
      <c r="O16" s="121" t="s">
        <v>264</v>
      </c>
    </row>
    <row r="17" spans="1:15" ht="11.25">
      <c r="A17" s="101" t="s">
        <v>36</v>
      </c>
      <c r="B17" s="105"/>
      <c r="C17" s="106">
        <v>10100</v>
      </c>
      <c r="D17" s="107"/>
      <c r="E17" s="106">
        <v>7410</v>
      </c>
      <c r="F17" s="107"/>
      <c r="G17" s="121">
        <v>2870</v>
      </c>
      <c r="H17" s="107"/>
      <c r="I17" s="121">
        <v>3020</v>
      </c>
      <c r="J17" s="107"/>
      <c r="K17" s="121">
        <v>4000</v>
      </c>
      <c r="L17" s="107"/>
      <c r="M17" s="121">
        <v>4500</v>
      </c>
      <c r="N17" s="107"/>
      <c r="O17" s="121">
        <v>5000</v>
      </c>
    </row>
    <row r="18" spans="1:15" ht="11.25">
      <c r="A18" s="101" t="s">
        <v>37</v>
      </c>
      <c r="B18" s="105"/>
      <c r="C18" s="106">
        <v>870</v>
      </c>
      <c r="D18" s="107"/>
      <c r="E18" s="106">
        <v>3000</v>
      </c>
      <c r="F18" s="107"/>
      <c r="G18" s="121">
        <v>3470</v>
      </c>
      <c r="H18" s="107"/>
      <c r="I18" s="121">
        <v>3000</v>
      </c>
      <c r="J18" s="107"/>
      <c r="K18" s="121">
        <v>3300</v>
      </c>
      <c r="L18" s="107"/>
      <c r="M18" s="121">
        <v>6000</v>
      </c>
      <c r="N18" s="107"/>
      <c r="O18" s="121">
        <v>6000</v>
      </c>
    </row>
    <row r="19" spans="1:15" ht="11.25">
      <c r="A19" s="101" t="s">
        <v>20</v>
      </c>
      <c r="B19" s="105"/>
      <c r="C19" s="106">
        <v>62</v>
      </c>
      <c r="D19" s="107"/>
      <c r="E19" s="106">
        <v>30</v>
      </c>
      <c r="F19" s="107"/>
      <c r="G19" s="121">
        <v>4500</v>
      </c>
      <c r="H19" s="107"/>
      <c r="I19" s="121">
        <v>4550</v>
      </c>
      <c r="J19" s="107"/>
      <c r="K19" s="121">
        <v>800</v>
      </c>
      <c r="L19" s="107"/>
      <c r="M19" s="121">
        <v>7000</v>
      </c>
      <c r="N19" s="107"/>
      <c r="O19" s="121">
        <v>10000</v>
      </c>
    </row>
    <row r="20" spans="1:15" ht="11.25">
      <c r="A20" s="101" t="s">
        <v>336</v>
      </c>
      <c r="B20" s="105"/>
      <c r="C20" s="106">
        <v>1500</v>
      </c>
      <c r="D20" s="107"/>
      <c r="E20" s="106">
        <v>9010</v>
      </c>
      <c r="F20" s="107"/>
      <c r="G20" s="106">
        <v>13500</v>
      </c>
      <c r="H20" s="107"/>
      <c r="I20" s="106">
        <v>12200</v>
      </c>
      <c r="J20" s="107"/>
      <c r="K20" s="122">
        <v>4000</v>
      </c>
      <c r="L20" s="107"/>
      <c r="M20" s="122">
        <v>4000</v>
      </c>
      <c r="N20" s="107"/>
      <c r="O20" s="122">
        <v>4000</v>
      </c>
    </row>
    <row r="21" spans="1:16" ht="11.25">
      <c r="A21" s="101" t="s">
        <v>22</v>
      </c>
      <c r="B21" s="105"/>
      <c r="C21" s="106">
        <v>156</v>
      </c>
      <c r="D21" s="107"/>
      <c r="E21" s="106">
        <v>111</v>
      </c>
      <c r="F21" s="107"/>
      <c r="G21" s="106">
        <v>878</v>
      </c>
      <c r="H21" s="107"/>
      <c r="I21" s="106">
        <v>5000</v>
      </c>
      <c r="J21" s="107"/>
      <c r="K21" s="122">
        <v>10000</v>
      </c>
      <c r="L21" s="107"/>
      <c r="M21" s="122">
        <v>16000</v>
      </c>
      <c r="N21" s="107"/>
      <c r="O21" s="122">
        <v>17000</v>
      </c>
      <c r="P21" s="123"/>
    </row>
    <row r="22" spans="1:16" ht="11.25">
      <c r="A22" s="101" t="s">
        <v>23</v>
      </c>
      <c r="B22" s="105"/>
      <c r="C22" s="124" t="s">
        <v>264</v>
      </c>
      <c r="D22" s="107"/>
      <c r="E22" s="124" t="s">
        <v>264</v>
      </c>
      <c r="F22" s="107"/>
      <c r="G22" s="124" t="s">
        <v>264</v>
      </c>
      <c r="H22" s="107"/>
      <c r="I22" s="106">
        <v>277</v>
      </c>
      <c r="J22" s="107"/>
      <c r="K22" s="122">
        <v>300</v>
      </c>
      <c r="L22" s="107"/>
      <c r="M22" s="122">
        <v>300</v>
      </c>
      <c r="N22" s="107"/>
      <c r="O22" s="122">
        <v>300</v>
      </c>
      <c r="P22" s="125"/>
    </row>
    <row r="23" spans="1:15" ht="11.25">
      <c r="A23" s="101" t="s">
        <v>6</v>
      </c>
      <c r="B23" s="105"/>
      <c r="C23" s="106">
        <v>9680</v>
      </c>
      <c r="D23" s="107"/>
      <c r="E23" s="106">
        <v>20300</v>
      </c>
      <c r="F23" s="107"/>
      <c r="G23" s="106">
        <v>26400</v>
      </c>
      <c r="H23" s="107"/>
      <c r="I23" s="106">
        <v>20400</v>
      </c>
      <c r="J23" s="107"/>
      <c r="K23" s="106">
        <v>25000</v>
      </c>
      <c r="L23" s="107"/>
      <c r="M23" s="106">
        <v>25000</v>
      </c>
      <c r="N23" s="107"/>
      <c r="O23" s="106">
        <v>25000</v>
      </c>
    </row>
    <row r="24" spans="1:15" ht="11.25">
      <c r="A24" s="101" t="s">
        <v>25</v>
      </c>
      <c r="B24" s="105"/>
      <c r="C24" s="106">
        <v>1200</v>
      </c>
      <c r="D24" s="107"/>
      <c r="E24" s="106">
        <v>1320</v>
      </c>
      <c r="F24" s="107"/>
      <c r="G24" s="106">
        <v>3670</v>
      </c>
      <c r="H24" s="107"/>
      <c r="I24" s="126">
        <v>3030</v>
      </c>
      <c r="J24" s="107"/>
      <c r="K24" s="122">
        <v>3900</v>
      </c>
      <c r="L24" s="107"/>
      <c r="M24" s="122">
        <v>4500</v>
      </c>
      <c r="N24" s="107"/>
      <c r="O24" s="122">
        <v>6000</v>
      </c>
    </row>
    <row r="25" spans="1:15" ht="11.25">
      <c r="A25" s="101" t="s">
        <v>26</v>
      </c>
      <c r="B25" s="105"/>
      <c r="C25" s="106">
        <v>85</v>
      </c>
      <c r="D25" s="107"/>
      <c r="E25" s="106">
        <v>1100</v>
      </c>
      <c r="F25" s="107"/>
      <c r="G25" s="124" t="s">
        <v>264</v>
      </c>
      <c r="H25" s="107"/>
      <c r="I25" s="124" t="s">
        <v>264</v>
      </c>
      <c r="J25" s="107"/>
      <c r="K25" s="124">
        <v>600</v>
      </c>
      <c r="L25" s="107"/>
      <c r="M25" s="124">
        <v>1200</v>
      </c>
      <c r="N25" s="107"/>
      <c r="O25" s="124">
        <v>1300</v>
      </c>
    </row>
    <row r="26" spans="1:15" ht="11.25">
      <c r="A26" s="101" t="s">
        <v>40</v>
      </c>
      <c r="B26" s="105"/>
      <c r="C26" s="106">
        <v>10400</v>
      </c>
      <c r="D26" s="107"/>
      <c r="E26" s="106">
        <v>56000</v>
      </c>
      <c r="F26" s="107"/>
      <c r="G26" s="106">
        <v>139000</v>
      </c>
      <c r="H26" s="107"/>
      <c r="I26" s="106">
        <v>173000</v>
      </c>
      <c r="J26" s="107"/>
      <c r="K26" s="106">
        <v>173000</v>
      </c>
      <c r="L26" s="107"/>
      <c r="M26" s="106">
        <v>175000</v>
      </c>
      <c r="N26" s="107"/>
      <c r="O26" s="106">
        <v>175000</v>
      </c>
    </row>
    <row r="27" spans="1:15" ht="11.25">
      <c r="A27" s="101" t="s">
        <v>42</v>
      </c>
      <c r="B27" s="105"/>
      <c r="C27" s="106">
        <v>30</v>
      </c>
      <c r="D27" s="107"/>
      <c r="E27" s="106">
        <v>300</v>
      </c>
      <c r="F27" s="107"/>
      <c r="G27" s="106">
        <v>300</v>
      </c>
      <c r="H27" s="107"/>
      <c r="I27" s="106">
        <v>300</v>
      </c>
      <c r="J27" s="107"/>
      <c r="K27" s="106">
        <v>300</v>
      </c>
      <c r="L27" s="107"/>
      <c r="M27" s="106">
        <v>300</v>
      </c>
      <c r="N27" s="107"/>
      <c r="O27" s="106">
        <v>300</v>
      </c>
    </row>
    <row r="28" spans="1:15" ht="11.25">
      <c r="A28" s="101" t="s">
        <v>41</v>
      </c>
      <c r="B28" s="105"/>
      <c r="C28" s="124" t="s">
        <v>264</v>
      </c>
      <c r="D28" s="107"/>
      <c r="E28" s="106">
        <v>900</v>
      </c>
      <c r="F28" s="107"/>
      <c r="G28" s="106">
        <v>2180</v>
      </c>
      <c r="H28" s="107"/>
      <c r="I28" s="106">
        <v>1730</v>
      </c>
      <c r="J28" s="107"/>
      <c r="K28" s="106">
        <v>2200</v>
      </c>
      <c r="L28" s="107"/>
      <c r="M28" s="106">
        <v>2300</v>
      </c>
      <c r="N28" s="107"/>
      <c r="O28" s="106">
        <v>2300</v>
      </c>
    </row>
    <row r="29" spans="1:15" ht="11.25">
      <c r="A29" s="101" t="s">
        <v>43</v>
      </c>
      <c r="B29" s="105"/>
      <c r="C29" s="106">
        <v>7700</v>
      </c>
      <c r="D29" s="107"/>
      <c r="E29" s="106">
        <v>7260</v>
      </c>
      <c r="F29" s="107"/>
      <c r="G29" s="106">
        <v>7330</v>
      </c>
      <c r="H29" s="107"/>
      <c r="I29" s="106">
        <v>8190</v>
      </c>
      <c r="J29" s="107"/>
      <c r="K29" s="106">
        <v>13000</v>
      </c>
      <c r="L29" s="107"/>
      <c r="M29" s="106">
        <v>15000</v>
      </c>
      <c r="N29" s="107"/>
      <c r="O29" s="106">
        <v>20000</v>
      </c>
    </row>
    <row r="30" spans="1:16" ht="11.25">
      <c r="A30" s="53" t="s">
        <v>48</v>
      </c>
      <c r="B30" s="108"/>
      <c r="C30" s="109">
        <f>ROUND(SUM(C7:C29),3-LEN(INT(SUM(C7:C29))))</f>
        <v>381000</v>
      </c>
      <c r="D30" s="110"/>
      <c r="E30" s="109">
        <f>ROUND(SUM(E7:E29),3-LEN(INT(SUM(E7:E29))))</f>
        <v>407000</v>
      </c>
      <c r="F30" s="103"/>
      <c r="G30" s="110">
        <f>ROUND(SUM(G7:G29),3-LEN(INT(SUM(G7:G29))))</f>
        <v>541000</v>
      </c>
      <c r="H30" s="103"/>
      <c r="I30" s="109">
        <f>ROUND(SUM(I7:I29),3-LEN(INT(SUM(I7:I29))))</f>
        <v>545000</v>
      </c>
      <c r="J30" s="103"/>
      <c r="K30" s="109">
        <f>ROUND(SUM(K7:K29),3-LEN(INT(SUM(K7:K29))))</f>
        <v>600000</v>
      </c>
      <c r="L30" s="103"/>
      <c r="M30" s="109">
        <f>ROUND(SUM(M7:M29),3-LEN(INT(SUM(M7:M29))))</f>
        <v>652000</v>
      </c>
      <c r="N30" s="103"/>
      <c r="O30" s="109">
        <f>ROUND(SUM(O7:O29),3-LEN(INT(SUM(O7:O29))))</f>
        <v>667000</v>
      </c>
      <c r="P30" s="137"/>
    </row>
    <row r="31" spans="1:16" ht="11.25">
      <c r="A31" s="318" t="s">
        <v>377</v>
      </c>
      <c r="B31" s="318"/>
      <c r="C31" s="318"/>
      <c r="D31" s="318"/>
      <c r="E31" s="318"/>
      <c r="F31" s="318"/>
      <c r="G31" s="318"/>
      <c r="H31" s="318"/>
      <c r="I31" s="318"/>
      <c r="J31" s="318"/>
      <c r="K31" s="318"/>
      <c r="L31" s="318"/>
      <c r="M31" s="318"/>
      <c r="N31" s="318"/>
      <c r="O31" s="318"/>
      <c r="P31" s="319"/>
    </row>
    <row r="32" spans="1:16" ht="11.25">
      <c r="A32" s="305" t="s">
        <v>319</v>
      </c>
      <c r="B32" s="305"/>
      <c r="C32" s="305"/>
      <c r="D32" s="305"/>
      <c r="E32" s="305"/>
      <c r="F32" s="305"/>
      <c r="G32" s="305"/>
      <c r="H32" s="305"/>
      <c r="I32" s="305"/>
      <c r="J32" s="305"/>
      <c r="K32" s="305"/>
      <c r="L32" s="305"/>
      <c r="M32" s="305"/>
      <c r="N32" s="305"/>
      <c r="O32" s="305"/>
      <c r="P32" s="302"/>
    </row>
    <row r="33" spans="1:16" ht="11.25">
      <c r="A33" s="305" t="s">
        <v>337</v>
      </c>
      <c r="B33" s="305"/>
      <c r="C33" s="305"/>
      <c r="D33" s="305"/>
      <c r="E33" s="305"/>
      <c r="F33" s="305"/>
      <c r="G33" s="305"/>
      <c r="H33" s="305"/>
      <c r="I33" s="305"/>
      <c r="J33" s="305"/>
      <c r="K33" s="305"/>
      <c r="L33" s="305"/>
      <c r="M33" s="305"/>
      <c r="N33" s="305"/>
      <c r="O33" s="305"/>
      <c r="P33" s="302"/>
    </row>
    <row r="34" ht="11.25">
      <c r="A34" s="112"/>
    </row>
    <row r="36" ht="12.75">
      <c r="A36" s="127"/>
    </row>
  </sheetData>
  <mergeCells count="8">
    <mergeCell ref="A31:P31"/>
    <mergeCell ref="A32:P32"/>
    <mergeCell ref="A33:P33"/>
    <mergeCell ref="A5:P5"/>
    <mergeCell ref="A1:P1"/>
    <mergeCell ref="A2:P2"/>
    <mergeCell ref="A3:P3"/>
    <mergeCell ref="A4:P4"/>
  </mergeCells>
  <printOptions/>
  <pageMargins left="0.5" right="0.5" top="0.5" bottom="0.5" header="0.5" footer="0.5"/>
  <pageSetup horizontalDpi="1200" verticalDpi="12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24"/>
  <sheetViews>
    <sheetView workbookViewId="0" topLeftCell="A1">
      <selection activeCell="A1" sqref="A1:Q1"/>
    </sheetView>
  </sheetViews>
  <sheetFormatPr defaultColWidth="9.33203125" defaultRowHeight="11.25"/>
  <cols>
    <col min="1" max="1" width="14.83203125" style="0" customWidth="1"/>
    <col min="2" max="2" width="11.16015625" style="0" customWidth="1"/>
    <col min="3" max="3" width="1.3359375" style="31" customWidth="1"/>
    <col min="4" max="4" width="10.16015625" style="0" customWidth="1"/>
    <col min="5" max="5" width="1.3359375" style="0" customWidth="1"/>
    <col min="7" max="7" width="1.3359375" style="0" customWidth="1"/>
    <col min="8" max="8" width="10" style="0" customWidth="1"/>
    <col min="9" max="9" width="1.3359375" style="0" customWidth="1"/>
    <col min="11" max="11" width="1.3359375" style="190" customWidth="1"/>
    <col min="12" max="12" width="9.66015625" style="0" customWidth="1"/>
    <col min="13" max="13" width="1.3359375" style="31" customWidth="1"/>
    <col min="14" max="14" width="9.5" style="0" customWidth="1"/>
    <col min="15" max="15" width="1.3359375" style="31" customWidth="1"/>
    <col min="16" max="16" width="9.66015625" style="0" customWidth="1"/>
    <col min="17" max="17" width="1.3359375" style="31" customWidth="1"/>
  </cols>
  <sheetData>
    <row r="1" spans="1:17" ht="11.25" customHeight="1">
      <c r="A1" s="293" t="s">
        <v>345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</row>
    <row r="2" spans="1:17" ht="11.25" customHeight="1">
      <c r="A2" s="294" t="s">
        <v>420</v>
      </c>
      <c r="B2" s="294"/>
      <c r="C2" s="294"/>
      <c r="D2" s="294"/>
      <c r="E2" s="294"/>
      <c r="F2" s="294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</row>
    <row r="3" spans="1:17" ht="11.25">
      <c r="A3" s="293"/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</row>
    <row r="4" spans="1:17" ht="11.25">
      <c r="A4" s="293" t="s">
        <v>346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</row>
    <row r="5" spans="1:17" ht="11.25">
      <c r="A5" s="326"/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</row>
    <row r="6" spans="1:17" ht="11.25">
      <c r="A6" s="155" t="s">
        <v>255</v>
      </c>
      <c r="B6" s="155" t="s">
        <v>347</v>
      </c>
      <c r="C6" s="137"/>
      <c r="D6" s="156" t="s">
        <v>314</v>
      </c>
      <c r="E6" s="157"/>
      <c r="F6" s="156" t="s">
        <v>315</v>
      </c>
      <c r="G6" s="157"/>
      <c r="H6" s="156" t="s">
        <v>316</v>
      </c>
      <c r="I6" s="157"/>
      <c r="J6" s="156" t="s">
        <v>317</v>
      </c>
      <c r="K6" s="158"/>
      <c r="L6" s="156" t="s">
        <v>417</v>
      </c>
      <c r="M6" s="157"/>
      <c r="N6" s="156" t="s">
        <v>418</v>
      </c>
      <c r="O6" s="157"/>
      <c r="P6" s="156" t="s">
        <v>419</v>
      </c>
      <c r="Q6" s="137"/>
    </row>
    <row r="7" spans="1:16" ht="11.25">
      <c r="A7" s="118" t="s">
        <v>31</v>
      </c>
      <c r="B7" s="159">
        <v>0.68</v>
      </c>
      <c r="C7" s="160"/>
      <c r="D7" s="24">
        <v>680</v>
      </c>
      <c r="E7" s="117"/>
      <c r="F7" s="24" t="s">
        <v>264</v>
      </c>
      <c r="G7" s="117"/>
      <c r="H7" s="24" t="s">
        <v>264</v>
      </c>
      <c r="I7" s="117"/>
      <c r="J7" s="24" t="s">
        <v>264</v>
      </c>
      <c r="K7" s="161"/>
      <c r="L7" s="24" t="s">
        <v>264</v>
      </c>
      <c r="M7" s="117"/>
      <c r="N7" s="24" t="s">
        <v>264</v>
      </c>
      <c r="O7" s="117"/>
      <c r="P7" s="24" t="s">
        <v>264</v>
      </c>
    </row>
    <row r="8" spans="1:16" ht="11.25">
      <c r="A8" s="6" t="s">
        <v>32</v>
      </c>
      <c r="B8" s="159">
        <v>0.65</v>
      </c>
      <c r="C8" s="160"/>
      <c r="D8" s="24">
        <v>80</v>
      </c>
      <c r="E8" s="117"/>
      <c r="F8" s="24" t="s">
        <v>264</v>
      </c>
      <c r="G8" s="117"/>
      <c r="H8" s="24" t="s">
        <v>264</v>
      </c>
      <c r="I8" s="117"/>
      <c r="J8" s="24" t="s">
        <v>264</v>
      </c>
      <c r="K8" s="161"/>
      <c r="L8" s="24" t="s">
        <v>264</v>
      </c>
      <c r="M8" s="117"/>
      <c r="N8" s="24" t="s">
        <v>264</v>
      </c>
      <c r="O8" s="117"/>
      <c r="P8" s="24" t="s">
        <v>264</v>
      </c>
    </row>
    <row r="9" spans="1:16" ht="11.25">
      <c r="A9" s="6" t="s">
        <v>33</v>
      </c>
      <c r="B9" s="159">
        <v>0.66</v>
      </c>
      <c r="C9" s="160"/>
      <c r="D9" s="24">
        <v>100000</v>
      </c>
      <c r="E9" s="117"/>
      <c r="F9" s="24">
        <v>113000</v>
      </c>
      <c r="G9" s="117"/>
      <c r="H9" s="162">
        <v>141000</v>
      </c>
      <c r="I9" s="163"/>
      <c r="J9" s="162">
        <v>156000</v>
      </c>
      <c r="K9" s="164"/>
      <c r="L9" s="24">
        <v>160000</v>
      </c>
      <c r="M9" s="117"/>
      <c r="N9" s="24">
        <v>160000</v>
      </c>
      <c r="O9" s="117"/>
      <c r="P9" s="24">
        <v>160000</v>
      </c>
    </row>
    <row r="10" spans="1:16" ht="11.25">
      <c r="A10" s="6" t="s">
        <v>5</v>
      </c>
      <c r="B10" s="159">
        <v>0.64</v>
      </c>
      <c r="C10" s="160"/>
      <c r="D10" s="24">
        <v>22000</v>
      </c>
      <c r="E10" s="117"/>
      <c r="F10" s="24">
        <v>24600</v>
      </c>
      <c r="G10" s="117"/>
      <c r="H10" s="162">
        <v>22700</v>
      </c>
      <c r="I10" s="163"/>
      <c r="J10" s="162">
        <v>21000</v>
      </c>
      <c r="K10" s="164"/>
      <c r="L10" s="24">
        <v>21000</v>
      </c>
      <c r="M10" s="117"/>
      <c r="N10" s="24">
        <v>21000</v>
      </c>
      <c r="O10" s="117"/>
      <c r="P10" s="24">
        <v>21000</v>
      </c>
    </row>
    <row r="11" spans="1:16" ht="11.25">
      <c r="A11" s="6" t="s">
        <v>34</v>
      </c>
      <c r="B11" s="159">
        <v>0.62</v>
      </c>
      <c r="C11" s="160"/>
      <c r="D11" s="24">
        <v>5040</v>
      </c>
      <c r="E11" s="117"/>
      <c r="F11" s="24">
        <v>5200</v>
      </c>
      <c r="G11" s="117"/>
      <c r="H11" s="162">
        <v>5460</v>
      </c>
      <c r="I11" s="163"/>
      <c r="J11" s="162">
        <v>4500</v>
      </c>
      <c r="K11" s="164"/>
      <c r="L11" s="24">
        <v>4400</v>
      </c>
      <c r="M11" s="165"/>
      <c r="N11" s="24">
        <v>4300</v>
      </c>
      <c r="O11" s="165"/>
      <c r="P11" s="24">
        <v>4200</v>
      </c>
    </row>
    <row r="12" spans="1:16" ht="11.25">
      <c r="A12" s="6" t="s">
        <v>35</v>
      </c>
      <c r="B12" s="159">
        <v>0.55</v>
      </c>
      <c r="C12" s="160"/>
      <c r="D12" s="24">
        <v>283</v>
      </c>
      <c r="E12" s="117"/>
      <c r="F12" s="24">
        <v>300</v>
      </c>
      <c r="G12" s="117"/>
      <c r="H12" s="162">
        <v>363</v>
      </c>
      <c r="I12" s="163"/>
      <c r="J12" s="162">
        <v>344</v>
      </c>
      <c r="K12" s="164"/>
      <c r="L12" s="24">
        <v>350</v>
      </c>
      <c r="M12" s="117"/>
      <c r="N12" s="24">
        <v>350</v>
      </c>
      <c r="O12" s="117"/>
      <c r="P12" s="24">
        <v>350</v>
      </c>
    </row>
    <row r="13" spans="1:16" ht="11.25">
      <c r="A13" s="6" t="s">
        <v>14</v>
      </c>
      <c r="B13" s="166" t="s">
        <v>73</v>
      </c>
      <c r="C13" s="160"/>
      <c r="D13" s="24" t="s">
        <v>264</v>
      </c>
      <c r="E13" s="117"/>
      <c r="F13" s="24" t="s">
        <v>264</v>
      </c>
      <c r="G13" s="117"/>
      <c r="H13" s="162" t="s">
        <v>264</v>
      </c>
      <c r="I13" s="163"/>
      <c r="J13" s="167" t="s">
        <v>265</v>
      </c>
      <c r="K13" s="164"/>
      <c r="L13" s="168" t="s">
        <v>265</v>
      </c>
      <c r="M13" s="117"/>
      <c r="N13" s="168" t="s">
        <v>265</v>
      </c>
      <c r="O13" s="117"/>
      <c r="P13" s="168" t="s">
        <v>265</v>
      </c>
    </row>
    <row r="14" spans="1:17" ht="11.25">
      <c r="A14" s="18" t="s">
        <v>20</v>
      </c>
      <c r="B14" s="169">
        <v>0.65</v>
      </c>
      <c r="C14" s="160"/>
      <c r="D14" s="24">
        <v>4</v>
      </c>
      <c r="E14" s="117"/>
      <c r="F14" s="24">
        <v>1</v>
      </c>
      <c r="G14" s="117"/>
      <c r="H14" s="162">
        <v>10</v>
      </c>
      <c r="I14" s="163"/>
      <c r="J14" s="170">
        <v>15</v>
      </c>
      <c r="K14" s="163"/>
      <c r="L14" s="171">
        <v>14</v>
      </c>
      <c r="M14" s="172"/>
      <c r="N14" s="171">
        <v>13</v>
      </c>
      <c r="O14" s="172"/>
      <c r="P14" s="171">
        <v>12</v>
      </c>
      <c r="Q14" s="160"/>
    </row>
    <row r="15" spans="1:16" ht="11.25">
      <c r="A15" s="6" t="s">
        <v>6</v>
      </c>
      <c r="B15" s="159">
        <v>0.6</v>
      </c>
      <c r="C15" s="160"/>
      <c r="D15" s="24">
        <v>7110</v>
      </c>
      <c r="E15" s="117"/>
      <c r="F15" s="24">
        <v>5630</v>
      </c>
      <c r="G15" s="117"/>
      <c r="H15" s="162">
        <v>6800</v>
      </c>
      <c r="I15" s="163"/>
      <c r="J15" s="162">
        <v>6760</v>
      </c>
      <c r="K15" s="164"/>
      <c r="L15" s="24">
        <v>7000</v>
      </c>
      <c r="M15" s="117"/>
      <c r="N15" s="24">
        <v>7000</v>
      </c>
      <c r="O15" s="117"/>
      <c r="P15" s="24">
        <v>7000</v>
      </c>
    </row>
    <row r="16" spans="1:16" ht="11.25">
      <c r="A16" s="6" t="s">
        <v>40</v>
      </c>
      <c r="B16" s="159">
        <v>0.68</v>
      </c>
      <c r="C16" s="160"/>
      <c r="D16" s="24">
        <v>2150</v>
      </c>
      <c r="E16" s="117"/>
      <c r="F16" s="24">
        <v>3950</v>
      </c>
      <c r="G16" s="117"/>
      <c r="H16" s="162">
        <v>2810</v>
      </c>
      <c r="I16" s="163"/>
      <c r="J16" s="162">
        <v>3540</v>
      </c>
      <c r="K16" s="164"/>
      <c r="L16" s="24">
        <v>4200</v>
      </c>
      <c r="M16" s="117"/>
      <c r="N16" s="24">
        <v>4500</v>
      </c>
      <c r="O16" s="117"/>
      <c r="P16" s="24">
        <v>4500</v>
      </c>
    </row>
    <row r="17" spans="1:17" s="182" customFormat="1" ht="11.25">
      <c r="A17" s="173" t="s">
        <v>41</v>
      </c>
      <c r="B17" s="174">
        <v>0.65</v>
      </c>
      <c r="C17" s="175"/>
      <c r="D17" s="176">
        <v>3</v>
      </c>
      <c r="E17" s="177"/>
      <c r="F17" s="176">
        <v>3</v>
      </c>
      <c r="G17" s="177"/>
      <c r="H17" s="178">
        <v>4</v>
      </c>
      <c r="I17" s="179"/>
      <c r="J17" s="178">
        <v>6</v>
      </c>
      <c r="K17" s="180"/>
      <c r="L17" s="176">
        <v>6</v>
      </c>
      <c r="M17" s="177"/>
      <c r="N17" s="176">
        <v>6</v>
      </c>
      <c r="O17" s="177"/>
      <c r="P17" s="176">
        <v>6</v>
      </c>
      <c r="Q17" s="181"/>
    </row>
    <row r="18" spans="1:16" ht="11.25">
      <c r="A18" s="6" t="s">
        <v>43</v>
      </c>
      <c r="B18" s="159">
        <v>0.65</v>
      </c>
      <c r="C18" s="160"/>
      <c r="D18" s="183">
        <v>13100</v>
      </c>
      <c r="E18" s="183"/>
      <c r="F18" s="183">
        <v>12600</v>
      </c>
      <c r="G18" s="183"/>
      <c r="H18" s="184">
        <v>11100</v>
      </c>
      <c r="I18" s="184"/>
      <c r="J18" s="184">
        <v>11900</v>
      </c>
      <c r="K18" s="185"/>
      <c r="L18" s="183">
        <v>15000</v>
      </c>
      <c r="M18" s="186"/>
      <c r="N18" s="183">
        <v>16000</v>
      </c>
      <c r="O18" s="186"/>
      <c r="P18" s="183">
        <v>20000</v>
      </c>
    </row>
    <row r="19" spans="1:17" ht="11.25">
      <c r="A19" s="37" t="s">
        <v>48</v>
      </c>
      <c r="B19" s="109" t="s">
        <v>72</v>
      </c>
      <c r="C19" s="132"/>
      <c r="D19" s="109">
        <f>ROUND(SUM(D7:D18),3-LEN(INT(SUM(D7:D18))))</f>
        <v>150000</v>
      </c>
      <c r="E19" s="157"/>
      <c r="F19" s="109">
        <f>ROUND(SUM(F7:F18),3-LEN(INT(SUM(F7:F18))))</f>
        <v>165000</v>
      </c>
      <c r="G19" s="157"/>
      <c r="H19" s="187">
        <f>ROUND(SUM(H7:H18),3-LEN(INT(SUM(H7:H18))))</f>
        <v>190000</v>
      </c>
      <c r="I19" s="188"/>
      <c r="J19" s="187">
        <f>ROUND(SUM(J7:J18),3-LEN(INT(SUM(J7:J18))))</f>
        <v>204000</v>
      </c>
      <c r="K19" s="189"/>
      <c r="L19" s="109">
        <f>ROUND(SUM(L7:L18),2-LEN(INT(SUM(L7:L18))))</f>
        <v>210000</v>
      </c>
      <c r="M19" s="157"/>
      <c r="N19" s="109">
        <f>ROUND(SUM(N7:N18),2-LEN(INT(SUM(N7:N18))))</f>
        <v>210000</v>
      </c>
      <c r="O19" s="157"/>
      <c r="P19" s="109">
        <f>ROUND(SUM(P7:P18),2-LEN(INT(SUM(P7:P18))))</f>
        <v>220000</v>
      </c>
      <c r="Q19" s="137"/>
    </row>
    <row r="20" spans="1:16" ht="11.25">
      <c r="A20" s="324" t="s">
        <v>455</v>
      </c>
      <c r="B20" s="324"/>
      <c r="C20" s="324"/>
      <c r="D20" s="324"/>
      <c r="E20" s="324"/>
      <c r="F20" s="324"/>
      <c r="G20" s="324"/>
      <c r="H20" s="324"/>
      <c r="I20" s="324"/>
      <c r="J20" s="324"/>
      <c r="K20" s="324"/>
      <c r="L20" s="324"/>
      <c r="M20" s="324"/>
      <c r="N20" s="324"/>
      <c r="O20" s="324"/>
      <c r="P20" s="324"/>
    </row>
    <row r="21" spans="1:16" ht="11.25">
      <c r="A21" s="324" t="s">
        <v>348</v>
      </c>
      <c r="B21" s="324"/>
      <c r="C21" s="324"/>
      <c r="D21" s="324"/>
      <c r="E21" s="324"/>
      <c r="F21" s="324"/>
      <c r="G21" s="324"/>
      <c r="H21" s="324"/>
      <c r="I21" s="324"/>
      <c r="J21" s="324"/>
      <c r="K21" s="324"/>
      <c r="L21" s="324"/>
      <c r="M21" s="324"/>
      <c r="N21" s="324"/>
      <c r="O21" s="324"/>
      <c r="P21" s="324"/>
    </row>
    <row r="22" spans="1:16" ht="11.25">
      <c r="A22" s="324" t="s">
        <v>309</v>
      </c>
      <c r="B22" s="324"/>
      <c r="C22" s="325"/>
      <c r="D22" s="325"/>
      <c r="E22" s="325"/>
      <c r="F22" s="325"/>
      <c r="G22" s="325"/>
      <c r="H22" s="325"/>
      <c r="I22" s="325"/>
      <c r="J22" s="325"/>
      <c r="K22" s="325"/>
      <c r="L22" s="325"/>
      <c r="M22" s="325"/>
      <c r="N22" s="325"/>
      <c r="O22" s="325"/>
      <c r="P22" s="325"/>
    </row>
    <row r="24" ht="11.25">
      <c r="A24" s="119"/>
    </row>
  </sheetData>
  <mergeCells count="8">
    <mergeCell ref="A22:P22"/>
    <mergeCell ref="A1:Q1"/>
    <mergeCell ref="A2:Q2"/>
    <mergeCell ref="A3:Q3"/>
    <mergeCell ref="A4:Q4"/>
    <mergeCell ref="A5:Q5"/>
    <mergeCell ref="A20:P20"/>
    <mergeCell ref="A21:P21"/>
  </mergeCells>
  <printOptions/>
  <pageMargins left="0.5" right="0.5" top="0.5" bottom="0.5" header="0.5" footer="0.5"/>
  <pageSetup horizontalDpi="1200" verticalDpi="12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32"/>
  <sheetViews>
    <sheetView workbookViewId="0" topLeftCell="A1">
      <selection activeCell="A1" sqref="A1:P1"/>
    </sheetView>
  </sheetViews>
  <sheetFormatPr defaultColWidth="9.33203125" defaultRowHeight="11.25"/>
  <cols>
    <col min="1" max="1" width="28" style="0" customWidth="1"/>
    <col min="2" max="2" width="1.83203125" style="0" customWidth="1"/>
    <col min="3" max="3" width="11" style="0" customWidth="1"/>
    <col min="4" max="4" width="1.3359375" style="0" customWidth="1"/>
    <col min="5" max="5" width="11" style="0" customWidth="1"/>
    <col min="6" max="6" width="1.3359375" style="0" customWidth="1"/>
    <col min="7" max="7" width="11.16015625" style="0" customWidth="1"/>
    <col min="8" max="8" width="1.3359375" style="0" customWidth="1"/>
    <col min="9" max="9" width="11.16015625" style="0" customWidth="1"/>
    <col min="10" max="10" width="1.3359375" style="31" customWidth="1"/>
    <col min="11" max="11" width="11.16015625" style="0" customWidth="1"/>
    <col min="12" max="12" width="1.3359375" style="0" customWidth="1"/>
    <col min="13" max="13" width="11" style="0" customWidth="1"/>
    <col min="14" max="14" width="1.3359375" style="0" customWidth="1"/>
    <col min="15" max="15" width="11.33203125" style="0" customWidth="1"/>
    <col min="16" max="16" width="1.3359375" style="0" customWidth="1"/>
  </cols>
  <sheetData>
    <row r="1" spans="1:16" ht="11.25" customHeight="1">
      <c r="A1" s="293" t="s">
        <v>349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</row>
    <row r="2" spans="1:16" ht="11.25" customHeight="1">
      <c r="A2" s="294" t="s">
        <v>350</v>
      </c>
      <c r="B2" s="294"/>
      <c r="C2" s="294"/>
      <c r="D2" s="294"/>
      <c r="E2" s="294"/>
      <c r="F2" s="294"/>
      <c r="G2" s="293"/>
      <c r="H2" s="293"/>
      <c r="I2" s="293"/>
      <c r="J2" s="293"/>
      <c r="K2" s="293"/>
      <c r="L2" s="293"/>
      <c r="M2" s="293"/>
      <c r="N2" s="293"/>
      <c r="O2" s="293"/>
      <c r="P2" s="293"/>
    </row>
    <row r="3" spans="1:16" ht="11.25">
      <c r="A3" s="293"/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</row>
    <row r="4" spans="1:16" ht="11.25">
      <c r="A4" s="293" t="s">
        <v>313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</row>
    <row r="5" spans="1:16" ht="11.25">
      <c r="A5" s="301"/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</row>
    <row r="6" spans="1:16" ht="11.25">
      <c r="A6" s="155" t="s">
        <v>255</v>
      </c>
      <c r="B6" s="6"/>
      <c r="C6" s="156" t="s">
        <v>314</v>
      </c>
      <c r="D6" s="157"/>
      <c r="E6" s="156" t="s">
        <v>315</v>
      </c>
      <c r="F6" s="157"/>
      <c r="G6" s="156" t="s">
        <v>316</v>
      </c>
      <c r="H6" s="157"/>
      <c r="I6" s="156" t="s">
        <v>317</v>
      </c>
      <c r="J6" s="157"/>
      <c r="K6" s="156" t="s">
        <v>417</v>
      </c>
      <c r="L6" s="157"/>
      <c r="M6" s="156" t="s">
        <v>418</v>
      </c>
      <c r="N6" s="157"/>
      <c r="O6" s="156" t="s">
        <v>419</v>
      </c>
      <c r="P6" s="137"/>
    </row>
    <row r="7" spans="1:15" ht="11.25">
      <c r="A7" s="193" t="s">
        <v>351</v>
      </c>
      <c r="B7" s="194"/>
      <c r="C7" s="195"/>
      <c r="D7" s="195"/>
      <c r="E7" s="195"/>
      <c r="F7" s="195"/>
      <c r="G7" s="195"/>
      <c r="H7" s="195"/>
      <c r="I7" s="8"/>
      <c r="J7" s="117"/>
      <c r="K7" s="8"/>
      <c r="L7" s="117"/>
      <c r="M7" s="8"/>
      <c r="N7" s="117"/>
      <c r="O7" s="8"/>
    </row>
    <row r="8" spans="1:15" ht="11.25">
      <c r="A8" s="196" t="s">
        <v>352</v>
      </c>
      <c r="B8" s="194"/>
      <c r="C8" s="195">
        <v>1930</v>
      </c>
      <c r="D8" s="195"/>
      <c r="E8" s="195">
        <v>1570</v>
      </c>
      <c r="F8" s="195"/>
      <c r="G8" s="195">
        <v>2190</v>
      </c>
      <c r="H8" s="195"/>
      <c r="I8" s="8">
        <v>2400</v>
      </c>
      <c r="J8" s="197"/>
      <c r="K8" s="8">
        <v>2500</v>
      </c>
      <c r="L8" s="197"/>
      <c r="M8" s="8">
        <v>2500</v>
      </c>
      <c r="N8" s="197"/>
      <c r="O8" s="8">
        <v>2500</v>
      </c>
    </row>
    <row r="9" spans="1:15" ht="11.25">
      <c r="A9" s="196" t="s">
        <v>353</v>
      </c>
      <c r="B9" s="194"/>
      <c r="C9" s="195">
        <v>1040</v>
      </c>
      <c r="D9" s="195"/>
      <c r="E9" s="195">
        <v>1330</v>
      </c>
      <c r="F9" s="195"/>
      <c r="G9" s="195">
        <v>1420</v>
      </c>
      <c r="H9" s="195"/>
      <c r="I9" s="8">
        <v>1740</v>
      </c>
      <c r="J9" s="197"/>
      <c r="K9" s="8">
        <v>2000</v>
      </c>
      <c r="L9" s="197"/>
      <c r="M9" s="8">
        <v>2000</v>
      </c>
      <c r="N9" s="197"/>
      <c r="O9" s="8">
        <v>2000</v>
      </c>
    </row>
    <row r="10" spans="1:15" ht="11.25">
      <c r="A10" s="198" t="s">
        <v>354</v>
      </c>
      <c r="B10" s="194"/>
      <c r="C10" s="195"/>
      <c r="D10" s="195"/>
      <c r="E10" s="195"/>
      <c r="F10" s="195"/>
      <c r="G10" s="199"/>
      <c r="H10" s="199"/>
      <c r="I10" s="8"/>
      <c r="J10" s="197"/>
      <c r="K10" s="8"/>
      <c r="L10" s="197"/>
      <c r="M10" s="8"/>
      <c r="N10" s="197"/>
      <c r="O10" s="8"/>
    </row>
    <row r="11" spans="1:17" ht="11.25">
      <c r="A11" s="196" t="s">
        <v>352</v>
      </c>
      <c r="B11" s="194"/>
      <c r="C11" s="195">
        <v>21100</v>
      </c>
      <c r="D11" s="200"/>
      <c r="E11" s="195">
        <v>25100</v>
      </c>
      <c r="F11" s="200"/>
      <c r="G11" s="195">
        <v>28000</v>
      </c>
      <c r="H11" s="195"/>
      <c r="I11" s="106">
        <v>32500</v>
      </c>
      <c r="J11" s="107"/>
      <c r="K11" s="106">
        <v>32500</v>
      </c>
      <c r="L11" s="201"/>
      <c r="M11" s="106">
        <v>32500</v>
      </c>
      <c r="N11" s="201"/>
      <c r="O11" s="106">
        <v>32500</v>
      </c>
      <c r="P11" s="39"/>
      <c r="Q11" s="39"/>
    </row>
    <row r="12" spans="1:17" ht="11.25">
      <c r="A12" s="196" t="s">
        <v>353</v>
      </c>
      <c r="B12" s="194"/>
      <c r="C12" s="195">
        <v>260</v>
      </c>
      <c r="D12" s="195"/>
      <c r="E12" s="195">
        <v>288</v>
      </c>
      <c r="F12" s="195"/>
      <c r="G12" s="195">
        <v>418</v>
      </c>
      <c r="H12" s="195"/>
      <c r="I12" s="106">
        <v>410</v>
      </c>
      <c r="J12" s="201"/>
      <c r="K12" s="106">
        <v>410</v>
      </c>
      <c r="L12" s="201"/>
      <c r="M12" s="106">
        <v>410</v>
      </c>
      <c r="N12" s="201"/>
      <c r="O12" s="106">
        <v>410</v>
      </c>
      <c r="P12" s="39"/>
      <c r="Q12" s="39"/>
    </row>
    <row r="13" spans="1:17" ht="11.25">
      <c r="A13" s="198" t="s">
        <v>355</v>
      </c>
      <c r="B13" s="105"/>
      <c r="C13" s="106"/>
      <c r="D13" s="107"/>
      <c r="E13" s="106"/>
      <c r="F13" s="201"/>
      <c r="G13" s="106"/>
      <c r="H13" s="201"/>
      <c r="I13" s="106"/>
      <c r="J13" s="201"/>
      <c r="K13" s="106"/>
      <c r="L13" s="201"/>
      <c r="M13" s="106"/>
      <c r="N13" s="201"/>
      <c r="O13" s="106"/>
      <c r="P13" s="39"/>
      <c r="Q13" s="39"/>
    </row>
    <row r="14" spans="1:17" ht="11.25">
      <c r="A14" s="196" t="s">
        <v>352</v>
      </c>
      <c r="B14" s="105"/>
      <c r="C14" s="106">
        <v>7350</v>
      </c>
      <c r="D14" s="107"/>
      <c r="E14" s="106">
        <v>8460</v>
      </c>
      <c r="F14" s="201"/>
      <c r="G14" s="106">
        <v>8900</v>
      </c>
      <c r="H14" s="201"/>
      <c r="I14" s="106">
        <v>8800</v>
      </c>
      <c r="J14" s="201"/>
      <c r="K14" s="106">
        <v>9000</v>
      </c>
      <c r="L14" s="201"/>
      <c r="M14" s="106">
        <v>9000</v>
      </c>
      <c r="N14" s="201"/>
      <c r="O14" s="106">
        <v>9000</v>
      </c>
      <c r="P14" s="39"/>
      <c r="Q14" s="39"/>
    </row>
    <row r="15" spans="1:17" ht="11.25">
      <c r="A15" s="196" t="s">
        <v>353</v>
      </c>
      <c r="B15" s="105"/>
      <c r="C15" s="106">
        <v>730</v>
      </c>
      <c r="D15" s="107"/>
      <c r="E15" s="106">
        <v>1010</v>
      </c>
      <c r="F15" s="201"/>
      <c r="G15" s="106">
        <v>920</v>
      </c>
      <c r="H15" s="201"/>
      <c r="I15" s="106">
        <v>920</v>
      </c>
      <c r="J15" s="107"/>
      <c r="K15" s="106">
        <v>920</v>
      </c>
      <c r="L15" s="201"/>
      <c r="M15" s="106">
        <v>920</v>
      </c>
      <c r="N15" s="201"/>
      <c r="O15" s="106">
        <v>920</v>
      </c>
      <c r="P15" s="39"/>
      <c r="Q15" s="39"/>
    </row>
    <row r="16" spans="1:17" ht="11.25">
      <c r="A16" s="101" t="s">
        <v>34</v>
      </c>
      <c r="B16" s="105"/>
      <c r="C16" s="106">
        <v>675</v>
      </c>
      <c r="D16" s="107"/>
      <c r="E16" s="106">
        <v>855</v>
      </c>
      <c r="F16" s="201"/>
      <c r="G16" s="106">
        <v>1020</v>
      </c>
      <c r="H16" s="201"/>
      <c r="I16" s="106">
        <v>988</v>
      </c>
      <c r="J16" s="201"/>
      <c r="K16" s="106">
        <v>1000</v>
      </c>
      <c r="L16" s="201"/>
      <c r="M16" s="106">
        <v>1100</v>
      </c>
      <c r="N16" s="201"/>
      <c r="O16" s="106">
        <v>1200</v>
      </c>
      <c r="P16" s="39"/>
      <c r="Q16" s="39"/>
    </row>
    <row r="17" spans="1:17" ht="11.25">
      <c r="A17" s="101" t="s">
        <v>35</v>
      </c>
      <c r="B17" s="105"/>
      <c r="C17" s="106">
        <v>323</v>
      </c>
      <c r="D17" s="107"/>
      <c r="E17" s="106">
        <v>282</v>
      </c>
      <c r="F17" s="201"/>
      <c r="G17" s="106">
        <v>272</v>
      </c>
      <c r="H17" s="201"/>
      <c r="I17" s="106">
        <v>283</v>
      </c>
      <c r="J17" s="201"/>
      <c r="K17" s="106">
        <v>300</v>
      </c>
      <c r="L17" s="201"/>
      <c r="M17" s="106">
        <v>300</v>
      </c>
      <c r="N17" s="201"/>
      <c r="O17" s="106">
        <v>300</v>
      </c>
      <c r="P17" s="39"/>
      <c r="Q17" s="39"/>
    </row>
    <row r="18" spans="1:17" ht="11.25">
      <c r="A18" s="198" t="s">
        <v>356</v>
      </c>
      <c r="B18" s="105"/>
      <c r="C18" s="106"/>
      <c r="D18" s="107"/>
      <c r="E18" s="106"/>
      <c r="F18" s="201"/>
      <c r="G18" s="106"/>
      <c r="H18" s="201"/>
      <c r="I18" s="202"/>
      <c r="J18" s="201"/>
      <c r="K18" s="202"/>
      <c r="L18" s="201"/>
      <c r="M18" s="202"/>
      <c r="N18" s="201"/>
      <c r="O18" s="202"/>
      <c r="P18" s="39"/>
      <c r="Q18" s="39"/>
    </row>
    <row r="19" spans="1:17" ht="11.25">
      <c r="A19" s="196" t="s">
        <v>352</v>
      </c>
      <c r="B19" s="105"/>
      <c r="C19" s="106">
        <v>3670</v>
      </c>
      <c r="D19" s="107"/>
      <c r="E19" s="106">
        <v>4140</v>
      </c>
      <c r="F19" s="201"/>
      <c r="G19" s="106">
        <v>4860</v>
      </c>
      <c r="H19" s="201"/>
      <c r="I19" s="106">
        <v>4180</v>
      </c>
      <c r="J19" s="201"/>
      <c r="K19" s="106">
        <v>4200</v>
      </c>
      <c r="L19" s="201"/>
      <c r="M19" s="106">
        <v>4500</v>
      </c>
      <c r="N19" s="201"/>
      <c r="O19" s="106">
        <v>4500</v>
      </c>
      <c r="P19" s="39"/>
      <c r="Q19" s="39"/>
    </row>
    <row r="20" spans="1:17" ht="11.25">
      <c r="A20" s="196" t="s">
        <v>353</v>
      </c>
      <c r="B20" s="105"/>
      <c r="C20" s="106">
        <v>2530</v>
      </c>
      <c r="D20" s="107"/>
      <c r="E20" s="106">
        <v>3700</v>
      </c>
      <c r="F20" s="201"/>
      <c r="G20" s="106">
        <v>5590</v>
      </c>
      <c r="H20" s="201"/>
      <c r="I20" s="106">
        <v>5470</v>
      </c>
      <c r="J20" s="201"/>
      <c r="K20" s="106">
        <v>5500</v>
      </c>
      <c r="L20" s="201"/>
      <c r="M20" s="106">
        <v>5600</v>
      </c>
      <c r="N20" s="201"/>
      <c r="O20" s="106">
        <v>5600</v>
      </c>
      <c r="P20" s="39"/>
      <c r="Q20" s="39"/>
    </row>
    <row r="21" spans="1:17" ht="11.25">
      <c r="A21" s="203" t="s">
        <v>39</v>
      </c>
      <c r="B21" s="204"/>
      <c r="C21" s="126">
        <v>61</v>
      </c>
      <c r="D21" s="205"/>
      <c r="E21" s="126">
        <v>103</v>
      </c>
      <c r="F21" s="206"/>
      <c r="G21" s="126">
        <v>63</v>
      </c>
      <c r="H21" s="206"/>
      <c r="I21" s="126">
        <v>88</v>
      </c>
      <c r="J21" s="205"/>
      <c r="K21" s="126">
        <v>88</v>
      </c>
      <c r="L21" s="206"/>
      <c r="M21" s="126">
        <v>88</v>
      </c>
      <c r="N21" s="206"/>
      <c r="O21" s="126">
        <v>88</v>
      </c>
      <c r="P21" s="39"/>
      <c r="Q21" s="39"/>
    </row>
    <row r="22" spans="1:17" ht="11.25">
      <c r="A22" s="198" t="s">
        <v>357</v>
      </c>
      <c r="B22" s="105"/>
      <c r="C22" s="106"/>
      <c r="D22" s="107"/>
      <c r="E22" s="106"/>
      <c r="F22" s="201"/>
      <c r="G22" s="106"/>
      <c r="H22" s="201"/>
      <c r="I22" s="106"/>
      <c r="J22" s="201"/>
      <c r="K22" s="106"/>
      <c r="L22" s="201"/>
      <c r="M22" s="106"/>
      <c r="N22" s="201"/>
      <c r="O22" s="106"/>
      <c r="P22" s="39"/>
      <c r="Q22" s="39"/>
    </row>
    <row r="23" spans="1:17" ht="11.25">
      <c r="A23" s="196" t="s">
        <v>352</v>
      </c>
      <c r="B23" s="105"/>
      <c r="C23" s="124">
        <v>93</v>
      </c>
      <c r="D23" s="107"/>
      <c r="E23" s="106">
        <v>247</v>
      </c>
      <c r="F23" s="201"/>
      <c r="G23" s="106">
        <v>327</v>
      </c>
      <c r="H23" s="201"/>
      <c r="I23" s="106">
        <v>330</v>
      </c>
      <c r="J23" s="201"/>
      <c r="K23" s="106">
        <v>330</v>
      </c>
      <c r="L23" s="201"/>
      <c r="M23" s="106">
        <v>330</v>
      </c>
      <c r="N23" s="201"/>
      <c r="O23" s="106">
        <v>330</v>
      </c>
      <c r="P23" s="39"/>
      <c r="Q23" s="39"/>
    </row>
    <row r="24" spans="1:17" ht="11.25">
      <c r="A24" s="196" t="s">
        <v>353</v>
      </c>
      <c r="B24" s="39"/>
      <c r="C24" s="39">
        <v>29</v>
      </c>
      <c r="D24" s="39"/>
      <c r="E24" s="38">
        <v>3</v>
      </c>
      <c r="F24" s="38"/>
      <c r="G24" s="126">
        <v>80</v>
      </c>
      <c r="H24" s="38"/>
      <c r="I24" s="38">
        <v>80</v>
      </c>
      <c r="J24" s="207"/>
      <c r="K24" s="38">
        <v>80</v>
      </c>
      <c r="L24" s="38"/>
      <c r="M24" s="38">
        <v>80</v>
      </c>
      <c r="N24" s="38"/>
      <c r="O24" s="38">
        <v>80</v>
      </c>
      <c r="P24" s="39"/>
      <c r="Q24" s="39"/>
    </row>
    <row r="25" spans="1:17" ht="11.25">
      <c r="A25" s="198" t="s">
        <v>358</v>
      </c>
      <c r="B25" s="39"/>
      <c r="C25" s="126">
        <v>697</v>
      </c>
      <c r="D25" s="39"/>
      <c r="E25" s="38">
        <v>1040</v>
      </c>
      <c r="F25" s="38"/>
      <c r="G25" s="126">
        <v>1530</v>
      </c>
      <c r="H25" s="38"/>
      <c r="I25" s="38">
        <v>2280</v>
      </c>
      <c r="J25" s="207"/>
      <c r="K25" s="38">
        <v>2300</v>
      </c>
      <c r="L25" s="38"/>
      <c r="M25" s="38">
        <v>2300</v>
      </c>
      <c r="N25" s="38"/>
      <c r="O25" s="38">
        <v>2300</v>
      </c>
      <c r="P25" s="39"/>
      <c r="Q25" s="39"/>
    </row>
    <row r="26" spans="1:17" ht="11.25">
      <c r="A26" s="198" t="s">
        <v>43</v>
      </c>
      <c r="B26" s="39"/>
      <c r="C26" s="126"/>
      <c r="D26" s="39"/>
      <c r="E26" s="38"/>
      <c r="F26" s="38"/>
      <c r="G26" s="126"/>
      <c r="H26" s="38"/>
      <c r="I26" s="38"/>
      <c r="J26" s="207"/>
      <c r="K26" s="38"/>
      <c r="L26" s="38"/>
      <c r="M26" s="38"/>
      <c r="N26" s="38"/>
      <c r="O26" s="38"/>
      <c r="P26" s="39"/>
      <c r="Q26" s="39"/>
    </row>
    <row r="27" spans="1:17" ht="11.25">
      <c r="A27" s="196" t="s">
        <v>352</v>
      </c>
      <c r="B27" s="39"/>
      <c r="C27" s="126">
        <v>314</v>
      </c>
      <c r="D27" s="39"/>
      <c r="E27" s="208" t="s">
        <v>264</v>
      </c>
      <c r="F27" s="38"/>
      <c r="G27" s="208" t="s">
        <v>264</v>
      </c>
      <c r="H27" s="38"/>
      <c r="I27" s="208" t="s">
        <v>264</v>
      </c>
      <c r="J27" s="207"/>
      <c r="K27" s="208" t="s">
        <v>264</v>
      </c>
      <c r="L27" s="38"/>
      <c r="M27" s="208" t="s">
        <v>264</v>
      </c>
      <c r="N27" s="38"/>
      <c r="O27" s="208" t="s">
        <v>264</v>
      </c>
      <c r="P27" s="39"/>
      <c r="Q27" s="39"/>
    </row>
    <row r="28" spans="1:17" ht="11.25">
      <c r="A28" s="196" t="s">
        <v>353</v>
      </c>
      <c r="B28" s="39"/>
      <c r="C28" s="126">
        <v>3130</v>
      </c>
      <c r="D28" s="105"/>
      <c r="E28" s="124">
        <v>5100</v>
      </c>
      <c r="F28" s="209"/>
      <c r="G28" s="124">
        <v>6400</v>
      </c>
      <c r="H28" s="209"/>
      <c r="I28" s="124">
        <v>6650</v>
      </c>
      <c r="J28" s="210"/>
      <c r="K28" s="124">
        <v>7000</v>
      </c>
      <c r="L28" s="209"/>
      <c r="M28" s="124">
        <v>7000</v>
      </c>
      <c r="N28" s="209"/>
      <c r="O28" s="124">
        <v>7000</v>
      </c>
      <c r="P28" s="39"/>
      <c r="Q28" s="39"/>
    </row>
    <row r="29" spans="1:17" ht="11.25">
      <c r="A29" s="198" t="s">
        <v>48</v>
      </c>
      <c r="B29" s="108"/>
      <c r="C29" s="211">
        <f>ROUND(SUM(C7:C28),3-LEN(INT(SUM(C7:C28))))</f>
        <v>43900</v>
      </c>
      <c r="D29" s="101"/>
      <c r="E29" s="211">
        <f>ROUND(SUM(E7:E28),3-LEN(INT(SUM(E7:E28))))</f>
        <v>53200</v>
      </c>
      <c r="F29" s="211"/>
      <c r="G29" s="211">
        <f>ROUND(SUM(G7:G28),3-LEN(INT(SUM(G7:G28))))</f>
        <v>62000</v>
      </c>
      <c r="H29" s="211"/>
      <c r="I29" s="211">
        <f>ROUND(SUM(I7:I28),3-LEN(INT(SUM(I7:I28))))</f>
        <v>67100</v>
      </c>
      <c r="J29" s="212"/>
      <c r="K29" s="211">
        <f>ROUND(SUM(K7:K28),2-LEN(INT(SUM(K7:K28))))</f>
        <v>68000</v>
      </c>
      <c r="L29" s="211"/>
      <c r="M29" s="211">
        <f>ROUND(SUM(M7:M28),2-LEN(INT(SUM(M7:M28))))</f>
        <v>69000</v>
      </c>
      <c r="N29" s="211"/>
      <c r="O29" s="211">
        <f>ROUND(SUM(O7:O28),2-LEN(INT(SUM(O7:O28))))</f>
        <v>69000</v>
      </c>
      <c r="P29" s="101"/>
      <c r="Q29" s="39"/>
    </row>
    <row r="30" spans="1:17" ht="11.25">
      <c r="A30" s="324" t="s">
        <v>439</v>
      </c>
      <c r="B30" s="324"/>
      <c r="C30" s="324"/>
      <c r="D30" s="324"/>
      <c r="E30" s="324"/>
      <c r="F30" s="324"/>
      <c r="G30" s="324"/>
      <c r="H30" s="324"/>
      <c r="I30" s="324"/>
      <c r="J30" s="324"/>
      <c r="K30" s="324"/>
      <c r="L30" s="324"/>
      <c r="M30" s="324"/>
      <c r="N30" s="324"/>
      <c r="O30" s="324"/>
      <c r="P30" s="324"/>
      <c r="Q30" s="39"/>
    </row>
    <row r="31" spans="1:16" ht="11.25">
      <c r="A31" s="305" t="s">
        <v>319</v>
      </c>
      <c r="B31" s="305"/>
      <c r="C31" s="305"/>
      <c r="D31" s="305"/>
      <c r="E31" s="305"/>
      <c r="F31" s="305"/>
      <c r="G31" s="305"/>
      <c r="H31" s="305"/>
      <c r="I31" s="305"/>
      <c r="J31" s="305"/>
      <c r="K31" s="305"/>
      <c r="L31" s="305"/>
      <c r="M31" s="305"/>
      <c r="N31" s="305"/>
      <c r="O31" s="305"/>
      <c r="P31" s="302"/>
    </row>
    <row r="32" spans="1:16" ht="11.25">
      <c r="A32" s="305" t="s">
        <v>371</v>
      </c>
      <c r="B32" s="305"/>
      <c r="C32" s="305"/>
      <c r="D32" s="305"/>
      <c r="E32" s="305"/>
      <c r="F32" s="305"/>
      <c r="G32" s="305"/>
      <c r="H32" s="305"/>
      <c r="I32" s="305"/>
      <c r="J32" s="305"/>
      <c r="K32" s="305"/>
      <c r="L32" s="305"/>
      <c r="M32" s="305"/>
      <c r="N32" s="305"/>
      <c r="O32" s="305"/>
      <c r="P32" s="302"/>
    </row>
  </sheetData>
  <mergeCells count="8">
    <mergeCell ref="A30:P30"/>
    <mergeCell ref="A5:P5"/>
    <mergeCell ref="A31:P31"/>
    <mergeCell ref="A32:P32"/>
    <mergeCell ref="A1:P1"/>
    <mergeCell ref="A2:P2"/>
    <mergeCell ref="A3:P3"/>
    <mergeCell ref="A4:P4"/>
  </mergeCells>
  <printOptions/>
  <pageMargins left="0.5" right="0.5" top="0.5" bottom="0.5" header="0.5" footer="0.5"/>
  <pageSetup horizontalDpi="1200" verticalDpi="12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39"/>
  <sheetViews>
    <sheetView workbookViewId="0" topLeftCell="A1">
      <selection activeCell="A1" sqref="A1:P1"/>
    </sheetView>
  </sheetViews>
  <sheetFormatPr defaultColWidth="9.33203125" defaultRowHeight="11.25"/>
  <cols>
    <col min="1" max="1" width="20.33203125" style="0" customWidth="1"/>
    <col min="2" max="2" width="1.83203125" style="0" customWidth="1"/>
    <col min="3" max="3" width="9.5" style="0" customWidth="1"/>
    <col min="4" max="4" width="1.3359375" style="0" customWidth="1"/>
    <col min="5" max="5" width="9.5" style="0" customWidth="1"/>
    <col min="6" max="6" width="1.3359375" style="0" customWidth="1"/>
    <col min="7" max="7" width="9.5" style="0" customWidth="1"/>
    <col min="8" max="8" width="1.3359375" style="0" customWidth="1"/>
    <col min="9" max="9" width="9.5" style="0" customWidth="1"/>
    <col min="10" max="10" width="1.3359375" style="0" customWidth="1"/>
    <col min="11" max="11" width="9.5" style="0" customWidth="1"/>
    <col min="12" max="12" width="1.3359375" style="31" customWidth="1"/>
    <col min="13" max="13" width="9.5" style="0" customWidth="1"/>
    <col min="14" max="14" width="1.3359375" style="31" customWidth="1"/>
    <col min="15" max="15" width="9.5" style="0" customWidth="1"/>
    <col min="16" max="16" width="1.3359375" style="31" customWidth="1"/>
  </cols>
  <sheetData>
    <row r="1" spans="1:16" ht="11.25" customHeight="1">
      <c r="A1" s="293" t="s">
        <v>359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</row>
    <row r="2" spans="1:16" ht="11.25" customHeight="1">
      <c r="A2" s="294" t="s">
        <v>421</v>
      </c>
      <c r="B2" s="294"/>
      <c r="C2" s="294"/>
      <c r="D2" s="294"/>
      <c r="E2" s="294"/>
      <c r="F2" s="294"/>
      <c r="G2" s="293"/>
      <c r="H2" s="293"/>
      <c r="I2" s="293"/>
      <c r="J2" s="293"/>
      <c r="K2" s="293"/>
      <c r="L2" s="293"/>
      <c r="M2" s="293"/>
      <c r="N2" s="293"/>
      <c r="O2" s="293"/>
      <c r="P2" s="293"/>
    </row>
    <row r="3" spans="1:16" ht="11.25" customHeight="1">
      <c r="A3" s="293"/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</row>
    <row r="4" spans="1:16" ht="11.25" customHeight="1">
      <c r="A4" s="293" t="s">
        <v>313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</row>
    <row r="5" spans="1:16" ht="11.25" customHeight="1">
      <c r="A5" s="301"/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</row>
    <row r="6" spans="1:16" ht="11.25" customHeight="1">
      <c r="A6" s="155" t="s">
        <v>255</v>
      </c>
      <c r="B6" s="6"/>
      <c r="C6" s="156" t="s">
        <v>314</v>
      </c>
      <c r="D6" s="157"/>
      <c r="E6" s="156" t="s">
        <v>315</v>
      </c>
      <c r="F6" s="157"/>
      <c r="G6" s="156" t="s">
        <v>316</v>
      </c>
      <c r="H6" s="157"/>
      <c r="I6" s="156" t="s">
        <v>317</v>
      </c>
      <c r="J6" s="157"/>
      <c r="K6" s="156" t="s">
        <v>417</v>
      </c>
      <c r="L6" s="157"/>
      <c r="M6" s="156" t="s">
        <v>418</v>
      </c>
      <c r="N6" s="157"/>
      <c r="O6" s="156" t="s">
        <v>419</v>
      </c>
      <c r="P6" s="137"/>
    </row>
    <row r="7" spans="1:15" ht="11.25" customHeight="1">
      <c r="A7" s="18" t="s">
        <v>31</v>
      </c>
      <c r="B7" s="213"/>
      <c r="C7" s="24">
        <v>3640</v>
      </c>
      <c r="D7" s="117"/>
      <c r="E7" s="24">
        <v>3620</v>
      </c>
      <c r="F7" s="117"/>
      <c r="G7" s="24">
        <v>4470</v>
      </c>
      <c r="H7" s="117"/>
      <c r="I7" s="24">
        <v>5030</v>
      </c>
      <c r="J7" s="117"/>
      <c r="K7" s="24">
        <v>5100</v>
      </c>
      <c r="L7" s="117"/>
      <c r="M7" s="24">
        <v>5100</v>
      </c>
      <c r="N7" s="117"/>
      <c r="O7" s="24">
        <v>5100</v>
      </c>
    </row>
    <row r="8" spans="1:15" ht="11.25" customHeight="1">
      <c r="A8" s="18" t="s">
        <v>33</v>
      </c>
      <c r="B8" s="25"/>
      <c r="C8" s="24">
        <v>20600</v>
      </c>
      <c r="D8" s="117"/>
      <c r="E8" s="24">
        <v>25100</v>
      </c>
      <c r="F8" s="117"/>
      <c r="G8" s="24">
        <v>27900</v>
      </c>
      <c r="H8" s="117"/>
      <c r="I8" s="24">
        <v>29600</v>
      </c>
      <c r="J8" s="117"/>
      <c r="K8" s="24">
        <v>33000</v>
      </c>
      <c r="L8" s="117"/>
      <c r="M8" s="24">
        <v>33000</v>
      </c>
      <c r="N8" s="117"/>
      <c r="O8" s="24">
        <v>33000</v>
      </c>
    </row>
    <row r="9" spans="1:15" ht="11.25" customHeight="1">
      <c r="A9" s="18" t="s">
        <v>5</v>
      </c>
      <c r="B9" s="25"/>
      <c r="C9" s="24">
        <v>12300</v>
      </c>
      <c r="D9" s="117"/>
      <c r="E9" s="24">
        <v>14400</v>
      </c>
      <c r="F9" s="117"/>
      <c r="G9" s="24">
        <v>15900</v>
      </c>
      <c r="H9" s="117"/>
      <c r="I9" s="24">
        <v>16300</v>
      </c>
      <c r="J9" s="117"/>
      <c r="K9" s="24">
        <v>17000</v>
      </c>
      <c r="L9" s="117"/>
      <c r="M9" s="24">
        <v>17000</v>
      </c>
      <c r="N9" s="117"/>
      <c r="O9" s="24">
        <v>17000</v>
      </c>
    </row>
    <row r="10" spans="1:15" ht="11.25" customHeight="1">
      <c r="A10" s="18" t="s">
        <v>34</v>
      </c>
      <c r="B10" s="25"/>
      <c r="C10" s="24">
        <v>800</v>
      </c>
      <c r="D10" s="117"/>
      <c r="E10" s="24">
        <v>1010</v>
      </c>
      <c r="F10" s="117"/>
      <c r="G10" s="24">
        <v>1350</v>
      </c>
      <c r="H10" s="117"/>
      <c r="I10" s="24">
        <v>1380</v>
      </c>
      <c r="J10" s="117"/>
      <c r="K10" s="24">
        <v>1600</v>
      </c>
      <c r="L10" s="165"/>
      <c r="M10" s="24">
        <v>1600</v>
      </c>
      <c r="N10" s="165"/>
      <c r="O10" s="24">
        <v>1600</v>
      </c>
    </row>
    <row r="11" spans="1:15" ht="11.25" customHeight="1">
      <c r="A11" s="18" t="s">
        <v>35</v>
      </c>
      <c r="B11" s="25"/>
      <c r="C11" s="24">
        <v>703</v>
      </c>
      <c r="D11" s="117"/>
      <c r="E11" s="24">
        <v>792</v>
      </c>
      <c r="F11" s="117"/>
      <c r="G11" s="24">
        <v>660</v>
      </c>
      <c r="H11" s="117"/>
      <c r="I11" s="24">
        <v>668</v>
      </c>
      <c r="J11" s="117"/>
      <c r="K11" s="24">
        <v>750</v>
      </c>
      <c r="L11" s="117"/>
      <c r="M11" s="24">
        <v>750</v>
      </c>
      <c r="N11" s="117"/>
      <c r="O11" s="24">
        <v>750</v>
      </c>
    </row>
    <row r="12" spans="1:15" ht="11.25" customHeight="1">
      <c r="A12" s="18" t="s">
        <v>14</v>
      </c>
      <c r="B12" s="25"/>
      <c r="C12" s="24">
        <v>270</v>
      </c>
      <c r="D12" s="117"/>
      <c r="E12" s="24">
        <v>207</v>
      </c>
      <c r="F12" s="117"/>
      <c r="G12" s="24">
        <v>327</v>
      </c>
      <c r="H12" s="117"/>
      <c r="I12" s="24">
        <v>268</v>
      </c>
      <c r="J12" s="117"/>
      <c r="K12" s="24">
        <v>300</v>
      </c>
      <c r="L12" s="117"/>
      <c r="M12" s="24">
        <v>300</v>
      </c>
      <c r="N12" s="117"/>
      <c r="O12" s="24">
        <v>300</v>
      </c>
    </row>
    <row r="13" spans="1:15" ht="11.25" customHeight="1">
      <c r="A13" s="18" t="s">
        <v>16</v>
      </c>
      <c r="B13" s="25"/>
      <c r="C13" s="24">
        <v>36</v>
      </c>
      <c r="D13" s="117"/>
      <c r="E13" s="24" t="s">
        <v>264</v>
      </c>
      <c r="F13" s="117"/>
      <c r="G13" s="24">
        <v>36</v>
      </c>
      <c r="H13" s="117"/>
      <c r="I13" s="24">
        <v>61</v>
      </c>
      <c r="J13" s="117"/>
      <c r="K13" s="24">
        <v>61</v>
      </c>
      <c r="L13" s="117"/>
      <c r="M13" s="24">
        <v>61</v>
      </c>
      <c r="N13" s="117"/>
      <c r="O13" s="24">
        <v>61</v>
      </c>
    </row>
    <row r="14" spans="1:15" ht="11.25" customHeight="1">
      <c r="A14" s="18" t="s">
        <v>36</v>
      </c>
      <c r="B14" s="25"/>
      <c r="C14" s="24">
        <v>20</v>
      </c>
      <c r="D14" s="117"/>
      <c r="E14" s="24">
        <v>35</v>
      </c>
      <c r="F14" s="117"/>
      <c r="G14" s="24">
        <v>58</v>
      </c>
      <c r="H14" s="117"/>
      <c r="I14" s="24">
        <v>80</v>
      </c>
      <c r="J14" s="117"/>
      <c r="K14" s="24">
        <v>80</v>
      </c>
      <c r="L14" s="214"/>
      <c r="M14" s="24">
        <v>80</v>
      </c>
      <c r="N14" s="214"/>
      <c r="O14" s="24">
        <v>80</v>
      </c>
    </row>
    <row r="15" spans="1:15" ht="11.25" customHeight="1">
      <c r="A15" s="18" t="s">
        <v>23</v>
      </c>
      <c r="B15" s="25"/>
      <c r="C15" s="24">
        <v>24</v>
      </c>
      <c r="D15" s="117"/>
      <c r="E15" s="24">
        <v>25</v>
      </c>
      <c r="F15" s="117"/>
      <c r="G15" s="24" t="s">
        <v>264</v>
      </c>
      <c r="H15" s="117"/>
      <c r="I15" s="24" t="s">
        <v>264</v>
      </c>
      <c r="J15" s="117"/>
      <c r="K15" s="24" t="s">
        <v>264</v>
      </c>
      <c r="L15" s="117"/>
      <c r="M15" s="24" t="s">
        <v>264</v>
      </c>
      <c r="N15" s="117"/>
      <c r="O15" s="24" t="s">
        <v>264</v>
      </c>
    </row>
    <row r="16" spans="1:15" ht="11.25" customHeight="1">
      <c r="A16" s="18" t="s">
        <v>6</v>
      </c>
      <c r="B16" s="25"/>
      <c r="C16" s="24">
        <v>8710</v>
      </c>
      <c r="D16" s="117"/>
      <c r="E16" s="24">
        <v>12100</v>
      </c>
      <c r="F16" s="117"/>
      <c r="G16" s="24">
        <v>15600</v>
      </c>
      <c r="H16" s="117"/>
      <c r="I16" s="24">
        <v>15200</v>
      </c>
      <c r="J16" s="117"/>
      <c r="K16" s="24">
        <v>17000</v>
      </c>
      <c r="L16" s="117"/>
      <c r="M16" s="24">
        <v>17200</v>
      </c>
      <c r="N16" s="117"/>
      <c r="O16" s="24">
        <v>17500</v>
      </c>
    </row>
    <row r="17" spans="1:15" ht="11.25" customHeight="1">
      <c r="A17" s="173" t="s">
        <v>39</v>
      </c>
      <c r="B17" s="215"/>
      <c r="C17" s="176">
        <v>48</v>
      </c>
      <c r="D17" s="177"/>
      <c r="E17" s="176">
        <v>96</v>
      </c>
      <c r="F17" s="177"/>
      <c r="G17" s="176">
        <v>77</v>
      </c>
      <c r="H17" s="177"/>
      <c r="I17" s="176">
        <v>80</v>
      </c>
      <c r="J17" s="177"/>
      <c r="K17" s="176">
        <v>80</v>
      </c>
      <c r="L17" s="177"/>
      <c r="M17" s="176">
        <v>80</v>
      </c>
      <c r="N17" s="177"/>
      <c r="O17" s="176">
        <v>80</v>
      </c>
    </row>
    <row r="18" spans="1:15" ht="11.25" customHeight="1">
      <c r="A18" s="18" t="s">
        <v>372</v>
      </c>
      <c r="B18" s="25"/>
      <c r="C18" s="24">
        <v>284</v>
      </c>
      <c r="D18" s="117"/>
      <c r="E18" s="24">
        <v>515</v>
      </c>
      <c r="F18" s="117"/>
      <c r="G18" s="24">
        <v>749</v>
      </c>
      <c r="H18" s="117"/>
      <c r="I18" s="24">
        <v>750</v>
      </c>
      <c r="J18" s="117"/>
      <c r="K18" s="24">
        <v>750</v>
      </c>
      <c r="L18" s="117"/>
      <c r="M18" s="24">
        <v>750</v>
      </c>
      <c r="N18" s="117"/>
      <c r="O18" s="24">
        <v>750</v>
      </c>
    </row>
    <row r="19" spans="1:15" ht="11.25" customHeight="1">
      <c r="A19" s="18" t="s">
        <v>46</v>
      </c>
      <c r="B19" s="25"/>
      <c r="C19" s="24">
        <v>631</v>
      </c>
      <c r="D19" s="117"/>
      <c r="E19" s="24">
        <v>738</v>
      </c>
      <c r="F19" s="117"/>
      <c r="G19" s="176">
        <v>753</v>
      </c>
      <c r="H19" s="177"/>
      <c r="I19" s="176">
        <v>923</v>
      </c>
      <c r="J19" s="177"/>
      <c r="K19" s="176">
        <v>1000</v>
      </c>
      <c r="L19" s="177"/>
      <c r="M19" s="176">
        <v>1000</v>
      </c>
      <c r="N19" s="177"/>
      <c r="O19" s="176">
        <v>1000</v>
      </c>
    </row>
    <row r="20" spans="1:16" ht="11.25" customHeight="1">
      <c r="A20" s="173" t="s">
        <v>41</v>
      </c>
      <c r="B20" s="215"/>
      <c r="C20" s="176">
        <v>38</v>
      </c>
      <c r="D20" s="177"/>
      <c r="E20" s="176">
        <v>40</v>
      </c>
      <c r="F20" s="177"/>
      <c r="G20" s="176">
        <v>38</v>
      </c>
      <c r="H20" s="177"/>
      <c r="I20" s="176">
        <v>34</v>
      </c>
      <c r="J20" s="177"/>
      <c r="K20" s="176">
        <v>50</v>
      </c>
      <c r="L20" s="177"/>
      <c r="M20" s="176">
        <v>50</v>
      </c>
      <c r="N20" s="177"/>
      <c r="O20" s="176">
        <v>50</v>
      </c>
      <c r="P20" s="181"/>
    </row>
    <row r="21" spans="1:17" ht="11.25" customHeight="1">
      <c r="A21" s="18" t="s">
        <v>43</v>
      </c>
      <c r="B21" s="25"/>
      <c r="C21" s="24">
        <v>2680</v>
      </c>
      <c r="D21" s="117"/>
      <c r="E21" s="24">
        <v>3630</v>
      </c>
      <c r="F21" s="117"/>
      <c r="G21" s="24">
        <v>3840</v>
      </c>
      <c r="H21" s="117"/>
      <c r="I21" s="24">
        <v>3930</v>
      </c>
      <c r="J21" s="117"/>
      <c r="K21" s="24">
        <v>4000</v>
      </c>
      <c r="L21" s="117"/>
      <c r="M21" s="24">
        <v>4000</v>
      </c>
      <c r="N21" s="117"/>
      <c r="O21" s="24">
        <v>4000</v>
      </c>
      <c r="Q21" s="111"/>
    </row>
    <row r="22" spans="1:16" ht="11.25" customHeight="1">
      <c r="A22" s="12" t="s">
        <v>48</v>
      </c>
      <c r="B22" s="133"/>
      <c r="C22" s="216">
        <f>ROUND(SUM(C7:C21),3-LEN(INT(SUM(C7:C21))))</f>
        <v>50800</v>
      </c>
      <c r="D22" s="157"/>
      <c r="E22" s="216">
        <f>ROUND(SUM(E7:E21),3-LEN(INT(SUM(E7:E21))))</f>
        <v>62300</v>
      </c>
      <c r="F22" s="157"/>
      <c r="G22" s="216">
        <f>ROUND(SUM(G7:G21),3-LEN(INT(SUM(G7:G21))))</f>
        <v>71800</v>
      </c>
      <c r="H22" s="157"/>
      <c r="I22" s="216">
        <f>ROUND(SUM(I7:I21),3-LEN(INT(SUM(I7:I21))))</f>
        <v>74300</v>
      </c>
      <c r="J22" s="157"/>
      <c r="K22" s="216">
        <f>ROUND(SUM(K7:K21),2-LEN(INT(SUM(K7:K21))))</f>
        <v>81000</v>
      </c>
      <c r="L22" s="157"/>
      <c r="M22" s="216">
        <f>ROUND(SUM(M7:M21),2-LEN(INT(SUM(M7:M21))))</f>
        <v>81000</v>
      </c>
      <c r="N22" s="157"/>
      <c r="O22" s="216">
        <f>ROUND(SUM(O7:O21),2-LEN(INT(SUM(O7:O21))))</f>
        <v>81000</v>
      </c>
      <c r="P22" s="137"/>
    </row>
    <row r="23" spans="1:16" ht="11.25" customHeight="1">
      <c r="A23" s="324" t="s">
        <v>441</v>
      </c>
      <c r="B23" s="324"/>
      <c r="C23" s="324"/>
      <c r="D23" s="324"/>
      <c r="E23" s="324"/>
      <c r="F23" s="324"/>
      <c r="G23" s="324"/>
      <c r="H23" s="324"/>
      <c r="I23" s="324"/>
      <c r="J23" s="324"/>
      <c r="K23" s="324"/>
      <c r="L23" s="324"/>
      <c r="M23" s="324"/>
      <c r="N23" s="324"/>
      <c r="O23" s="324"/>
      <c r="P23" s="324"/>
    </row>
    <row r="24" spans="1:16" ht="11.25" customHeight="1">
      <c r="A24" s="305" t="s">
        <v>319</v>
      </c>
      <c r="B24" s="305"/>
      <c r="C24" s="305"/>
      <c r="D24" s="305"/>
      <c r="E24" s="305"/>
      <c r="F24" s="305"/>
      <c r="G24" s="305"/>
      <c r="H24" s="305"/>
      <c r="I24" s="305"/>
      <c r="J24" s="305"/>
      <c r="K24" s="305"/>
      <c r="L24" s="305"/>
      <c r="M24" s="305"/>
      <c r="N24" s="305"/>
      <c r="O24" s="305"/>
      <c r="P24" s="302"/>
    </row>
    <row r="25" spans="1:16" ht="11.25" customHeight="1">
      <c r="A25" s="305" t="s">
        <v>373</v>
      </c>
      <c r="B25" s="305"/>
      <c r="C25" s="305"/>
      <c r="D25" s="305"/>
      <c r="E25" s="305"/>
      <c r="F25" s="305"/>
      <c r="G25" s="305"/>
      <c r="H25" s="305"/>
      <c r="I25" s="305"/>
      <c r="J25" s="305"/>
      <c r="K25" s="305"/>
      <c r="L25" s="305"/>
      <c r="M25" s="305"/>
      <c r="N25" s="305"/>
      <c r="O25" s="305"/>
      <c r="P25" s="302"/>
    </row>
    <row r="26" spans="1:15" ht="11.25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M26" s="55"/>
      <c r="O26" s="55"/>
    </row>
    <row r="28" ht="11.25">
      <c r="A28" s="111"/>
    </row>
    <row r="29" ht="11.25">
      <c r="A29" s="191"/>
    </row>
    <row r="32" spans="1:14" ht="11.25">
      <c r="A32" s="191"/>
      <c r="L32"/>
      <c r="N32"/>
    </row>
    <row r="33" spans="1:14" ht="11.25">
      <c r="A33" s="217"/>
      <c r="C33" s="191"/>
      <c r="L33"/>
      <c r="N33"/>
    </row>
    <row r="34" spans="1:14" ht="11.25">
      <c r="A34" s="191"/>
      <c r="C34" s="191"/>
      <c r="L34"/>
      <c r="N34"/>
    </row>
    <row r="35" spans="3:14" ht="11.25">
      <c r="C35" s="191"/>
      <c r="L35"/>
      <c r="N35"/>
    </row>
    <row r="36" spans="12:14" ht="11.25">
      <c r="L36"/>
      <c r="N36"/>
    </row>
    <row r="37" spans="1:15" ht="11.25">
      <c r="A37" s="217"/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</row>
    <row r="38" spans="3:14" ht="11.25">
      <c r="C38" s="191"/>
      <c r="L38"/>
      <c r="N38"/>
    </row>
    <row r="39" spans="3:14" ht="11.25">
      <c r="C39" s="191"/>
      <c r="L39"/>
      <c r="N39"/>
    </row>
  </sheetData>
  <mergeCells count="8">
    <mergeCell ref="A23:P23"/>
    <mergeCell ref="A24:P24"/>
    <mergeCell ref="A25:P25"/>
    <mergeCell ref="A5:P5"/>
    <mergeCell ref="A1:P1"/>
    <mergeCell ref="A2:P2"/>
    <mergeCell ref="A3:P3"/>
    <mergeCell ref="A4:P4"/>
  </mergeCells>
  <printOptions/>
  <pageMargins left="0.5" right="0.5" top="0.5" bottom="0.5" header="0.5" footer="0.5"/>
  <pageSetup horizontalDpi="1200" verticalDpi="12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25"/>
  <sheetViews>
    <sheetView workbookViewId="0" topLeftCell="A1">
      <selection activeCell="A1" sqref="A1:P1"/>
    </sheetView>
  </sheetViews>
  <sheetFormatPr defaultColWidth="9.33203125" defaultRowHeight="11.25"/>
  <cols>
    <col min="1" max="1" width="13.33203125" style="0" customWidth="1"/>
    <col min="2" max="2" width="1.83203125" style="0" customWidth="1"/>
    <col min="3" max="3" width="10.66015625" style="0" customWidth="1"/>
    <col min="4" max="4" width="1.3359375" style="0" customWidth="1"/>
    <col min="5" max="5" width="10.66015625" style="0" customWidth="1"/>
    <col min="6" max="6" width="1.3359375" style="0" customWidth="1"/>
    <col min="7" max="7" width="10.66015625" style="0" customWidth="1"/>
    <col min="8" max="8" width="1.3359375" style="0" customWidth="1"/>
    <col min="9" max="9" width="10.66015625" style="0" customWidth="1"/>
    <col min="10" max="10" width="1.3359375" style="0" customWidth="1"/>
    <col min="11" max="11" width="10.66015625" style="0" customWidth="1"/>
    <col min="12" max="12" width="1.3359375" style="31" customWidth="1"/>
    <col min="13" max="13" width="10.66015625" style="0" customWidth="1"/>
    <col min="14" max="14" width="1.3359375" style="31" customWidth="1"/>
    <col min="15" max="15" width="10.66015625" style="0" customWidth="1"/>
    <col min="16" max="16" width="1.3359375" style="31" customWidth="1"/>
  </cols>
  <sheetData>
    <row r="1" spans="1:16" ht="11.25" customHeight="1">
      <c r="A1" s="293" t="s">
        <v>360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</row>
    <row r="2" spans="1:16" ht="11.25" customHeight="1">
      <c r="A2" s="294" t="s">
        <v>422</v>
      </c>
      <c r="B2" s="294"/>
      <c r="C2" s="294"/>
      <c r="D2" s="294"/>
      <c r="E2" s="294"/>
      <c r="F2" s="294"/>
      <c r="G2" s="293"/>
      <c r="H2" s="293"/>
      <c r="I2" s="293"/>
      <c r="J2" s="293"/>
      <c r="K2" s="293"/>
      <c r="L2" s="293"/>
      <c r="M2" s="293"/>
      <c r="N2" s="293"/>
      <c r="O2" s="293"/>
      <c r="P2" s="293"/>
    </row>
    <row r="3" spans="1:16" ht="11.25" customHeight="1">
      <c r="A3" s="293"/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</row>
    <row r="4" spans="1:16" ht="11.25" customHeight="1">
      <c r="A4" s="293" t="s">
        <v>406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</row>
    <row r="5" spans="1:16" ht="11.25" customHeight="1">
      <c r="A5" s="301"/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</row>
    <row r="6" spans="1:16" ht="11.25" customHeight="1">
      <c r="A6" s="155" t="s">
        <v>255</v>
      </c>
      <c r="B6" s="6"/>
      <c r="C6" s="156" t="s">
        <v>314</v>
      </c>
      <c r="D6" s="157"/>
      <c r="E6" s="156" t="s">
        <v>315</v>
      </c>
      <c r="F6" s="157"/>
      <c r="G6" s="156" t="s">
        <v>316</v>
      </c>
      <c r="H6" s="157"/>
      <c r="I6" s="156" t="s">
        <v>317</v>
      </c>
      <c r="J6" s="157"/>
      <c r="K6" s="156" t="s">
        <v>417</v>
      </c>
      <c r="L6" s="157"/>
      <c r="M6" s="156" t="s">
        <v>418</v>
      </c>
      <c r="N6" s="157"/>
      <c r="O6" s="156" t="s">
        <v>419</v>
      </c>
      <c r="P6" s="137"/>
    </row>
    <row r="7" spans="1:15" ht="11.25" customHeight="1">
      <c r="A7" s="18" t="s">
        <v>31</v>
      </c>
      <c r="B7" s="213"/>
      <c r="C7" s="24">
        <v>23400</v>
      </c>
      <c r="D7" s="117"/>
      <c r="E7" s="24">
        <v>10500</v>
      </c>
      <c r="F7" s="117"/>
      <c r="G7" s="24">
        <v>14100</v>
      </c>
      <c r="H7" s="117"/>
      <c r="I7" s="24">
        <v>12100</v>
      </c>
      <c r="J7" s="117"/>
      <c r="K7" s="24">
        <v>12000</v>
      </c>
      <c r="L7" s="117"/>
      <c r="M7" s="24">
        <v>12000</v>
      </c>
      <c r="N7" s="117"/>
      <c r="O7" s="24">
        <v>12000</v>
      </c>
    </row>
    <row r="8" spans="1:16" ht="11.25" customHeight="1">
      <c r="A8" s="218" t="s">
        <v>32</v>
      </c>
      <c r="B8" s="219"/>
      <c r="C8" s="162">
        <v>19900</v>
      </c>
      <c r="D8" s="163"/>
      <c r="E8" s="162">
        <v>20400</v>
      </c>
      <c r="F8" s="163"/>
      <c r="G8" s="162">
        <v>9520</v>
      </c>
      <c r="H8" s="163"/>
      <c r="I8" s="162">
        <v>9740</v>
      </c>
      <c r="J8" s="163"/>
      <c r="K8" s="220">
        <v>10000</v>
      </c>
      <c r="L8" s="221"/>
      <c r="M8" s="220">
        <v>10500</v>
      </c>
      <c r="N8" s="221"/>
      <c r="O8" s="220">
        <v>11000</v>
      </c>
      <c r="P8" s="222"/>
    </row>
    <row r="9" spans="1:16" ht="11.25" customHeight="1">
      <c r="A9" s="218" t="s">
        <v>33</v>
      </c>
      <c r="B9" s="219"/>
      <c r="C9" s="162">
        <v>9300</v>
      </c>
      <c r="D9" s="163"/>
      <c r="E9" s="162">
        <v>11600</v>
      </c>
      <c r="F9" s="163"/>
      <c r="G9" s="162">
        <v>8830</v>
      </c>
      <c r="H9" s="163"/>
      <c r="I9" s="162">
        <v>10700</v>
      </c>
      <c r="J9" s="163"/>
      <c r="K9" s="162">
        <v>13000</v>
      </c>
      <c r="L9" s="163"/>
      <c r="M9" s="162">
        <v>13000</v>
      </c>
      <c r="N9" s="163"/>
      <c r="O9" s="162">
        <v>13000</v>
      </c>
      <c r="P9" s="222"/>
    </row>
    <row r="10" spans="1:16" ht="11.25" customHeight="1">
      <c r="A10" s="218" t="s">
        <v>5</v>
      </c>
      <c r="B10" s="219"/>
      <c r="C10" s="162">
        <v>241000</v>
      </c>
      <c r="D10" s="163"/>
      <c r="E10" s="162">
        <v>211000</v>
      </c>
      <c r="F10" s="163"/>
      <c r="G10" s="162">
        <v>149000</v>
      </c>
      <c r="H10" s="163"/>
      <c r="I10" s="162">
        <v>81300</v>
      </c>
      <c r="J10" s="163"/>
      <c r="K10" s="162">
        <v>77000</v>
      </c>
      <c r="L10" s="163"/>
      <c r="M10" s="162">
        <v>80000</v>
      </c>
      <c r="N10" s="163"/>
      <c r="O10" s="162">
        <v>90000</v>
      </c>
      <c r="P10" s="222"/>
    </row>
    <row r="11" spans="1:16" ht="11.25" customHeight="1">
      <c r="A11" s="218" t="s">
        <v>34</v>
      </c>
      <c r="B11" s="219"/>
      <c r="C11" s="162">
        <v>1120</v>
      </c>
      <c r="D11" s="163"/>
      <c r="E11" s="162">
        <v>944</v>
      </c>
      <c r="F11" s="163"/>
      <c r="G11" s="162">
        <v>785</v>
      </c>
      <c r="H11" s="163"/>
      <c r="I11" s="162">
        <v>1700</v>
      </c>
      <c r="J11" s="163"/>
      <c r="K11" s="162">
        <v>1600</v>
      </c>
      <c r="L11" s="223"/>
      <c r="M11" s="162">
        <v>1500</v>
      </c>
      <c r="N11" s="223"/>
      <c r="O11" s="162">
        <v>1400</v>
      </c>
      <c r="P11" s="222"/>
    </row>
    <row r="12" spans="1:16" ht="11.25" customHeight="1">
      <c r="A12" s="218" t="s">
        <v>35</v>
      </c>
      <c r="B12" s="219"/>
      <c r="C12" s="162">
        <v>331</v>
      </c>
      <c r="D12" s="163"/>
      <c r="E12" s="162">
        <v>300</v>
      </c>
      <c r="F12" s="163"/>
      <c r="G12" s="162">
        <v>226</v>
      </c>
      <c r="H12" s="163"/>
      <c r="I12" s="162">
        <v>220</v>
      </c>
      <c r="J12" s="163"/>
      <c r="K12" s="162">
        <v>250</v>
      </c>
      <c r="L12" s="163"/>
      <c r="M12" s="162">
        <v>250</v>
      </c>
      <c r="N12" s="163"/>
      <c r="O12" s="162">
        <v>250</v>
      </c>
      <c r="P12" s="222"/>
    </row>
    <row r="13" spans="1:16" ht="11.25" customHeight="1">
      <c r="A13" s="218" t="s">
        <v>36</v>
      </c>
      <c r="B13" s="219"/>
      <c r="C13" s="162">
        <v>200</v>
      </c>
      <c r="D13" s="163"/>
      <c r="E13" s="162">
        <v>200</v>
      </c>
      <c r="F13" s="163"/>
      <c r="G13" s="162">
        <v>200</v>
      </c>
      <c r="H13" s="163"/>
      <c r="I13" s="162">
        <v>220</v>
      </c>
      <c r="J13" s="163"/>
      <c r="K13" s="162">
        <v>100</v>
      </c>
      <c r="L13" s="163"/>
      <c r="M13" s="162">
        <v>50</v>
      </c>
      <c r="N13" s="163"/>
      <c r="O13" s="162">
        <v>50</v>
      </c>
      <c r="P13" s="222"/>
    </row>
    <row r="14" spans="1:16" ht="11.25" customHeight="1">
      <c r="A14" s="218" t="s">
        <v>22</v>
      </c>
      <c r="B14" s="219"/>
      <c r="C14" s="162">
        <v>5790</v>
      </c>
      <c r="D14" s="163"/>
      <c r="E14" s="162">
        <v>2620</v>
      </c>
      <c r="F14" s="163"/>
      <c r="G14" s="162">
        <v>4810</v>
      </c>
      <c r="H14" s="163"/>
      <c r="I14" s="162">
        <v>8000</v>
      </c>
      <c r="J14" s="163"/>
      <c r="K14" s="162">
        <v>8500</v>
      </c>
      <c r="L14" s="163"/>
      <c r="M14" s="162">
        <v>9500</v>
      </c>
      <c r="N14" s="163"/>
      <c r="O14" s="162">
        <v>10000</v>
      </c>
      <c r="P14" s="222"/>
    </row>
    <row r="15" spans="1:16" ht="11.25" customHeight="1">
      <c r="A15" s="218" t="s">
        <v>6</v>
      </c>
      <c r="B15" s="219"/>
      <c r="C15" s="162">
        <v>187000</v>
      </c>
      <c r="D15" s="163"/>
      <c r="E15" s="162">
        <v>164000</v>
      </c>
      <c r="F15" s="163"/>
      <c r="G15" s="162">
        <v>138000</v>
      </c>
      <c r="H15" s="163"/>
      <c r="I15" s="162">
        <v>139000</v>
      </c>
      <c r="J15" s="163"/>
      <c r="K15" s="162">
        <v>143000</v>
      </c>
      <c r="L15" s="163"/>
      <c r="M15" s="162">
        <v>145000</v>
      </c>
      <c r="N15" s="163"/>
      <c r="O15" s="162">
        <v>150000</v>
      </c>
      <c r="P15" s="222"/>
    </row>
    <row r="16" spans="1:18" ht="11.25" customHeight="1">
      <c r="A16" s="218" t="s">
        <v>40</v>
      </c>
      <c r="B16" s="219"/>
      <c r="C16" s="162">
        <v>188000</v>
      </c>
      <c r="D16" s="163"/>
      <c r="E16" s="162">
        <v>238000</v>
      </c>
      <c r="F16" s="163"/>
      <c r="G16" s="162">
        <v>271000</v>
      </c>
      <c r="H16" s="163"/>
      <c r="I16" s="162">
        <v>309000</v>
      </c>
      <c r="J16" s="163"/>
      <c r="K16" s="162">
        <v>310000</v>
      </c>
      <c r="L16" s="163"/>
      <c r="M16" s="162">
        <v>310000</v>
      </c>
      <c r="N16" s="163"/>
      <c r="O16" s="162">
        <v>310000</v>
      </c>
      <c r="P16" s="222"/>
      <c r="Q16" s="10"/>
      <c r="R16" s="10"/>
    </row>
    <row r="17" spans="1:16" ht="11.25" customHeight="1">
      <c r="A17" s="224" t="s">
        <v>48</v>
      </c>
      <c r="B17" s="225"/>
      <c r="C17" s="187">
        <f>ROUND(SUM(C7:C16),3-LEN(INT(SUM(C7:C16))))</f>
        <v>676000</v>
      </c>
      <c r="D17" s="188"/>
      <c r="E17" s="187">
        <f>ROUND(SUM(E7:E16),3-LEN(INT(SUM(E7:E16))))</f>
        <v>660000</v>
      </c>
      <c r="F17" s="188"/>
      <c r="G17" s="187">
        <f>ROUND(SUM(G7:G16),3-LEN(INT(SUM(G7:G16))))</f>
        <v>596000</v>
      </c>
      <c r="H17" s="188"/>
      <c r="I17" s="187">
        <f>ROUND(SUM(I7:I16),3-LEN(INT(SUM(I7:I16))))</f>
        <v>572000</v>
      </c>
      <c r="J17" s="188"/>
      <c r="K17" s="187">
        <f>ROUND(SUM(K7:K16),2-LEN(INT(SUM(K7:K16))))</f>
        <v>580000</v>
      </c>
      <c r="L17" s="188"/>
      <c r="M17" s="187">
        <f>ROUND(SUM(M7:M16),2-LEN(INT(SUM(M7:M16))))</f>
        <v>580000</v>
      </c>
      <c r="N17" s="188"/>
      <c r="O17" s="187">
        <f>ROUND(SUM(O7:O16),2-LEN(INT(SUM(O7:O16))))</f>
        <v>600000</v>
      </c>
      <c r="P17" s="226"/>
    </row>
    <row r="18" spans="1:16" ht="11.25" customHeight="1">
      <c r="A18" s="327" t="s">
        <v>442</v>
      </c>
      <c r="B18" s="327"/>
      <c r="C18" s="327"/>
      <c r="D18" s="327"/>
      <c r="E18" s="327"/>
      <c r="F18" s="327"/>
      <c r="G18" s="327"/>
      <c r="H18" s="327"/>
      <c r="I18" s="327"/>
      <c r="J18" s="327"/>
      <c r="K18" s="327"/>
      <c r="L18" s="327"/>
      <c r="M18" s="327"/>
      <c r="N18" s="327"/>
      <c r="O18" s="327"/>
      <c r="P18" s="327"/>
    </row>
    <row r="19" spans="1:16" ht="11.25" customHeight="1">
      <c r="A19" s="305" t="s">
        <v>319</v>
      </c>
      <c r="B19" s="305"/>
      <c r="C19" s="305"/>
      <c r="D19" s="305"/>
      <c r="E19" s="305"/>
      <c r="F19" s="305"/>
      <c r="G19" s="305"/>
      <c r="H19" s="305"/>
      <c r="I19" s="305"/>
      <c r="J19" s="305"/>
      <c r="K19" s="305"/>
      <c r="L19" s="305"/>
      <c r="M19" s="305"/>
      <c r="N19" s="305"/>
      <c r="O19" s="305"/>
      <c r="P19" s="302"/>
    </row>
    <row r="20" spans="1:17" ht="11.25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55"/>
      <c r="M20" s="39"/>
      <c r="N20" s="55"/>
      <c r="O20" s="39"/>
      <c r="P20" s="55"/>
      <c r="Q20" s="39"/>
    </row>
    <row r="22" ht="11.25">
      <c r="A22" s="191"/>
    </row>
    <row r="25" spans="1:8" ht="11.25">
      <c r="A25" s="111"/>
      <c r="B25" s="111"/>
      <c r="C25" s="111"/>
      <c r="D25" s="111"/>
      <c r="E25" s="111"/>
      <c r="F25" s="111"/>
      <c r="G25" s="111"/>
      <c r="H25" s="111"/>
    </row>
  </sheetData>
  <mergeCells count="7">
    <mergeCell ref="A18:P18"/>
    <mergeCell ref="A5:P5"/>
    <mergeCell ref="A19:P19"/>
    <mergeCell ref="A1:P1"/>
    <mergeCell ref="A2:P2"/>
    <mergeCell ref="A3:P3"/>
    <mergeCell ref="A4:P4"/>
  </mergeCells>
  <printOptions/>
  <pageMargins left="0.5" right="0.5" top="0.5" bottom="0.5" header="0.5" footer="0.5"/>
  <pageSetup horizontalDpi="1200" verticalDpi="12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18"/>
  <sheetViews>
    <sheetView workbookViewId="0" topLeftCell="A1">
      <selection activeCell="A1" sqref="A1:P1"/>
    </sheetView>
  </sheetViews>
  <sheetFormatPr defaultColWidth="9.33203125" defaultRowHeight="11.25"/>
  <cols>
    <col min="1" max="1" width="21.33203125" style="0" customWidth="1"/>
    <col min="2" max="2" width="1.83203125" style="0" customWidth="1"/>
    <col min="3" max="3" width="10.33203125" style="0" customWidth="1"/>
    <col min="4" max="4" width="1.3359375" style="0" customWidth="1"/>
    <col min="5" max="5" width="10.33203125" style="0" customWidth="1"/>
    <col min="6" max="6" width="1.3359375" style="0" customWidth="1"/>
    <col min="7" max="7" width="10.33203125" style="0" customWidth="1"/>
    <col min="8" max="8" width="1.3359375" style="0" customWidth="1"/>
    <col min="9" max="9" width="10.33203125" style="10" customWidth="1"/>
    <col min="10" max="10" width="1.3359375" style="0" customWidth="1"/>
    <col min="11" max="11" width="10.33203125" style="0" customWidth="1"/>
    <col min="12" max="12" width="1.3359375" style="0" customWidth="1"/>
    <col min="13" max="13" width="10.33203125" style="0" customWidth="1"/>
    <col min="14" max="14" width="1.3359375" style="0" customWidth="1"/>
    <col min="15" max="15" width="10.33203125" style="0" customWidth="1"/>
    <col min="16" max="16" width="1.3359375" style="31" customWidth="1"/>
  </cols>
  <sheetData>
    <row r="1" spans="1:16" ht="11.25" customHeight="1">
      <c r="A1" s="293" t="s">
        <v>361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</row>
    <row r="2" spans="1:16" ht="11.25" customHeight="1">
      <c r="A2" s="294" t="s">
        <v>423</v>
      </c>
      <c r="B2" s="294"/>
      <c r="C2" s="294"/>
      <c r="D2" s="294"/>
      <c r="E2" s="294"/>
      <c r="F2" s="294"/>
      <c r="G2" s="293"/>
      <c r="H2" s="293"/>
      <c r="I2" s="293"/>
      <c r="J2" s="293"/>
      <c r="K2" s="293"/>
      <c r="L2" s="293"/>
      <c r="M2" s="293"/>
      <c r="N2" s="293"/>
      <c r="O2" s="293"/>
      <c r="P2" s="293"/>
    </row>
    <row r="3" spans="1:16" ht="11.25">
      <c r="A3" s="293"/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</row>
    <row r="4" spans="1:16" ht="11.25">
      <c r="A4" s="293" t="s">
        <v>362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</row>
    <row r="5" spans="1:16" ht="11.25">
      <c r="A5" s="301"/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</row>
    <row r="6" spans="1:16" ht="11.25">
      <c r="A6" s="155" t="s">
        <v>255</v>
      </c>
      <c r="B6" s="6"/>
      <c r="C6" s="156" t="s">
        <v>314</v>
      </c>
      <c r="D6" s="157"/>
      <c r="E6" s="156" t="s">
        <v>315</v>
      </c>
      <c r="F6" s="157"/>
      <c r="G6" s="156" t="s">
        <v>316</v>
      </c>
      <c r="H6" s="157"/>
      <c r="I6" s="227" t="s">
        <v>317</v>
      </c>
      <c r="J6" s="157"/>
      <c r="K6" s="156" t="s">
        <v>417</v>
      </c>
      <c r="L6" s="157"/>
      <c r="M6" s="156" t="s">
        <v>418</v>
      </c>
      <c r="N6" s="157"/>
      <c r="O6" s="156" t="s">
        <v>419</v>
      </c>
      <c r="P6" s="137"/>
    </row>
    <row r="7" spans="1:15" ht="11.25">
      <c r="A7" s="6" t="s">
        <v>31</v>
      </c>
      <c r="B7" s="138"/>
      <c r="C7" s="24">
        <v>5500</v>
      </c>
      <c r="D7" s="117"/>
      <c r="E7" s="24">
        <v>2430</v>
      </c>
      <c r="F7" s="117"/>
      <c r="G7" s="24">
        <v>8700</v>
      </c>
      <c r="H7" s="117"/>
      <c r="I7" s="24">
        <v>11000</v>
      </c>
      <c r="J7" s="117"/>
      <c r="K7" s="24">
        <v>11500</v>
      </c>
      <c r="L7" s="117"/>
      <c r="M7" s="24">
        <v>12000</v>
      </c>
      <c r="N7" s="117"/>
      <c r="O7" s="24">
        <v>12000</v>
      </c>
    </row>
    <row r="8" spans="1:15" ht="11.25">
      <c r="A8" s="6" t="s">
        <v>33</v>
      </c>
      <c r="B8" s="54"/>
      <c r="C8" s="24">
        <v>30200</v>
      </c>
      <c r="D8" s="117"/>
      <c r="E8" s="24">
        <v>14000</v>
      </c>
      <c r="F8" s="117"/>
      <c r="G8" s="24" t="s">
        <v>264</v>
      </c>
      <c r="H8" s="117"/>
      <c r="I8" s="24" t="s">
        <v>264</v>
      </c>
      <c r="J8" s="117"/>
      <c r="K8" s="24" t="s">
        <v>264</v>
      </c>
      <c r="L8" s="117"/>
      <c r="M8" s="24" t="s">
        <v>264</v>
      </c>
      <c r="N8" s="117"/>
      <c r="O8" s="24" t="s">
        <v>264</v>
      </c>
    </row>
    <row r="9" spans="1:15" ht="11.25">
      <c r="A9" s="6" t="s">
        <v>5</v>
      </c>
      <c r="B9" s="54"/>
      <c r="C9" s="24">
        <v>87200</v>
      </c>
      <c r="D9" s="117"/>
      <c r="E9" s="24">
        <v>178000</v>
      </c>
      <c r="F9" s="117"/>
      <c r="G9" s="24">
        <v>159000</v>
      </c>
      <c r="H9" s="117"/>
      <c r="I9" s="24">
        <v>112000</v>
      </c>
      <c r="J9" s="117"/>
      <c r="K9" s="24">
        <v>130000</v>
      </c>
      <c r="L9" s="117"/>
      <c r="M9" s="24">
        <v>130000</v>
      </c>
      <c r="N9" s="117"/>
      <c r="O9" s="24">
        <v>130000</v>
      </c>
    </row>
    <row r="10" spans="1:15" ht="11.25">
      <c r="A10" s="6" t="s">
        <v>6</v>
      </c>
      <c r="B10" s="54"/>
      <c r="C10" s="24">
        <v>167000</v>
      </c>
      <c r="D10" s="117"/>
      <c r="E10" s="24">
        <v>166000</v>
      </c>
      <c r="F10" s="117"/>
      <c r="G10" s="24">
        <v>143000</v>
      </c>
      <c r="H10" s="117"/>
      <c r="I10" s="24">
        <v>135000</v>
      </c>
      <c r="J10" s="117"/>
      <c r="K10" s="24">
        <v>155000</v>
      </c>
      <c r="L10" s="117"/>
      <c r="M10" s="24">
        <v>160000</v>
      </c>
      <c r="N10" s="117"/>
      <c r="O10" s="24">
        <v>160000</v>
      </c>
    </row>
    <row r="11" spans="1:15" ht="11.25">
      <c r="A11" s="6" t="s">
        <v>40</v>
      </c>
      <c r="B11" s="54"/>
      <c r="C11" s="24">
        <v>69300</v>
      </c>
      <c r="D11" s="117"/>
      <c r="E11" s="24">
        <v>221000</v>
      </c>
      <c r="F11" s="117"/>
      <c r="G11" s="24">
        <v>116000</v>
      </c>
      <c r="H11" s="117"/>
      <c r="I11" s="24">
        <v>112000</v>
      </c>
      <c r="J11" s="117"/>
      <c r="K11" s="24">
        <v>115000</v>
      </c>
      <c r="L11" s="117"/>
      <c r="M11" s="24">
        <v>115000</v>
      </c>
      <c r="N11" s="117"/>
      <c r="O11" s="24">
        <v>115000</v>
      </c>
    </row>
    <row r="12" spans="1:16" ht="11.25">
      <c r="A12" s="37" t="s">
        <v>48</v>
      </c>
      <c r="B12" s="118"/>
      <c r="C12" s="216">
        <f>ROUND(SUM(C7:C11),3-LEN(INT(SUM(C7:C11))))</f>
        <v>359000</v>
      </c>
      <c r="D12" s="157"/>
      <c r="E12" s="216">
        <f>ROUND(SUM(E7:E11),3-LEN(INT(SUM(E7:E11))))</f>
        <v>581000</v>
      </c>
      <c r="F12" s="157"/>
      <c r="G12" s="216">
        <f>ROUND(SUM(G7:G11),3-LEN(INT(SUM(G7:G11))))</f>
        <v>427000</v>
      </c>
      <c r="H12" s="157"/>
      <c r="I12" s="216">
        <f>ROUND(SUM(I7:I11),3-LEN(INT(SUM(I7:I11))))</f>
        <v>370000</v>
      </c>
      <c r="J12" s="157"/>
      <c r="K12" s="216">
        <f>ROUND(SUM(K7:K11),3-LEN(INT(SUM(K7:K11))))</f>
        <v>412000</v>
      </c>
      <c r="L12" s="157"/>
      <c r="M12" s="216">
        <f>ROUND(SUM(M7:M11),2-LEN(INT(SUM(M7:M11))))</f>
        <v>420000</v>
      </c>
      <c r="N12" s="157"/>
      <c r="O12" s="216">
        <f>ROUND(SUM(O7:O11),2-LEN(INT(SUM(O7:O11))))</f>
        <v>420000</v>
      </c>
      <c r="P12" s="137"/>
    </row>
    <row r="13" spans="1:16" ht="11.25">
      <c r="A13" s="324" t="s">
        <v>441</v>
      </c>
      <c r="B13" s="324"/>
      <c r="C13" s="324"/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</row>
    <row r="14" spans="1:16" ht="11.25">
      <c r="A14" s="305" t="s">
        <v>319</v>
      </c>
      <c r="B14" s="305"/>
      <c r="C14" s="305"/>
      <c r="D14" s="305"/>
      <c r="E14" s="305"/>
      <c r="F14" s="305"/>
      <c r="G14" s="305"/>
      <c r="H14" s="305"/>
      <c r="I14" s="305"/>
      <c r="J14" s="305"/>
      <c r="K14" s="305"/>
      <c r="L14" s="305"/>
      <c r="M14" s="305"/>
      <c r="N14" s="305"/>
      <c r="O14" s="305"/>
      <c r="P14" s="302"/>
    </row>
    <row r="17" spans="1:8" ht="11.25">
      <c r="A17" s="111"/>
      <c r="B17" s="111"/>
      <c r="C17" s="111"/>
      <c r="D17" s="111"/>
      <c r="E17" s="111"/>
      <c r="F17" s="111"/>
      <c r="G17" s="111"/>
      <c r="H17" s="111"/>
    </row>
    <row r="18" ht="11.25">
      <c r="A18" s="111"/>
    </row>
  </sheetData>
  <mergeCells count="7">
    <mergeCell ref="A13:P13"/>
    <mergeCell ref="A5:P5"/>
    <mergeCell ref="A14:P14"/>
    <mergeCell ref="A1:P1"/>
    <mergeCell ref="A2:P2"/>
    <mergeCell ref="A3:P3"/>
    <mergeCell ref="A4:P4"/>
  </mergeCells>
  <printOptions/>
  <pageMargins left="0.5" right="0.5" top="0.5" bottom="0.5" header="0.5" footer="0.5"/>
  <pageSetup horizontalDpi="1200" verticalDpi="12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25"/>
  <sheetViews>
    <sheetView workbookViewId="0" topLeftCell="A1">
      <selection activeCell="A1" sqref="A1:P1"/>
    </sheetView>
  </sheetViews>
  <sheetFormatPr defaultColWidth="9.33203125" defaultRowHeight="11.25"/>
  <cols>
    <col min="1" max="1" width="19.83203125" style="0" customWidth="1"/>
    <col min="2" max="2" width="1.83203125" style="0" customWidth="1"/>
    <col min="3" max="3" width="11" style="0" customWidth="1"/>
    <col min="4" max="4" width="1.3359375" style="0" customWidth="1"/>
    <col min="5" max="5" width="11" style="0" customWidth="1"/>
    <col min="6" max="6" width="1.3359375" style="0" customWidth="1"/>
    <col min="7" max="7" width="11" style="0" customWidth="1"/>
    <col min="8" max="8" width="1.3359375" style="0" customWidth="1"/>
    <col min="9" max="9" width="11" style="0" customWidth="1"/>
    <col min="10" max="10" width="1.3359375" style="0" customWidth="1"/>
    <col min="11" max="11" width="11" style="0" customWidth="1"/>
    <col min="12" max="12" width="1.3359375" style="0" customWidth="1"/>
    <col min="13" max="13" width="11" style="0" customWidth="1"/>
    <col min="14" max="14" width="1.3359375" style="0" customWidth="1"/>
    <col min="15" max="15" width="11" style="0" customWidth="1"/>
    <col min="16" max="16" width="1.3359375" style="31" customWidth="1"/>
  </cols>
  <sheetData>
    <row r="1" spans="1:16" ht="11.25" customHeight="1">
      <c r="A1" s="293" t="s">
        <v>363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</row>
    <row r="2" spans="1:16" ht="11.25" customHeight="1">
      <c r="A2" s="294" t="s">
        <v>424</v>
      </c>
      <c r="B2" s="294"/>
      <c r="C2" s="294"/>
      <c r="D2" s="294"/>
      <c r="E2" s="294"/>
      <c r="F2" s="294"/>
      <c r="G2" s="293"/>
      <c r="H2" s="293"/>
      <c r="I2" s="293"/>
      <c r="J2" s="293"/>
      <c r="K2" s="293"/>
      <c r="L2" s="293"/>
      <c r="M2" s="293"/>
      <c r="N2" s="293"/>
      <c r="O2" s="293"/>
      <c r="P2" s="293"/>
    </row>
    <row r="3" spans="1:16" ht="11.25">
      <c r="A3" s="293"/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</row>
    <row r="4" spans="1:16" ht="11.25">
      <c r="A4" s="293" t="s">
        <v>362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</row>
    <row r="5" spans="1:16" ht="11.25">
      <c r="A5" s="301"/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</row>
    <row r="6" spans="1:16" ht="11.25">
      <c r="A6" s="155" t="s">
        <v>255</v>
      </c>
      <c r="B6" s="6"/>
      <c r="C6" s="156" t="s">
        <v>314</v>
      </c>
      <c r="D6" s="157"/>
      <c r="E6" s="156" t="s">
        <v>315</v>
      </c>
      <c r="F6" s="157"/>
      <c r="G6" s="156" t="s">
        <v>316</v>
      </c>
      <c r="H6" s="157"/>
      <c r="I6" s="156" t="s">
        <v>317</v>
      </c>
      <c r="J6" s="157"/>
      <c r="K6" s="156" t="s">
        <v>417</v>
      </c>
      <c r="L6" s="157"/>
      <c r="M6" s="156" t="s">
        <v>418</v>
      </c>
      <c r="N6" s="157"/>
      <c r="O6" s="156" t="s">
        <v>419</v>
      </c>
      <c r="P6" s="137"/>
    </row>
    <row r="7" spans="1:15" ht="11.25">
      <c r="A7" s="18" t="s">
        <v>31</v>
      </c>
      <c r="B7" s="213"/>
      <c r="C7" s="24">
        <v>14600</v>
      </c>
      <c r="D7" s="117"/>
      <c r="E7" s="24">
        <v>26300</v>
      </c>
      <c r="F7" s="117"/>
      <c r="G7" s="24">
        <v>27000</v>
      </c>
      <c r="H7" s="117"/>
      <c r="I7" s="24">
        <v>30300</v>
      </c>
      <c r="J7" s="117"/>
      <c r="K7" s="24">
        <v>33000</v>
      </c>
      <c r="L7" s="117"/>
      <c r="M7" s="24">
        <v>35000</v>
      </c>
      <c r="N7" s="117"/>
      <c r="O7" s="24">
        <v>35000</v>
      </c>
    </row>
    <row r="8" spans="1:16" ht="11.25">
      <c r="A8" s="18" t="s">
        <v>33</v>
      </c>
      <c r="B8" s="25"/>
      <c r="C8" s="24">
        <v>45300</v>
      </c>
      <c r="D8" s="117"/>
      <c r="E8" s="24">
        <v>65000</v>
      </c>
      <c r="F8" s="117"/>
      <c r="G8" s="24">
        <v>50000</v>
      </c>
      <c r="H8" s="117"/>
      <c r="I8" s="24">
        <v>50000</v>
      </c>
      <c r="J8" s="117"/>
      <c r="K8" s="24">
        <v>50000</v>
      </c>
      <c r="L8" s="117"/>
      <c r="M8" s="24">
        <v>50000</v>
      </c>
      <c r="N8" s="117"/>
      <c r="O8" s="24">
        <v>50000</v>
      </c>
      <c r="P8" s="177"/>
    </row>
    <row r="9" spans="1:15" ht="11.25">
      <c r="A9" s="18" t="s">
        <v>5</v>
      </c>
      <c r="B9" s="25"/>
      <c r="C9" s="24">
        <v>96500</v>
      </c>
      <c r="D9" s="117"/>
      <c r="E9" s="24">
        <v>103000</v>
      </c>
      <c r="F9" s="117"/>
      <c r="G9" s="24">
        <v>125000</v>
      </c>
      <c r="H9" s="117"/>
      <c r="I9" s="24">
        <v>111000</v>
      </c>
      <c r="J9" s="117"/>
      <c r="K9" s="24">
        <v>110000</v>
      </c>
      <c r="L9" s="117"/>
      <c r="M9" s="24">
        <v>110000</v>
      </c>
      <c r="N9" s="117"/>
      <c r="O9" s="24">
        <v>110000</v>
      </c>
    </row>
    <row r="10" spans="1:15" ht="11.25">
      <c r="A10" s="18" t="s">
        <v>35</v>
      </c>
      <c r="B10" s="25"/>
      <c r="C10" s="24">
        <v>3500</v>
      </c>
      <c r="D10" s="117"/>
      <c r="E10" s="24">
        <v>8000</v>
      </c>
      <c r="F10" s="117"/>
      <c r="G10" s="24">
        <v>12000</v>
      </c>
      <c r="H10" s="117"/>
      <c r="I10" s="24">
        <v>12000</v>
      </c>
      <c r="J10" s="117"/>
      <c r="K10" s="24">
        <v>15000</v>
      </c>
      <c r="L10" s="117"/>
      <c r="M10" s="24">
        <v>15000</v>
      </c>
      <c r="N10" s="117"/>
      <c r="O10" s="24">
        <v>15000</v>
      </c>
    </row>
    <row r="11" spans="1:15" ht="11.25">
      <c r="A11" s="18" t="s">
        <v>6</v>
      </c>
      <c r="B11" s="25"/>
      <c r="C11" s="24">
        <v>65000</v>
      </c>
      <c r="D11" s="117"/>
      <c r="E11" s="24">
        <v>10000</v>
      </c>
      <c r="F11" s="117"/>
      <c r="G11" s="24">
        <v>110000</v>
      </c>
      <c r="H11" s="117"/>
      <c r="I11" s="24">
        <v>110000</v>
      </c>
      <c r="J11" s="117"/>
      <c r="K11" s="24">
        <v>110000</v>
      </c>
      <c r="L11" s="117"/>
      <c r="M11" s="24">
        <v>110000</v>
      </c>
      <c r="N11" s="117"/>
      <c r="O11" s="24">
        <v>110000</v>
      </c>
    </row>
    <row r="12" spans="1:15" ht="11.25">
      <c r="A12" s="18" t="s">
        <v>43</v>
      </c>
      <c r="B12" s="25"/>
      <c r="C12" s="24">
        <v>14000</v>
      </c>
      <c r="D12" s="117"/>
      <c r="E12" s="24">
        <v>16000</v>
      </c>
      <c r="F12" s="117"/>
      <c r="G12" s="24">
        <v>30000</v>
      </c>
      <c r="H12" s="117"/>
      <c r="I12" s="24">
        <v>30000</v>
      </c>
      <c r="J12" s="117"/>
      <c r="K12" s="24">
        <v>30000</v>
      </c>
      <c r="L12" s="117"/>
      <c r="M12" s="24">
        <v>30000</v>
      </c>
      <c r="N12" s="117"/>
      <c r="O12" s="24">
        <v>30000</v>
      </c>
    </row>
    <row r="13" spans="1:16" ht="11.25">
      <c r="A13" s="12" t="s">
        <v>48</v>
      </c>
      <c r="B13" s="133"/>
      <c r="C13" s="216">
        <f>ROUND(SUM(C7:C12),3-LEN(INT(SUM(C7:C12))))</f>
        <v>239000</v>
      </c>
      <c r="D13" s="157"/>
      <c r="E13" s="216">
        <f>ROUND(SUM(E7:E12),3-LEN(INT(SUM(E7:E12))))</f>
        <v>228000</v>
      </c>
      <c r="F13" s="157"/>
      <c r="G13" s="216">
        <f>ROUND(SUM(G7:G12),3-LEN(INT(SUM(G7:G12))))</f>
        <v>354000</v>
      </c>
      <c r="H13" s="157"/>
      <c r="I13" s="216">
        <f>ROUND(SUM(I7:I12),3-LEN(INT(SUM(I7:I12))))</f>
        <v>343000</v>
      </c>
      <c r="J13" s="157"/>
      <c r="K13" s="216">
        <f>ROUND(SUM(K7:K12),2-LEN(INT(SUM(K7:K12))))</f>
        <v>350000</v>
      </c>
      <c r="L13" s="157"/>
      <c r="M13" s="216">
        <f>ROUND(SUM(M7:M12),2-LEN(INT(SUM(M7:M12))))</f>
        <v>350000</v>
      </c>
      <c r="N13" s="157"/>
      <c r="O13" s="216">
        <f>ROUND(SUM(O7:O12),2-LEN(INT(SUM(O7:O12))))</f>
        <v>350000</v>
      </c>
      <c r="P13" s="137"/>
    </row>
    <row r="14" spans="1:16" ht="11.25">
      <c r="A14" s="324" t="s">
        <v>443</v>
      </c>
      <c r="B14" s="324"/>
      <c r="C14" s="324"/>
      <c r="D14" s="324"/>
      <c r="E14" s="324"/>
      <c r="F14" s="324"/>
      <c r="G14" s="324"/>
      <c r="H14" s="324"/>
      <c r="I14" s="324"/>
      <c r="J14" s="324"/>
      <c r="K14" s="324"/>
      <c r="L14" s="324"/>
      <c r="M14" s="324"/>
      <c r="N14" s="324"/>
      <c r="O14" s="324"/>
      <c r="P14" s="324"/>
    </row>
    <row r="15" spans="1:16" ht="11.25">
      <c r="A15" s="305" t="s">
        <v>319</v>
      </c>
      <c r="B15" s="305"/>
      <c r="C15" s="305"/>
      <c r="D15" s="305"/>
      <c r="E15" s="305"/>
      <c r="F15" s="305"/>
      <c r="G15" s="305"/>
      <c r="H15" s="305"/>
      <c r="I15" s="305"/>
      <c r="J15" s="305"/>
      <c r="K15" s="305"/>
      <c r="L15" s="305"/>
      <c r="M15" s="305"/>
      <c r="N15" s="305"/>
      <c r="O15" s="305"/>
      <c r="P15" s="302"/>
    </row>
    <row r="23" ht="11.25">
      <c r="A23" s="111"/>
    </row>
    <row r="25" spans="1:7" ht="11.25">
      <c r="A25" s="111"/>
      <c r="B25" s="111"/>
      <c r="C25" s="111"/>
      <c r="D25" s="111"/>
      <c r="E25" s="111"/>
      <c r="F25" s="111"/>
      <c r="G25" s="111"/>
    </row>
  </sheetData>
  <mergeCells count="7">
    <mergeCell ref="A14:P14"/>
    <mergeCell ref="A15:P15"/>
    <mergeCell ref="A5:P5"/>
    <mergeCell ref="A1:P1"/>
    <mergeCell ref="A2:P2"/>
    <mergeCell ref="A3:P3"/>
    <mergeCell ref="A4:P4"/>
  </mergeCells>
  <printOptions/>
  <pageMargins left="0.5" right="0.5" top="0.5" bottom="0.5" header="0.5" footer="0.5"/>
  <pageSetup horizontalDpi="1200" verticalDpi="12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27"/>
  <sheetViews>
    <sheetView workbookViewId="0" topLeftCell="A1">
      <selection activeCell="A1" sqref="A1:P1"/>
    </sheetView>
  </sheetViews>
  <sheetFormatPr defaultColWidth="9.33203125" defaultRowHeight="11.25"/>
  <cols>
    <col min="1" max="1" width="19.33203125" style="0" customWidth="1"/>
    <col min="2" max="2" width="1.83203125" style="0" customWidth="1"/>
    <col min="3" max="3" width="10.66015625" style="0" customWidth="1"/>
    <col min="4" max="4" width="1.5" style="0" customWidth="1"/>
    <col min="5" max="5" width="10.66015625" style="0" customWidth="1"/>
    <col min="6" max="6" width="1.3359375" style="0" customWidth="1"/>
    <col min="7" max="7" width="10.66015625" style="0" customWidth="1"/>
    <col min="8" max="8" width="1.3359375" style="0" customWidth="1"/>
    <col min="9" max="9" width="10.66015625" style="0" customWidth="1"/>
    <col min="10" max="10" width="1.3359375" style="0" customWidth="1"/>
    <col min="11" max="11" width="10.66015625" style="0" customWidth="1"/>
    <col min="12" max="12" width="1.3359375" style="0" customWidth="1"/>
    <col min="13" max="13" width="10.66015625" style="0" customWidth="1"/>
    <col min="14" max="14" width="1.3359375" style="0" customWidth="1"/>
    <col min="15" max="15" width="10.66015625" style="0" customWidth="1"/>
    <col min="16" max="16" width="1.3359375" style="31" customWidth="1"/>
  </cols>
  <sheetData>
    <row r="1" spans="1:16" ht="11.25" customHeight="1">
      <c r="A1" s="293" t="s">
        <v>364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</row>
    <row r="2" spans="1:16" ht="11.25" customHeight="1">
      <c r="A2" s="294" t="s">
        <v>454</v>
      </c>
      <c r="B2" s="294"/>
      <c r="C2" s="294"/>
      <c r="D2" s="294"/>
      <c r="E2" s="294"/>
      <c r="F2" s="294"/>
      <c r="G2" s="293"/>
      <c r="H2" s="293"/>
      <c r="I2" s="293"/>
      <c r="J2" s="293"/>
      <c r="K2" s="293"/>
      <c r="L2" s="293"/>
      <c r="M2" s="293"/>
      <c r="N2" s="293"/>
      <c r="O2" s="293"/>
      <c r="P2" s="293"/>
    </row>
    <row r="3" spans="1:16" ht="11.25">
      <c r="A3" s="293"/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</row>
    <row r="4" spans="1:16" ht="11.25">
      <c r="A4" s="329" t="s">
        <v>406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</row>
    <row r="5" spans="1:16" ht="11.25">
      <c r="A5" s="328"/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28"/>
      <c r="P5" s="328"/>
    </row>
    <row r="6" spans="1:17" ht="11.25">
      <c r="A6" s="228" t="s">
        <v>255</v>
      </c>
      <c r="B6" s="18"/>
      <c r="C6" s="227" t="s">
        <v>314</v>
      </c>
      <c r="D6" s="157"/>
      <c r="E6" s="227" t="s">
        <v>315</v>
      </c>
      <c r="F6" s="157"/>
      <c r="G6" s="227" t="s">
        <v>316</v>
      </c>
      <c r="H6" s="157"/>
      <c r="I6" s="227" t="s">
        <v>317</v>
      </c>
      <c r="J6" s="157"/>
      <c r="K6" s="227" t="s">
        <v>417</v>
      </c>
      <c r="L6" s="157"/>
      <c r="M6" s="227" t="s">
        <v>418</v>
      </c>
      <c r="N6" s="157"/>
      <c r="O6" s="227" t="s">
        <v>419</v>
      </c>
      <c r="P6" s="137"/>
      <c r="Q6" s="54"/>
    </row>
    <row r="7" spans="1:17" ht="11.25">
      <c r="A7" s="18" t="s">
        <v>33</v>
      </c>
      <c r="B7" s="213"/>
      <c r="C7" s="24">
        <v>22800</v>
      </c>
      <c r="D7" s="117"/>
      <c r="E7" s="24">
        <v>29100</v>
      </c>
      <c r="F7" s="117"/>
      <c r="G7" s="24">
        <v>45300</v>
      </c>
      <c r="H7" s="117"/>
      <c r="I7" s="24">
        <v>31100</v>
      </c>
      <c r="J7" s="117"/>
      <c r="K7" s="24">
        <v>45000</v>
      </c>
      <c r="L7" s="117"/>
      <c r="M7" s="24">
        <v>45000</v>
      </c>
      <c r="N7" s="117"/>
      <c r="O7" s="24">
        <v>45000</v>
      </c>
      <c r="Q7" s="229"/>
    </row>
    <row r="8" spans="1:17" ht="11.25">
      <c r="A8" s="18" t="s">
        <v>5</v>
      </c>
      <c r="B8" s="25"/>
      <c r="C8" s="24">
        <v>196000</v>
      </c>
      <c r="D8" s="117"/>
      <c r="E8" s="24">
        <v>182000</v>
      </c>
      <c r="F8" s="117"/>
      <c r="G8" s="24">
        <v>191000</v>
      </c>
      <c r="H8" s="117"/>
      <c r="I8" s="24">
        <v>163000</v>
      </c>
      <c r="J8" s="117"/>
      <c r="K8" s="24">
        <v>182000</v>
      </c>
      <c r="L8" s="117"/>
      <c r="M8" s="24">
        <v>190000</v>
      </c>
      <c r="N8" s="117"/>
      <c r="O8" s="24">
        <v>190000</v>
      </c>
      <c r="Q8" s="230"/>
    </row>
    <row r="9" spans="1:15" ht="11.25">
      <c r="A9" s="18" t="s">
        <v>35</v>
      </c>
      <c r="B9" s="25"/>
      <c r="C9" s="24">
        <v>22400</v>
      </c>
      <c r="D9" s="117"/>
      <c r="E9" s="24">
        <v>24200</v>
      </c>
      <c r="F9" s="117"/>
      <c r="G9" s="24">
        <v>59000</v>
      </c>
      <c r="H9" s="117"/>
      <c r="I9" s="24">
        <v>70800</v>
      </c>
      <c r="J9" s="117"/>
      <c r="K9" s="24">
        <v>70000</v>
      </c>
      <c r="L9" s="117"/>
      <c r="M9" s="24">
        <v>70000</v>
      </c>
      <c r="N9" s="117"/>
      <c r="O9" s="24">
        <v>70000</v>
      </c>
    </row>
    <row r="10" spans="1:15" ht="11.25">
      <c r="A10" s="18" t="s">
        <v>14</v>
      </c>
      <c r="B10" s="25"/>
      <c r="C10" s="231">
        <v>30400</v>
      </c>
      <c r="D10" s="232"/>
      <c r="E10" s="231">
        <v>41000</v>
      </c>
      <c r="F10" s="232"/>
      <c r="G10" s="231">
        <v>68100</v>
      </c>
      <c r="H10" s="232"/>
      <c r="I10" s="231">
        <v>74000</v>
      </c>
      <c r="J10" s="232"/>
      <c r="K10" s="231">
        <f>ROUND(I10+(6966*2),-2)</f>
        <v>87900</v>
      </c>
      <c r="L10" s="232"/>
      <c r="M10" s="231">
        <v>102000</v>
      </c>
      <c r="N10" s="214"/>
      <c r="O10" s="231">
        <v>116000</v>
      </c>
    </row>
    <row r="11" spans="1:15" ht="11.25">
      <c r="A11" s="18" t="s">
        <v>16</v>
      </c>
      <c r="B11" s="25"/>
      <c r="C11" s="231">
        <v>28700</v>
      </c>
      <c r="D11" s="232">
        <v>2</v>
      </c>
      <c r="E11" s="231">
        <v>46500</v>
      </c>
      <c r="F11" s="232"/>
      <c r="G11" s="231">
        <v>39900</v>
      </c>
      <c r="H11" s="232"/>
      <c r="I11" s="231">
        <v>45400</v>
      </c>
      <c r="J11" s="232"/>
      <c r="K11" s="231">
        <v>45500</v>
      </c>
      <c r="L11" s="232"/>
      <c r="M11" s="231">
        <v>45500</v>
      </c>
      <c r="N11" s="214"/>
      <c r="O11" s="231">
        <v>45500</v>
      </c>
    </row>
    <row r="12" spans="1:15" ht="11.25">
      <c r="A12" s="18" t="s">
        <v>43</v>
      </c>
      <c r="B12" s="25"/>
      <c r="C12" s="24" t="s">
        <v>264</v>
      </c>
      <c r="D12" s="117"/>
      <c r="E12" s="24" t="s">
        <v>264</v>
      </c>
      <c r="F12" s="117"/>
      <c r="G12" s="24">
        <v>2540</v>
      </c>
      <c r="H12" s="117"/>
      <c r="I12" s="24">
        <v>20700</v>
      </c>
      <c r="J12" s="117"/>
      <c r="K12" s="24">
        <v>22000</v>
      </c>
      <c r="L12" s="117"/>
      <c r="M12" s="24">
        <v>22000</v>
      </c>
      <c r="N12" s="117"/>
      <c r="O12" s="24">
        <v>22000</v>
      </c>
    </row>
    <row r="13" spans="1:16" ht="11.25">
      <c r="A13" s="12" t="s">
        <v>48</v>
      </c>
      <c r="B13" s="133"/>
      <c r="C13" s="216">
        <f>ROUND(SUM(C7:C12),3-LEN(INT(SUM(C7:C12))))</f>
        <v>300000</v>
      </c>
      <c r="D13" s="157"/>
      <c r="E13" s="216">
        <f>ROUND(SUM(E7:E12),3-LEN(INT(SUM(E7:E12))))</f>
        <v>323000</v>
      </c>
      <c r="F13" s="157"/>
      <c r="G13" s="216">
        <f>ROUND(SUM(G7:G12),3-LEN(INT(SUM(G7:G12))))</f>
        <v>406000</v>
      </c>
      <c r="H13" s="157"/>
      <c r="I13" s="216">
        <f>ROUND(SUM(I7:I12),3-LEN(INT(SUM(I7:I12))))</f>
        <v>405000</v>
      </c>
      <c r="J13" s="157"/>
      <c r="K13" s="216">
        <f>ROUND(SUM(K7:K12),2-LEN(INT(SUM(K7:K12))))</f>
        <v>450000</v>
      </c>
      <c r="L13" s="157"/>
      <c r="M13" s="216">
        <f>ROUND(SUM(M7:M12),2-LEN(INT(SUM(M7:M12))))</f>
        <v>470000</v>
      </c>
      <c r="N13" s="157"/>
      <c r="O13" s="216">
        <f>ROUND(SUM(O7:O12),2-LEN(INT(SUM(O7:O12))))</f>
        <v>490000</v>
      </c>
      <c r="P13" s="137"/>
    </row>
    <row r="14" spans="1:16" ht="11.25">
      <c r="A14" s="318" t="s">
        <v>441</v>
      </c>
      <c r="B14" s="318"/>
      <c r="C14" s="318"/>
      <c r="D14" s="318"/>
      <c r="E14" s="318"/>
      <c r="F14" s="318"/>
      <c r="G14" s="318"/>
      <c r="H14" s="318"/>
      <c r="I14" s="318"/>
      <c r="J14" s="318"/>
      <c r="K14" s="318"/>
      <c r="L14" s="318"/>
      <c r="M14" s="318"/>
      <c r="N14" s="318"/>
      <c r="O14" s="318"/>
      <c r="P14" s="319"/>
    </row>
    <row r="15" spans="1:16" ht="11.25">
      <c r="A15" s="305" t="s">
        <v>319</v>
      </c>
      <c r="B15" s="305"/>
      <c r="C15" s="305"/>
      <c r="D15" s="305"/>
      <c r="E15" s="305"/>
      <c r="F15" s="305"/>
      <c r="G15" s="305"/>
      <c r="H15" s="305"/>
      <c r="I15" s="305"/>
      <c r="J15" s="305"/>
      <c r="K15" s="305"/>
      <c r="L15" s="305"/>
      <c r="M15" s="305"/>
      <c r="N15" s="305"/>
      <c r="O15" s="305"/>
      <c r="P15" s="302"/>
    </row>
    <row r="16" spans="1:16" ht="11.25">
      <c r="A16" s="305" t="s">
        <v>374</v>
      </c>
      <c r="B16" s="305"/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2"/>
    </row>
    <row r="17" ht="11.25">
      <c r="A17" s="112"/>
    </row>
    <row r="18" ht="11.25">
      <c r="A18" s="112"/>
    </row>
    <row r="21" ht="11.25">
      <c r="A21" s="112"/>
    </row>
    <row r="22" ht="11.25">
      <c r="A22" s="233"/>
    </row>
    <row r="23" ht="11.25">
      <c r="A23" s="191"/>
    </row>
    <row r="25" ht="11.25">
      <c r="A25" s="234"/>
    </row>
    <row r="27" ht="11.25">
      <c r="A27" s="235"/>
    </row>
  </sheetData>
  <mergeCells count="8">
    <mergeCell ref="A1:P1"/>
    <mergeCell ref="A2:P2"/>
    <mergeCell ref="A3:P3"/>
    <mergeCell ref="A4:P4"/>
    <mergeCell ref="A5:P5"/>
    <mergeCell ref="A14:P14"/>
    <mergeCell ref="A15:P15"/>
    <mergeCell ref="A16:P16"/>
  </mergeCells>
  <printOptions/>
  <pageMargins left="0.5" right="0.5" top="0.5" bottom="0.5" header="0.5" footer="0.5"/>
  <pageSetup horizontalDpi="1200" verticalDpi="12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18"/>
  <sheetViews>
    <sheetView workbookViewId="0" topLeftCell="A1">
      <selection activeCell="A1" sqref="A1:P1"/>
    </sheetView>
  </sheetViews>
  <sheetFormatPr defaultColWidth="9.33203125" defaultRowHeight="11.25"/>
  <cols>
    <col min="1" max="1" width="16.16015625" style="0" customWidth="1"/>
    <col min="2" max="2" width="1.83203125" style="0" customWidth="1"/>
    <col min="3" max="3" width="10" style="0" customWidth="1"/>
    <col min="4" max="4" width="1.3359375" style="0" customWidth="1"/>
    <col min="5" max="5" width="10" style="0" customWidth="1"/>
    <col min="6" max="6" width="1.3359375" style="0" customWidth="1"/>
    <col min="7" max="7" width="10" style="0" customWidth="1"/>
    <col min="8" max="8" width="1.3359375" style="0" customWidth="1"/>
    <col min="9" max="9" width="10" style="0" customWidth="1"/>
    <col min="10" max="10" width="1.3359375" style="0" customWidth="1"/>
    <col min="11" max="11" width="10" style="0" customWidth="1"/>
    <col min="12" max="12" width="1.3359375" style="0" customWidth="1"/>
    <col min="13" max="13" width="10" style="0" customWidth="1"/>
    <col min="14" max="14" width="1.3359375" style="0" customWidth="1"/>
    <col min="15" max="15" width="10" style="0" customWidth="1"/>
    <col min="16" max="16" width="1.3359375" style="31" customWidth="1"/>
  </cols>
  <sheetData>
    <row r="1" spans="1:16" ht="11.25" customHeight="1">
      <c r="A1" s="293" t="s">
        <v>365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</row>
    <row r="2" spans="1:16" ht="11.25" customHeight="1">
      <c r="A2" s="294" t="s">
        <v>366</v>
      </c>
      <c r="B2" s="294"/>
      <c r="C2" s="294"/>
      <c r="D2" s="294"/>
      <c r="E2" s="294"/>
      <c r="F2" s="294"/>
      <c r="G2" s="293"/>
      <c r="H2" s="293"/>
      <c r="I2" s="293"/>
      <c r="J2" s="293"/>
      <c r="K2" s="293"/>
      <c r="L2" s="293"/>
      <c r="M2" s="293"/>
      <c r="N2" s="293"/>
      <c r="O2" s="293"/>
      <c r="P2" s="293"/>
    </row>
    <row r="3" spans="1:16" ht="11.25">
      <c r="A3" s="293"/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</row>
    <row r="4" spans="1:16" ht="11.25">
      <c r="A4" s="293" t="s">
        <v>335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</row>
    <row r="5" spans="1:16" ht="11.25">
      <c r="A5" s="301"/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</row>
    <row r="6" spans="1:18" ht="11.25">
      <c r="A6" s="155" t="s">
        <v>255</v>
      </c>
      <c r="B6" s="6"/>
      <c r="C6" s="156" t="s">
        <v>314</v>
      </c>
      <c r="D6" s="157"/>
      <c r="E6" s="156" t="s">
        <v>315</v>
      </c>
      <c r="F6" s="157"/>
      <c r="G6" s="227" t="s">
        <v>316</v>
      </c>
      <c r="H6" s="157"/>
      <c r="I6" s="227" t="s">
        <v>317</v>
      </c>
      <c r="J6" s="157"/>
      <c r="K6" s="227" t="s">
        <v>417</v>
      </c>
      <c r="L6" s="157"/>
      <c r="M6" s="227" t="s">
        <v>418</v>
      </c>
      <c r="N6" s="157"/>
      <c r="O6" s="227" t="s">
        <v>419</v>
      </c>
      <c r="P6" s="137"/>
      <c r="Q6" s="10"/>
      <c r="R6" s="10"/>
    </row>
    <row r="7" spans="1:18" ht="11.25">
      <c r="A7" s="6" t="s">
        <v>33</v>
      </c>
      <c r="B7" s="138"/>
      <c r="C7" s="8" t="s">
        <v>264</v>
      </c>
      <c r="D7" s="117"/>
      <c r="E7" s="8" t="s">
        <v>264</v>
      </c>
      <c r="F7" s="117"/>
      <c r="G7" s="24" t="s">
        <v>264</v>
      </c>
      <c r="H7" s="117"/>
      <c r="I7" s="24" t="s">
        <v>264</v>
      </c>
      <c r="J7" s="117"/>
      <c r="K7" s="24" t="s">
        <v>264</v>
      </c>
      <c r="L7" s="117"/>
      <c r="M7" s="24">
        <v>1000</v>
      </c>
      <c r="N7" s="31"/>
      <c r="O7" s="183">
        <v>1000</v>
      </c>
      <c r="Q7" s="183"/>
      <c r="R7" s="10"/>
    </row>
    <row r="8" spans="1:18" ht="11.25">
      <c r="A8" s="101" t="s">
        <v>5</v>
      </c>
      <c r="B8" s="105"/>
      <c r="C8" s="106">
        <v>5000</v>
      </c>
      <c r="D8" s="107"/>
      <c r="E8" s="106">
        <v>7000</v>
      </c>
      <c r="F8" s="107"/>
      <c r="G8" s="24">
        <v>5700</v>
      </c>
      <c r="H8" s="117"/>
      <c r="I8" s="24">
        <v>6500</v>
      </c>
      <c r="J8" s="117"/>
      <c r="K8" s="24">
        <v>9200</v>
      </c>
      <c r="L8" s="117"/>
      <c r="M8" s="24">
        <v>9200</v>
      </c>
      <c r="N8" s="31"/>
      <c r="O8" s="183">
        <v>9200</v>
      </c>
      <c r="Q8" s="183"/>
      <c r="R8" s="10"/>
    </row>
    <row r="9" spans="1:18" ht="11.25">
      <c r="A9" s="6" t="s">
        <v>35</v>
      </c>
      <c r="B9" s="54"/>
      <c r="C9" s="8">
        <v>1600</v>
      </c>
      <c r="D9" s="117"/>
      <c r="E9" s="8">
        <v>973</v>
      </c>
      <c r="F9" s="117"/>
      <c r="G9" s="24">
        <v>339</v>
      </c>
      <c r="H9" s="117"/>
      <c r="I9" s="24">
        <v>700</v>
      </c>
      <c r="J9" s="117"/>
      <c r="K9" s="24">
        <v>700</v>
      </c>
      <c r="L9" s="117"/>
      <c r="M9" s="24">
        <v>700</v>
      </c>
      <c r="N9" s="31"/>
      <c r="O9" s="10">
        <v>700</v>
      </c>
      <c r="Q9" s="10"/>
      <c r="R9" s="10"/>
    </row>
    <row r="10" spans="1:18" ht="11.25">
      <c r="A10" s="37" t="s">
        <v>48</v>
      </c>
      <c r="B10" s="118"/>
      <c r="C10" s="109">
        <f>ROUND(SUM(C7:C9),3-LEN(INT(SUM(C7:C9))))</f>
        <v>6600</v>
      </c>
      <c r="D10" s="157"/>
      <c r="E10" s="109">
        <f>ROUND(SUM(E7:E9),3-LEN(INT(SUM(E7:E9))))</f>
        <v>7970</v>
      </c>
      <c r="F10" s="157"/>
      <c r="G10" s="216">
        <f>ROUND(SUM(G7:G9),3-LEN(INT(SUM(G7:G9))))</f>
        <v>6040</v>
      </c>
      <c r="H10" s="157"/>
      <c r="I10" s="216">
        <f>ROUND(SUM(I7:I9),3-LEN(INT(SUM(I7:I9))))</f>
        <v>7200</v>
      </c>
      <c r="J10" s="157"/>
      <c r="K10" s="216">
        <f>ROUND(SUM(K7:K9),2-LEN(INT(SUM(K7:K9))))</f>
        <v>9900</v>
      </c>
      <c r="L10" s="157"/>
      <c r="M10" s="216">
        <f>ROUND(SUM(M7:M9),2-LEN(INT(SUM(M7:M9))))</f>
        <v>11000</v>
      </c>
      <c r="N10" s="157"/>
      <c r="O10" s="216">
        <f>ROUND(SUM(O7:O9),2-LEN(INT(SUM(O7:O9))))</f>
        <v>11000</v>
      </c>
      <c r="P10" s="137"/>
      <c r="Q10" s="10"/>
      <c r="R10" s="10"/>
    </row>
    <row r="11" spans="1:16" ht="11.25">
      <c r="A11" s="318" t="s">
        <v>444</v>
      </c>
      <c r="B11" s="318"/>
      <c r="C11" s="318"/>
      <c r="D11" s="318"/>
      <c r="E11" s="318"/>
      <c r="F11" s="318"/>
      <c r="G11" s="318"/>
      <c r="H11" s="318"/>
      <c r="I11" s="318"/>
      <c r="J11" s="318"/>
      <c r="K11" s="318"/>
      <c r="L11" s="318"/>
      <c r="M11" s="318"/>
      <c r="N11" s="318"/>
      <c r="O11" s="318"/>
      <c r="P11" s="319"/>
    </row>
    <row r="12" spans="1:16" ht="11.25">
      <c r="A12" s="305" t="s">
        <v>319</v>
      </c>
      <c r="B12" s="305"/>
      <c r="C12" s="305"/>
      <c r="D12" s="305"/>
      <c r="E12" s="305"/>
      <c r="F12" s="305"/>
      <c r="G12" s="305"/>
      <c r="H12" s="305"/>
      <c r="I12" s="305"/>
      <c r="J12" s="305"/>
      <c r="K12" s="305"/>
      <c r="L12" s="305"/>
      <c r="M12" s="305"/>
      <c r="N12" s="305"/>
      <c r="O12" s="305"/>
      <c r="P12" s="302"/>
    </row>
    <row r="13" ht="11.25">
      <c r="A13" s="233"/>
    </row>
    <row r="14" spans="3:7" ht="11.25">
      <c r="C14" s="237"/>
      <c r="D14" s="237"/>
      <c r="E14" s="237"/>
      <c r="F14" s="237"/>
      <c r="G14" s="237"/>
    </row>
    <row r="15" spans="1:7" ht="11.25">
      <c r="A15" s="233"/>
      <c r="C15" s="237"/>
      <c r="D15" s="237"/>
      <c r="E15" s="237"/>
      <c r="F15" s="237"/>
      <c r="G15" s="237"/>
    </row>
    <row r="16" spans="1:7" ht="11.25">
      <c r="A16" s="233"/>
      <c r="C16" s="237"/>
      <c r="D16" s="237"/>
      <c r="E16" s="237"/>
      <c r="F16" s="237"/>
      <c r="G16" s="237"/>
    </row>
    <row r="18" ht="11.25">
      <c r="A18" s="233"/>
    </row>
  </sheetData>
  <mergeCells count="7">
    <mergeCell ref="A5:P5"/>
    <mergeCell ref="A11:P11"/>
    <mergeCell ref="A12:P12"/>
    <mergeCell ref="A1:P1"/>
    <mergeCell ref="A2:P2"/>
    <mergeCell ref="A3:P3"/>
    <mergeCell ref="A4:P4"/>
  </mergeCells>
  <printOptions/>
  <pageMargins left="0.5" right="0.5" top="0.5" bottom="0.5" header="0.5" footer="0.5"/>
  <pageSetup horizontalDpi="1200" verticalDpi="12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17"/>
  <sheetViews>
    <sheetView workbookViewId="0" topLeftCell="A1">
      <selection activeCell="A1" sqref="A1:P1"/>
    </sheetView>
  </sheetViews>
  <sheetFormatPr defaultColWidth="9.33203125" defaultRowHeight="11.25"/>
  <cols>
    <col min="1" max="1" width="16.16015625" style="0" customWidth="1"/>
    <col min="2" max="2" width="1.83203125" style="0" customWidth="1"/>
    <col min="3" max="3" width="10.16015625" style="0" customWidth="1"/>
    <col min="4" max="4" width="1.3359375" style="0" customWidth="1"/>
    <col min="5" max="5" width="10.16015625" style="0" customWidth="1"/>
    <col min="6" max="6" width="1.3359375" style="0" customWidth="1"/>
    <col min="7" max="7" width="10.16015625" style="0" customWidth="1"/>
    <col min="8" max="8" width="1.3359375" style="0" customWidth="1"/>
    <col min="9" max="9" width="10.16015625" style="0" customWidth="1"/>
    <col min="10" max="10" width="1.3359375" style="0" customWidth="1"/>
    <col min="11" max="11" width="10.16015625" style="0" customWidth="1"/>
    <col min="12" max="12" width="1.3359375" style="0" customWidth="1"/>
    <col min="13" max="13" width="10.16015625" style="0" customWidth="1"/>
    <col min="14" max="14" width="1.3359375" style="0" customWidth="1"/>
    <col min="15" max="15" width="10.16015625" style="0" customWidth="1"/>
    <col min="16" max="16" width="1.3359375" style="31" customWidth="1"/>
  </cols>
  <sheetData>
    <row r="1" spans="1:16" ht="11.25" customHeight="1">
      <c r="A1" s="293" t="s">
        <v>367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</row>
    <row r="2" spans="1:16" ht="11.25" customHeight="1">
      <c r="A2" s="294" t="s">
        <v>368</v>
      </c>
      <c r="B2" s="294"/>
      <c r="C2" s="294"/>
      <c r="D2" s="294"/>
      <c r="E2" s="294"/>
      <c r="F2" s="294"/>
      <c r="G2" s="293"/>
      <c r="H2" s="293"/>
      <c r="I2" s="293"/>
      <c r="J2" s="293"/>
      <c r="K2" s="293"/>
      <c r="L2" s="293"/>
      <c r="M2" s="293"/>
      <c r="N2" s="293"/>
      <c r="O2" s="293"/>
      <c r="P2" s="293"/>
    </row>
    <row r="3" spans="1:16" ht="11.25">
      <c r="A3" s="293"/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</row>
    <row r="4" spans="1:16" ht="11.25">
      <c r="A4" s="293" t="s">
        <v>335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</row>
    <row r="5" spans="1:16" ht="11.25">
      <c r="A5" s="301"/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</row>
    <row r="6" spans="1:16" ht="11.25">
      <c r="A6" s="155" t="s">
        <v>255</v>
      </c>
      <c r="B6" s="6"/>
      <c r="C6" s="156" t="s">
        <v>314</v>
      </c>
      <c r="D6" s="157"/>
      <c r="E6" s="156" t="s">
        <v>315</v>
      </c>
      <c r="F6" s="157"/>
      <c r="G6" s="227" t="s">
        <v>316</v>
      </c>
      <c r="H6" s="157"/>
      <c r="I6" s="227" t="s">
        <v>317</v>
      </c>
      <c r="J6" s="157"/>
      <c r="K6" s="227" t="s">
        <v>417</v>
      </c>
      <c r="L6" s="157"/>
      <c r="M6" s="227" t="s">
        <v>418</v>
      </c>
      <c r="N6" s="157"/>
      <c r="O6" s="227" t="s">
        <v>419</v>
      </c>
      <c r="P6" s="137"/>
    </row>
    <row r="7" spans="1:17" ht="11.25">
      <c r="A7" s="6" t="s">
        <v>33</v>
      </c>
      <c r="B7" s="138"/>
      <c r="C7" s="8" t="s">
        <v>264</v>
      </c>
      <c r="D7" s="117"/>
      <c r="E7" s="8" t="s">
        <v>264</v>
      </c>
      <c r="F7" s="117"/>
      <c r="G7" s="24" t="s">
        <v>264</v>
      </c>
      <c r="H7" s="238"/>
      <c r="I7" s="24" t="s">
        <v>264</v>
      </c>
      <c r="J7" s="117"/>
      <c r="K7" s="24">
        <v>20</v>
      </c>
      <c r="L7" s="117"/>
      <c r="M7" s="24">
        <v>20</v>
      </c>
      <c r="N7" s="117"/>
      <c r="O7" s="10">
        <v>20</v>
      </c>
      <c r="Q7" s="111"/>
    </row>
    <row r="8" spans="1:19" ht="11.25">
      <c r="A8" s="101" t="s">
        <v>5</v>
      </c>
      <c r="B8" s="105"/>
      <c r="C8" s="106">
        <v>6200</v>
      </c>
      <c r="D8" s="107"/>
      <c r="E8" s="106">
        <v>8900</v>
      </c>
      <c r="F8" s="107"/>
      <c r="G8" s="24">
        <v>10400</v>
      </c>
      <c r="H8" s="117"/>
      <c r="I8" s="24">
        <v>12000</v>
      </c>
      <c r="J8" s="117"/>
      <c r="K8" s="24">
        <v>17200</v>
      </c>
      <c r="L8" s="117"/>
      <c r="M8" s="24">
        <v>17200</v>
      </c>
      <c r="N8" s="117"/>
      <c r="O8" s="24">
        <v>17200</v>
      </c>
      <c r="Q8" s="236"/>
      <c r="R8" s="39"/>
      <c r="S8" s="39"/>
    </row>
    <row r="9" spans="1:16" ht="11.25">
      <c r="A9" s="37" t="s">
        <v>48</v>
      </c>
      <c r="B9" s="118"/>
      <c r="C9" s="109">
        <f>ROUND(SUM(C7:C8),3-LEN(INT(SUM(C7:C8))))</f>
        <v>6200</v>
      </c>
      <c r="D9" s="157"/>
      <c r="E9" s="109">
        <f>ROUND(SUM(E7:E8),3-LEN(INT(SUM(E7:E8))))</f>
        <v>8900</v>
      </c>
      <c r="F9" s="157"/>
      <c r="G9" s="216">
        <f>ROUND(SUM(G7:G8),3-LEN(INT(SUM(G7:G8))))</f>
        <v>10400</v>
      </c>
      <c r="H9" s="157"/>
      <c r="I9" s="216">
        <f>ROUND(SUM(I7:I8),3-LEN(INT(SUM(I7:I8))))</f>
        <v>12000</v>
      </c>
      <c r="J9" s="157"/>
      <c r="K9" s="216">
        <f>ROUND(SUM(K7:K8),2-LEN(INT(SUM(K7:K8))))</f>
        <v>17000</v>
      </c>
      <c r="L9" s="157"/>
      <c r="M9" s="216">
        <f>ROUND(SUM(M7:M8),2-LEN(INT(SUM(M7:M8))))</f>
        <v>17000</v>
      </c>
      <c r="N9" s="157"/>
      <c r="O9" s="216">
        <f>ROUND(SUM(O7:O8),2-LEN(INT(SUM(O7:O8))))</f>
        <v>17000</v>
      </c>
      <c r="P9" s="137"/>
    </row>
    <row r="10" spans="1:16" ht="11.25">
      <c r="A10" s="318" t="s">
        <v>441</v>
      </c>
      <c r="B10" s="318"/>
      <c r="C10" s="318"/>
      <c r="D10" s="318"/>
      <c r="E10" s="318"/>
      <c r="F10" s="318"/>
      <c r="G10" s="318"/>
      <c r="H10" s="318"/>
      <c r="I10" s="318"/>
      <c r="J10" s="318"/>
      <c r="K10" s="318"/>
      <c r="L10" s="318"/>
      <c r="M10" s="318"/>
      <c r="N10" s="318"/>
      <c r="O10" s="318"/>
      <c r="P10" s="319"/>
    </row>
    <row r="11" spans="1:16" ht="11.25">
      <c r="A11" s="305" t="s">
        <v>319</v>
      </c>
      <c r="B11" s="305"/>
      <c r="C11" s="305"/>
      <c r="D11" s="305"/>
      <c r="E11" s="305"/>
      <c r="F11" s="305"/>
      <c r="G11" s="305"/>
      <c r="H11" s="305"/>
      <c r="I11" s="305"/>
      <c r="J11" s="305"/>
      <c r="K11" s="305"/>
      <c r="L11" s="305"/>
      <c r="M11" s="305"/>
      <c r="N11" s="305"/>
      <c r="O11" s="305"/>
      <c r="P11" s="302"/>
    </row>
    <row r="12" ht="11.25">
      <c r="A12" s="191"/>
    </row>
    <row r="14" ht="11.25">
      <c r="A14" s="191"/>
    </row>
    <row r="15" ht="11.25">
      <c r="A15" s="191"/>
    </row>
    <row r="17" ht="11.25">
      <c r="A17" s="191"/>
    </row>
  </sheetData>
  <mergeCells count="7">
    <mergeCell ref="A5:P5"/>
    <mergeCell ref="A10:P10"/>
    <mergeCell ref="A11:P11"/>
    <mergeCell ref="A1:P1"/>
    <mergeCell ref="A2:P2"/>
    <mergeCell ref="A3:P3"/>
    <mergeCell ref="A4:P4"/>
  </mergeCells>
  <printOptions/>
  <pageMargins left="0.5" right="0.5" top="0.5" bottom="0.5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6"/>
  <sheetViews>
    <sheetView workbookViewId="0" topLeftCell="A1">
      <selection activeCell="A1" sqref="A1:I1"/>
    </sheetView>
  </sheetViews>
  <sheetFormatPr defaultColWidth="9.33203125" defaultRowHeight="11.25" customHeight="1"/>
  <cols>
    <col min="1" max="1" width="40.5" style="0" customWidth="1"/>
    <col min="2" max="2" width="2.83203125" style="0" customWidth="1"/>
    <col min="3" max="3" width="15.5" style="1" customWidth="1"/>
    <col min="4" max="4" width="2.83203125" style="0" customWidth="1"/>
    <col min="5" max="5" width="12.5" style="1" customWidth="1"/>
    <col min="6" max="6" width="2.83203125" style="0" customWidth="1"/>
    <col min="7" max="8" width="0" style="0" hidden="1" customWidth="1"/>
    <col min="9" max="9" width="14.83203125" style="0" customWidth="1"/>
  </cols>
  <sheetData>
    <row r="1" spans="1:9" ht="11.25" customHeight="1">
      <c r="A1" s="293" t="s">
        <v>68</v>
      </c>
      <c r="B1" s="293"/>
      <c r="C1" s="293"/>
      <c r="D1" s="293"/>
      <c r="E1" s="293"/>
      <c r="F1" s="293"/>
      <c r="G1" s="293"/>
      <c r="H1" s="293"/>
      <c r="I1" s="293"/>
    </row>
    <row r="2" spans="1:9" ht="11.25" customHeight="1">
      <c r="A2" s="294" t="s">
        <v>416</v>
      </c>
      <c r="B2" s="294"/>
      <c r="C2" s="294"/>
      <c r="D2" s="294"/>
      <c r="E2" s="294"/>
      <c r="F2" s="294"/>
      <c r="G2" s="293"/>
      <c r="H2" s="293"/>
      <c r="I2" s="293"/>
    </row>
    <row r="3" spans="1:9" ht="11.25" customHeight="1">
      <c r="A3" s="301"/>
      <c r="B3" s="301"/>
      <c r="C3" s="301"/>
      <c r="D3" s="301"/>
      <c r="E3" s="301"/>
      <c r="F3" s="301"/>
      <c r="G3" s="301"/>
      <c r="H3" s="301"/>
      <c r="I3" s="301"/>
    </row>
    <row r="4" spans="1:9" ht="11.25" customHeight="1">
      <c r="A4" s="3"/>
      <c r="B4" s="3"/>
      <c r="C4" s="3"/>
      <c r="D4" s="3"/>
      <c r="E4" s="3"/>
      <c r="F4" s="3"/>
      <c r="G4" s="138"/>
      <c r="H4" s="138"/>
      <c r="I4" s="3" t="s">
        <v>430</v>
      </c>
    </row>
    <row r="5" spans="1:9" ht="11.25" customHeight="1">
      <c r="A5" s="5"/>
      <c r="B5" s="5"/>
      <c r="C5" s="5" t="s">
        <v>69</v>
      </c>
      <c r="D5" s="5"/>
      <c r="E5" s="5" t="s">
        <v>70</v>
      </c>
      <c r="F5" s="5"/>
      <c r="I5" s="5" t="s">
        <v>71</v>
      </c>
    </row>
    <row r="6" spans="1:9" ht="11.25" customHeight="1">
      <c r="A6" s="6" t="s">
        <v>4</v>
      </c>
      <c r="I6" s="1"/>
    </row>
    <row r="7" spans="1:9" ht="11.25" customHeight="1">
      <c r="A7" s="37" t="s">
        <v>5</v>
      </c>
      <c r="C7" s="38">
        <v>30935</v>
      </c>
      <c r="E7" s="39">
        <v>977.292</v>
      </c>
      <c r="I7" s="40">
        <v>2</v>
      </c>
    </row>
    <row r="8" spans="1:9" ht="11.25" customHeight="1">
      <c r="A8" s="37" t="s">
        <v>6</v>
      </c>
      <c r="C8" s="38">
        <v>9070</v>
      </c>
      <c r="E8" s="39">
        <v>929.075</v>
      </c>
      <c r="I8" s="40">
        <v>1.3</v>
      </c>
    </row>
    <row r="9" spans="1:9" ht="11.25" customHeight="1">
      <c r="A9" s="37" t="s">
        <v>7</v>
      </c>
      <c r="C9" s="38">
        <v>35503</v>
      </c>
      <c r="E9" s="41">
        <v>10225.07</v>
      </c>
      <c r="I9" s="40">
        <v>3</v>
      </c>
    </row>
    <row r="10" spans="1:9" ht="11.25" customHeight="1">
      <c r="A10" s="42" t="s">
        <v>48</v>
      </c>
      <c r="C10" s="43" t="s">
        <v>72</v>
      </c>
      <c r="D10" s="44"/>
      <c r="E10" s="45">
        <f>ROUND(SUM(E7:E9),3-LEN(INT(SUM(E7:E9))))</f>
        <v>12100</v>
      </c>
      <c r="F10" s="44"/>
      <c r="I10" s="43" t="s">
        <v>72</v>
      </c>
    </row>
    <row r="11" spans="1:9" ht="11.25" customHeight="1">
      <c r="A11" s="6" t="s">
        <v>8</v>
      </c>
      <c r="C11" s="2"/>
      <c r="E11" s="46"/>
      <c r="I11" s="46"/>
    </row>
    <row r="12" spans="1:9" ht="11.25" customHeight="1">
      <c r="A12" s="37" t="s">
        <v>44</v>
      </c>
      <c r="C12" s="38">
        <v>1668.46</v>
      </c>
      <c r="E12" s="39">
        <v>0.79</v>
      </c>
      <c r="I12" s="39">
        <v>2.5</v>
      </c>
    </row>
    <row r="13" spans="1:9" ht="11.25" customHeight="1">
      <c r="A13" s="37" t="s">
        <v>9</v>
      </c>
      <c r="C13" s="47" t="s">
        <v>73</v>
      </c>
      <c r="E13" s="47" t="s">
        <v>73</v>
      </c>
      <c r="I13" s="47" t="s">
        <v>73</v>
      </c>
    </row>
    <row r="14" spans="1:9" ht="11.25" customHeight="1">
      <c r="A14" s="37" t="s">
        <v>45</v>
      </c>
      <c r="C14" s="38">
        <v>17374.14</v>
      </c>
      <c r="E14" s="39">
        <v>5.394</v>
      </c>
      <c r="I14" s="39">
        <v>1.9</v>
      </c>
    </row>
    <row r="15" spans="1:9" ht="11.25" customHeight="1">
      <c r="A15" s="37" t="s">
        <v>10</v>
      </c>
      <c r="C15" s="38">
        <v>15059.16</v>
      </c>
      <c r="E15" s="39">
        <v>4.072</v>
      </c>
      <c r="I15" s="48">
        <v>2.2</v>
      </c>
    </row>
    <row r="16" spans="1:9" ht="11.25" customHeight="1">
      <c r="A16" s="37" t="s">
        <v>11</v>
      </c>
      <c r="C16" s="38">
        <v>6163.766</v>
      </c>
      <c r="E16" s="39">
        <v>1.59</v>
      </c>
      <c r="I16" s="39">
        <v>9.4</v>
      </c>
    </row>
    <row r="17" spans="1:9" ht="11.25" customHeight="1">
      <c r="A17" s="37" t="s">
        <v>12</v>
      </c>
      <c r="C17" s="47" t="s">
        <v>73</v>
      </c>
      <c r="E17" s="47" t="s">
        <v>73</v>
      </c>
      <c r="I17" s="47" t="s">
        <v>73</v>
      </c>
    </row>
    <row r="18" spans="1:9" ht="11.25" customHeight="1">
      <c r="A18" s="37" t="s">
        <v>13</v>
      </c>
      <c r="C18" s="38">
        <v>9034.524</v>
      </c>
      <c r="E18" s="39">
        <v>37.672</v>
      </c>
      <c r="I18" s="39">
        <v>5.6</v>
      </c>
    </row>
    <row r="19" spans="1:9" ht="11.25" customHeight="1">
      <c r="A19" s="37" t="s">
        <v>14</v>
      </c>
      <c r="C19" s="47" t="s">
        <v>73</v>
      </c>
      <c r="E19" s="47" t="s">
        <v>73</v>
      </c>
      <c r="I19" s="47" t="s">
        <v>73</v>
      </c>
    </row>
    <row r="20" spans="1:9" ht="11.25" customHeight="1">
      <c r="A20" s="37" t="s">
        <v>15</v>
      </c>
      <c r="C20" s="38">
        <v>5683.255</v>
      </c>
      <c r="E20" s="39">
        <v>0.376</v>
      </c>
      <c r="I20" s="39">
        <v>0</v>
      </c>
    </row>
    <row r="21" spans="1:9" ht="11.25" customHeight="1">
      <c r="A21" s="37" t="s">
        <v>16</v>
      </c>
      <c r="C21" s="38">
        <v>6514</v>
      </c>
      <c r="E21" s="39">
        <v>56.277</v>
      </c>
      <c r="I21" s="39">
        <v>-0.4</v>
      </c>
    </row>
    <row r="22" spans="1:9" ht="11.25" customHeight="1">
      <c r="A22" s="37" t="s">
        <v>17</v>
      </c>
      <c r="C22" s="38">
        <v>3360</v>
      </c>
      <c r="E22" s="39">
        <v>21.905</v>
      </c>
      <c r="I22" s="39">
        <v>1.8</v>
      </c>
    </row>
    <row r="23" spans="1:9" ht="11.25" customHeight="1">
      <c r="A23" s="37" t="s">
        <v>18</v>
      </c>
      <c r="C23" s="38">
        <v>6353</v>
      </c>
      <c r="E23" s="39">
        <v>0.648</v>
      </c>
      <c r="I23" s="39">
        <v>2.5</v>
      </c>
    </row>
    <row r="24" spans="1:9" ht="11.25" customHeight="1">
      <c r="A24" s="37" t="s">
        <v>19</v>
      </c>
      <c r="C24" s="47" t="s">
        <v>73</v>
      </c>
      <c r="E24" s="47" t="s">
        <v>73</v>
      </c>
      <c r="H24" t="s">
        <v>53</v>
      </c>
      <c r="I24" s="47" t="s">
        <v>73</v>
      </c>
    </row>
    <row r="25" spans="1:9" ht="11.25" customHeight="1">
      <c r="A25" s="37" t="s">
        <v>20</v>
      </c>
      <c r="C25" s="38">
        <v>3837.635</v>
      </c>
      <c r="E25" s="39">
        <v>50.034</v>
      </c>
      <c r="I25" s="39">
        <v>2.2</v>
      </c>
    </row>
    <row r="26" spans="1:9" ht="11.25" customHeight="1">
      <c r="A26" s="37" t="s">
        <v>21</v>
      </c>
      <c r="C26" s="38">
        <v>1613.181</v>
      </c>
      <c r="E26" s="39">
        <v>13.585</v>
      </c>
      <c r="I26" s="39">
        <v>0.4</v>
      </c>
    </row>
    <row r="27" spans="1:9" ht="11.25" customHeight="1">
      <c r="A27" s="37" t="s">
        <v>22</v>
      </c>
      <c r="C27" s="38">
        <v>2561.96</v>
      </c>
      <c r="E27" s="39">
        <v>17.941</v>
      </c>
      <c r="I27" s="39">
        <v>3.2</v>
      </c>
    </row>
    <row r="28" spans="1:9" ht="11.25" customHeight="1">
      <c r="A28" s="37" t="s">
        <v>23</v>
      </c>
      <c r="C28" s="38">
        <v>3916.907</v>
      </c>
      <c r="E28" s="39">
        <v>10.446</v>
      </c>
      <c r="I28" s="39">
        <v>2.2</v>
      </c>
    </row>
    <row r="29" spans="1:9" ht="11.25" customHeight="1">
      <c r="A29" s="37" t="s">
        <v>50</v>
      </c>
      <c r="C29" s="47" t="s">
        <v>73</v>
      </c>
      <c r="E29" s="47" t="s">
        <v>73</v>
      </c>
      <c r="H29" s="7" t="s">
        <v>53</v>
      </c>
      <c r="I29" s="47" t="s">
        <v>73</v>
      </c>
    </row>
    <row r="30" spans="1:9" ht="11.25" customHeight="1">
      <c r="A30" s="37" t="s">
        <v>49</v>
      </c>
      <c r="C30" s="47" t="s">
        <v>73</v>
      </c>
      <c r="E30" s="47" t="s">
        <v>73</v>
      </c>
      <c r="H30" t="s">
        <v>53</v>
      </c>
      <c r="I30" s="47" t="s">
        <v>73</v>
      </c>
    </row>
    <row r="31" spans="1:9" ht="11.25" customHeight="1">
      <c r="A31" s="37" t="s">
        <v>24</v>
      </c>
      <c r="C31" s="38">
        <v>21644.48</v>
      </c>
      <c r="E31" s="39">
        <v>3.802</v>
      </c>
      <c r="I31" s="39">
        <v>1.4</v>
      </c>
    </row>
    <row r="32" spans="1:9" ht="11.25" customHeight="1">
      <c r="A32" s="37" t="s">
        <v>25</v>
      </c>
      <c r="C32" s="38">
        <v>2427.134</v>
      </c>
      <c r="E32" s="39">
        <v>13.311</v>
      </c>
      <c r="I32" s="39">
        <v>2.3</v>
      </c>
    </row>
    <row r="33" spans="1:9" ht="11.25" customHeight="1">
      <c r="A33" s="37" t="s">
        <v>26</v>
      </c>
      <c r="C33" s="38">
        <v>6362.018</v>
      </c>
      <c r="E33" s="39">
        <v>19.085</v>
      </c>
      <c r="I33" s="39">
        <v>4.1</v>
      </c>
    </row>
    <row r="34" spans="1:9" ht="11.25" customHeight="1">
      <c r="A34" s="37" t="s">
        <v>74</v>
      </c>
      <c r="C34" s="38">
        <v>11195.16</v>
      </c>
      <c r="E34" s="39">
        <v>0.549</v>
      </c>
      <c r="I34" s="39">
        <v>2.1</v>
      </c>
    </row>
    <row r="35" spans="1:9" ht="11.25" customHeight="1">
      <c r="A35" s="37" t="s">
        <v>27</v>
      </c>
      <c r="C35" s="47" t="s">
        <v>73</v>
      </c>
      <c r="E35" s="47" t="s">
        <v>73</v>
      </c>
      <c r="H35" t="s">
        <v>53</v>
      </c>
      <c r="I35" s="47" t="s">
        <v>73</v>
      </c>
    </row>
    <row r="36" spans="1:9" ht="11.25" customHeight="1">
      <c r="A36" s="37" t="s">
        <v>28</v>
      </c>
      <c r="C36" s="38">
        <v>4915.617</v>
      </c>
      <c r="E36" s="39">
        <v>0.859</v>
      </c>
      <c r="I36" s="39">
        <v>2.3</v>
      </c>
    </row>
    <row r="37" spans="1:9" ht="11.25" customHeight="1">
      <c r="A37" s="37" t="s">
        <v>52</v>
      </c>
      <c r="C37" s="38">
        <v>6042.565</v>
      </c>
      <c r="E37" s="39">
        <v>0.678</v>
      </c>
      <c r="I37" s="39">
        <v>2.2</v>
      </c>
    </row>
    <row r="38" spans="1:9" ht="11.25" customHeight="1">
      <c r="A38" s="37" t="s">
        <v>46</v>
      </c>
      <c r="C38" s="2">
        <v>10578.45</v>
      </c>
      <c r="E38" s="39">
        <v>13.652</v>
      </c>
      <c r="G38" t="s">
        <v>59</v>
      </c>
      <c r="I38" s="39">
        <v>13.1</v>
      </c>
    </row>
    <row r="39" spans="1:9" ht="11.25" customHeight="1">
      <c r="A39" s="37" t="s">
        <v>75</v>
      </c>
      <c r="C39" s="47" t="s">
        <v>73</v>
      </c>
      <c r="E39" s="47" t="s">
        <v>73</v>
      </c>
      <c r="H39" t="s">
        <v>53</v>
      </c>
      <c r="I39" s="47" t="s">
        <v>73</v>
      </c>
    </row>
    <row r="40" spans="1:9" ht="11.25" customHeight="1">
      <c r="A40" s="42" t="s">
        <v>48</v>
      </c>
      <c r="C40" s="43" t="s">
        <v>72</v>
      </c>
      <c r="D40" s="44"/>
      <c r="E40" s="49">
        <f>ROUND(SUM(E12:E39),3-LEN(INT(SUM(E12:E39))))</f>
        <v>273</v>
      </c>
      <c r="F40" s="44"/>
      <c r="G40" t="s">
        <v>54</v>
      </c>
      <c r="I40" s="50" t="s">
        <v>72</v>
      </c>
    </row>
    <row r="41" spans="1:9" ht="11.25" customHeight="1">
      <c r="A41" s="6" t="s">
        <v>30</v>
      </c>
      <c r="C41" s="2"/>
      <c r="E41" s="51"/>
      <c r="G41" t="s">
        <v>56</v>
      </c>
      <c r="I41" s="51"/>
    </row>
    <row r="42" spans="1:9" ht="11.25" customHeight="1">
      <c r="A42" s="37" t="s">
        <v>31</v>
      </c>
      <c r="C42" s="38">
        <v>11013</v>
      </c>
      <c r="E42" s="39">
        <v>421.565</v>
      </c>
      <c r="G42" t="s">
        <v>57</v>
      </c>
      <c r="I42" s="48">
        <v>8.8</v>
      </c>
    </row>
    <row r="43" spans="1:9" ht="11.25" customHeight="1">
      <c r="A43" s="37" t="s">
        <v>32</v>
      </c>
      <c r="C43" s="38">
        <v>2714</v>
      </c>
      <c r="E43" s="39">
        <v>22.103</v>
      </c>
      <c r="G43" t="s">
        <v>58</v>
      </c>
      <c r="I43" s="39">
        <v>2.5</v>
      </c>
    </row>
    <row r="44" spans="1:9" ht="11.25" customHeight="1">
      <c r="A44" s="37" t="s">
        <v>33</v>
      </c>
      <c r="C44" s="38">
        <v>8015</v>
      </c>
      <c r="E44" s="52">
        <v>1390.599</v>
      </c>
      <c r="I44" s="39">
        <v>-0.2</v>
      </c>
    </row>
    <row r="45" spans="1:9" ht="11.25" customHeight="1">
      <c r="A45" s="37" t="s">
        <v>34</v>
      </c>
      <c r="C45" s="38">
        <v>10017</v>
      </c>
      <c r="E45" s="39">
        <v>157.997</v>
      </c>
      <c r="I45" s="39">
        <v>3.3</v>
      </c>
    </row>
    <row r="46" spans="1:9" ht="11.25" customHeight="1">
      <c r="A46" s="37" t="s">
        <v>35</v>
      </c>
      <c r="C46" s="38">
        <v>7095</v>
      </c>
      <c r="E46" s="39">
        <v>309.329</v>
      </c>
      <c r="I46" s="39">
        <v>3.7</v>
      </c>
    </row>
    <row r="47" spans="1:9" ht="11.25" customHeight="1">
      <c r="A47" s="37" t="s">
        <v>36</v>
      </c>
      <c r="C47" s="38">
        <v>3611</v>
      </c>
      <c r="E47" s="39">
        <v>49.448</v>
      </c>
      <c r="I47" s="39">
        <v>2.6</v>
      </c>
    </row>
    <row r="48" spans="1:9" ht="11.25" customHeight="1">
      <c r="A48" s="37" t="s">
        <v>37</v>
      </c>
      <c r="C48" s="47" t="s">
        <v>73</v>
      </c>
      <c r="E48" s="47" t="s">
        <v>73</v>
      </c>
      <c r="I48" s="47" t="s">
        <v>73</v>
      </c>
    </row>
    <row r="49" spans="1:9" ht="11.25" customHeight="1">
      <c r="A49" s="37" t="s">
        <v>38</v>
      </c>
      <c r="C49" s="38">
        <v>3947</v>
      </c>
      <c r="E49" s="39">
        <v>3.047</v>
      </c>
      <c r="I49" s="39">
        <v>-0.8</v>
      </c>
    </row>
    <row r="50" spans="1:9" ht="11.25" customHeight="1">
      <c r="A50" s="37" t="s">
        <v>39</v>
      </c>
      <c r="C50" s="38">
        <v>4221</v>
      </c>
      <c r="E50" s="39">
        <v>24.889</v>
      </c>
      <c r="I50" s="39">
        <v>2.6</v>
      </c>
    </row>
    <row r="51" spans="1:9" ht="11.25" customHeight="1">
      <c r="A51" s="37" t="s">
        <v>40</v>
      </c>
      <c r="C51" s="38">
        <v>4990</v>
      </c>
      <c r="E51" s="39">
        <v>141.915</v>
      </c>
      <c r="I51" s="39">
        <v>4.1</v>
      </c>
    </row>
    <row r="52" spans="1:9" ht="11.25" customHeight="1">
      <c r="A52" s="37" t="s">
        <v>42</v>
      </c>
      <c r="C52" s="38">
        <v>5425</v>
      </c>
      <c r="E52" s="39">
        <v>2.469</v>
      </c>
      <c r="I52" s="39">
        <v>5.1</v>
      </c>
    </row>
    <row r="53" spans="1:9" ht="11.25" customHeight="1">
      <c r="A53" s="37" t="s">
        <v>41</v>
      </c>
      <c r="C53" s="38">
        <v>11513</v>
      </c>
      <c r="E53" s="39">
        <v>38.917</v>
      </c>
      <c r="I53" s="39">
        <v>2.5</v>
      </c>
    </row>
    <row r="54" spans="1:9" ht="11.25" customHeight="1">
      <c r="A54" s="37" t="s">
        <v>43</v>
      </c>
      <c r="C54" s="38">
        <v>4363</v>
      </c>
      <c r="E54" s="39">
        <v>110.817</v>
      </c>
      <c r="I54" s="39">
        <v>-7.6</v>
      </c>
    </row>
    <row r="55" spans="1:9" ht="11.25" customHeight="1">
      <c r="A55" s="42" t="s">
        <v>48</v>
      </c>
      <c r="C55" s="146" t="s">
        <v>72</v>
      </c>
      <c r="D55" s="138"/>
      <c r="E55" s="147">
        <f>ROUND(SUM(E42:E54),3-LEN(INT(SUM(E42:E54))))</f>
        <v>2670</v>
      </c>
      <c r="F55" s="138"/>
      <c r="I55" s="146" t="s">
        <v>72</v>
      </c>
    </row>
    <row r="56" spans="1:9" ht="11.25" customHeight="1">
      <c r="A56" s="53" t="s">
        <v>61</v>
      </c>
      <c r="C56" s="151" t="s">
        <v>72</v>
      </c>
      <c r="D56" s="143"/>
      <c r="E56" s="152">
        <f>ROUND(SUM(E10,E40,E55),3-LEN(INT(SUM(E10,E40,E55))))</f>
        <v>15000</v>
      </c>
      <c r="F56" s="143"/>
      <c r="G56" s="143"/>
      <c r="H56" s="143"/>
      <c r="I56" s="145" t="s">
        <v>72</v>
      </c>
    </row>
    <row r="57" spans="1:9" ht="11.25" customHeight="1">
      <c r="A57" s="37" t="s">
        <v>60</v>
      </c>
      <c r="C57" s="148" t="s">
        <v>72</v>
      </c>
      <c r="D57" s="144"/>
      <c r="E57" s="149">
        <v>50400</v>
      </c>
      <c r="F57" s="144"/>
      <c r="G57" s="144"/>
      <c r="H57" s="144"/>
      <c r="I57" s="150" t="s">
        <v>72</v>
      </c>
    </row>
    <row r="58" spans="1:14" ht="11.25" customHeight="1">
      <c r="A58" s="37" t="s">
        <v>51</v>
      </c>
      <c r="B58" s="118"/>
      <c r="C58" s="140" t="s">
        <v>72</v>
      </c>
      <c r="D58" s="118"/>
      <c r="E58" s="141">
        <v>29.8</v>
      </c>
      <c r="F58" s="118"/>
      <c r="G58" s="118"/>
      <c r="H58" s="118"/>
      <c r="I58" s="142" t="s">
        <v>72</v>
      </c>
      <c r="J58" s="54"/>
      <c r="K58" s="54"/>
      <c r="L58" s="54"/>
      <c r="M58" s="54"/>
      <c r="N58" s="54"/>
    </row>
    <row r="59" spans="1:14" ht="11.25" customHeight="1">
      <c r="A59" s="303" t="s">
        <v>76</v>
      </c>
      <c r="B59" s="302"/>
      <c r="C59" s="302"/>
      <c r="D59" s="302"/>
      <c r="E59" s="302"/>
      <c r="F59" s="302"/>
      <c r="G59" s="302"/>
      <c r="H59" s="302"/>
      <c r="I59" s="302"/>
      <c r="J59" s="139"/>
      <c r="K59" s="139"/>
      <c r="L59" s="139"/>
      <c r="M59" s="139"/>
      <c r="N59" s="139"/>
    </row>
    <row r="60" spans="1:9" ht="11.25" customHeight="1">
      <c r="A60" s="305" t="s">
        <v>77</v>
      </c>
      <c r="B60" s="305"/>
      <c r="C60" s="305"/>
      <c r="D60" s="305"/>
      <c r="E60" s="305"/>
      <c r="F60" s="305"/>
      <c r="G60" s="302"/>
      <c r="H60" s="302"/>
      <c r="I60" s="302"/>
    </row>
    <row r="61" spans="1:9" ht="11.25" customHeight="1">
      <c r="A61" s="304" t="s">
        <v>431</v>
      </c>
      <c r="B61" s="304"/>
      <c r="C61" s="304"/>
      <c r="D61" s="304"/>
      <c r="E61" s="304"/>
      <c r="F61" s="304"/>
      <c r="G61" s="304"/>
      <c r="H61" s="304"/>
      <c r="I61" s="304"/>
    </row>
    <row r="62" spans="1:9" ht="11.25" customHeight="1">
      <c r="A62" s="306" t="s">
        <v>426</v>
      </c>
      <c r="B62" s="306"/>
      <c r="C62" s="306"/>
      <c r="D62" s="306"/>
      <c r="E62" s="306"/>
      <c r="F62" s="306"/>
      <c r="G62" s="306"/>
      <c r="H62" s="306"/>
      <c r="I62" s="306"/>
    </row>
    <row r="63" spans="1:9" ht="11.25" customHeight="1">
      <c r="A63" s="304" t="s">
        <v>427</v>
      </c>
      <c r="B63" s="304"/>
      <c r="C63" s="304"/>
      <c r="D63" s="304"/>
      <c r="E63" s="304"/>
      <c r="F63" s="304"/>
      <c r="G63" s="304"/>
      <c r="H63" s="304"/>
      <c r="I63" s="304"/>
    </row>
    <row r="64" spans="1:9" ht="11.25" customHeight="1">
      <c r="A64" s="300" t="s">
        <v>428</v>
      </c>
      <c r="B64" s="300"/>
      <c r="C64" s="300"/>
      <c r="D64" s="300"/>
      <c r="E64" s="300"/>
      <c r="F64" s="300"/>
      <c r="G64" s="300"/>
      <c r="H64" s="300"/>
      <c r="I64" s="300"/>
    </row>
    <row r="65" spans="1:9" ht="11.25" customHeight="1">
      <c r="A65" s="300"/>
      <c r="B65" s="300"/>
      <c r="C65" s="300"/>
      <c r="D65" s="300"/>
      <c r="E65" s="300"/>
      <c r="F65" s="300"/>
      <c r="G65" s="300"/>
      <c r="H65" s="300"/>
      <c r="I65" s="300"/>
    </row>
    <row r="66" spans="1:9" ht="11.25" customHeight="1">
      <c r="A66" s="300" t="s">
        <v>429</v>
      </c>
      <c r="B66" s="300"/>
      <c r="C66" s="300"/>
      <c r="D66" s="300"/>
      <c r="E66" s="300"/>
      <c r="F66" s="300"/>
      <c r="G66" s="302"/>
      <c r="H66" s="302"/>
      <c r="I66" s="302"/>
    </row>
  </sheetData>
  <mergeCells count="11">
    <mergeCell ref="A1:I1"/>
    <mergeCell ref="A2:I2"/>
    <mergeCell ref="A59:I59"/>
    <mergeCell ref="A63:I63"/>
    <mergeCell ref="A61:I61"/>
    <mergeCell ref="A60:I60"/>
    <mergeCell ref="A62:I62"/>
    <mergeCell ref="A65:I65"/>
    <mergeCell ref="A3:I3"/>
    <mergeCell ref="A66:I66"/>
    <mergeCell ref="A64:I64"/>
  </mergeCells>
  <printOptions/>
  <pageMargins left="0.5" right="0.5" top="0.5" bottom="0.5" header="0.5" footer="0.5"/>
  <pageSetup horizontalDpi="1200" verticalDpi="1200" orientation="portrait" r:id="rId1"/>
  <rowBreaks count="1" manualBreakCount="1">
    <brk id="66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R26"/>
  <sheetViews>
    <sheetView workbookViewId="0" topLeftCell="A1">
      <selection activeCell="A1" sqref="A1:P1"/>
    </sheetView>
  </sheetViews>
  <sheetFormatPr defaultColWidth="9.33203125" defaultRowHeight="11.25"/>
  <cols>
    <col min="1" max="1" width="17" style="0" customWidth="1"/>
    <col min="2" max="2" width="1.83203125" style="0" customWidth="1"/>
    <col min="3" max="3" width="10.66015625" style="0" customWidth="1"/>
    <col min="4" max="4" width="1.3359375" style="0" customWidth="1"/>
    <col min="5" max="5" width="10.66015625" style="0" customWidth="1"/>
    <col min="6" max="6" width="1.3359375" style="55" customWidth="1"/>
    <col min="7" max="7" width="10.66015625" style="0" customWidth="1"/>
    <col min="8" max="8" width="1.3359375" style="0" customWidth="1"/>
    <col min="9" max="9" width="10.66015625" style="0" customWidth="1"/>
    <col min="10" max="10" width="1.3359375" style="0" customWidth="1"/>
    <col min="11" max="11" width="10.66015625" style="0" customWidth="1"/>
    <col min="12" max="12" width="1.3359375" style="0" customWidth="1"/>
    <col min="13" max="13" width="10.66015625" style="0" customWidth="1"/>
    <col min="14" max="14" width="1.3359375" style="0" customWidth="1"/>
    <col min="15" max="15" width="10.66015625" style="0" customWidth="1"/>
    <col min="16" max="16" width="1.3359375" style="31" customWidth="1"/>
  </cols>
  <sheetData>
    <row r="1" spans="1:16" ht="11.25" customHeight="1">
      <c r="A1" s="293" t="s">
        <v>369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</row>
    <row r="2" spans="1:16" ht="11.25" customHeight="1">
      <c r="A2" s="294" t="s">
        <v>370</v>
      </c>
      <c r="B2" s="294"/>
      <c r="C2" s="294"/>
      <c r="D2" s="294"/>
      <c r="E2" s="294"/>
      <c r="F2" s="294"/>
      <c r="G2" s="293"/>
      <c r="H2" s="293"/>
      <c r="I2" s="293"/>
      <c r="J2" s="293"/>
      <c r="K2" s="293"/>
      <c r="L2" s="293"/>
      <c r="M2" s="293"/>
      <c r="N2" s="293"/>
      <c r="O2" s="293"/>
      <c r="P2" s="293"/>
    </row>
    <row r="3" spans="1:16" ht="11.25">
      <c r="A3" s="293"/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</row>
    <row r="4" spans="1:16" ht="11.25">
      <c r="A4" s="293" t="s">
        <v>335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</row>
    <row r="5" spans="1:16" ht="11.25">
      <c r="A5" s="301"/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</row>
    <row r="6" spans="1:16" ht="11.25">
      <c r="A6" s="228" t="s">
        <v>255</v>
      </c>
      <c r="B6" s="18"/>
      <c r="C6" s="227" t="s">
        <v>314</v>
      </c>
      <c r="D6" s="157"/>
      <c r="E6" s="227" t="s">
        <v>315</v>
      </c>
      <c r="F6" s="157"/>
      <c r="G6" s="227" t="s">
        <v>316</v>
      </c>
      <c r="H6" s="157"/>
      <c r="I6" s="227" t="s">
        <v>317</v>
      </c>
      <c r="J6" s="157"/>
      <c r="K6" s="227" t="s">
        <v>417</v>
      </c>
      <c r="L6" s="157"/>
      <c r="M6" s="227" t="s">
        <v>418</v>
      </c>
      <c r="N6" s="157"/>
      <c r="O6" s="227" t="s">
        <v>419</v>
      </c>
      <c r="P6" s="137"/>
    </row>
    <row r="7" spans="1:15" ht="11.25">
      <c r="A7" s="18" t="s">
        <v>31</v>
      </c>
      <c r="B7" s="213"/>
      <c r="C7" s="24">
        <v>82700</v>
      </c>
      <c r="D7" s="117"/>
      <c r="E7" s="24">
        <v>47800</v>
      </c>
      <c r="F7" s="197"/>
      <c r="G7" s="24">
        <v>78300</v>
      </c>
      <c r="H7" s="117"/>
      <c r="I7" s="24">
        <v>134000</v>
      </c>
      <c r="J7" s="117"/>
      <c r="K7" s="24">
        <v>150000</v>
      </c>
      <c r="L7" s="117"/>
      <c r="M7" s="24">
        <v>150000</v>
      </c>
      <c r="N7" s="117"/>
      <c r="O7" s="24">
        <v>150000</v>
      </c>
    </row>
    <row r="8" spans="1:15" ht="11.25">
      <c r="A8" s="18" t="s">
        <v>32</v>
      </c>
      <c r="B8" s="25"/>
      <c r="C8" s="24">
        <v>311000</v>
      </c>
      <c r="D8" s="117"/>
      <c r="E8" s="24">
        <v>425000</v>
      </c>
      <c r="F8" s="117"/>
      <c r="G8" s="24">
        <v>434000</v>
      </c>
      <c r="H8" s="117"/>
      <c r="I8" s="24">
        <v>465000</v>
      </c>
      <c r="J8" s="117"/>
      <c r="K8" s="24">
        <v>470000</v>
      </c>
      <c r="L8" s="117"/>
      <c r="M8" s="24">
        <v>1000000</v>
      </c>
      <c r="N8" s="117"/>
      <c r="O8" s="24">
        <v>1500000</v>
      </c>
    </row>
    <row r="9" spans="1:18" ht="11.25">
      <c r="A9" s="18" t="s">
        <v>33</v>
      </c>
      <c r="B9" s="25"/>
      <c r="C9" s="24">
        <v>171000</v>
      </c>
      <c r="D9" s="117"/>
      <c r="E9" s="24">
        <v>49800</v>
      </c>
      <c r="F9" s="117"/>
      <c r="G9" s="24">
        <v>41000</v>
      </c>
      <c r="H9" s="117"/>
      <c r="I9" s="162">
        <v>35000</v>
      </c>
      <c r="J9" s="163"/>
      <c r="K9" s="162">
        <v>35000</v>
      </c>
      <c r="L9" s="163"/>
      <c r="M9" s="162">
        <v>35000</v>
      </c>
      <c r="N9" s="163"/>
      <c r="O9" s="162">
        <v>35000</v>
      </c>
      <c r="P9" s="222"/>
      <c r="Q9" s="239"/>
      <c r="R9" s="239"/>
    </row>
    <row r="10" spans="1:18" ht="11.25">
      <c r="A10" s="18" t="s">
        <v>5</v>
      </c>
      <c r="B10" s="25"/>
      <c r="C10" s="24">
        <v>1500000</v>
      </c>
      <c r="D10" s="117"/>
      <c r="E10" s="24">
        <v>1290000</v>
      </c>
      <c r="F10" s="117"/>
      <c r="G10" s="24">
        <v>1210000</v>
      </c>
      <c r="H10" s="117"/>
      <c r="I10" s="162">
        <v>1310000</v>
      </c>
      <c r="J10" s="163"/>
      <c r="K10" s="162">
        <v>1330000</v>
      </c>
      <c r="L10" s="163"/>
      <c r="M10" s="162">
        <v>1340000</v>
      </c>
      <c r="N10" s="163"/>
      <c r="O10" s="162">
        <v>1340000</v>
      </c>
      <c r="P10" s="222"/>
      <c r="Q10" s="239"/>
      <c r="R10" s="239"/>
    </row>
    <row r="11" spans="1:18" ht="11.25">
      <c r="A11" s="18" t="s">
        <v>34</v>
      </c>
      <c r="B11" s="25"/>
      <c r="C11" s="24">
        <v>665000</v>
      </c>
      <c r="D11" s="117"/>
      <c r="E11" s="24">
        <v>1040000</v>
      </c>
      <c r="F11" s="117"/>
      <c r="G11" s="24">
        <v>1240000</v>
      </c>
      <c r="H11" s="117"/>
      <c r="I11" s="162">
        <v>1313000</v>
      </c>
      <c r="J11" s="163"/>
      <c r="K11" s="162">
        <v>1400000</v>
      </c>
      <c r="L11" s="163"/>
      <c r="M11" s="162">
        <v>1500000</v>
      </c>
      <c r="N11" s="163"/>
      <c r="O11" s="162">
        <v>1500000</v>
      </c>
      <c r="P11" s="222"/>
      <c r="Q11" s="239"/>
      <c r="R11" s="239"/>
    </row>
    <row r="12" spans="1:18" ht="11.25">
      <c r="A12" s="18" t="s">
        <v>35</v>
      </c>
      <c r="B12" s="25"/>
      <c r="C12" s="24">
        <v>6590</v>
      </c>
      <c r="D12" s="117"/>
      <c r="E12" s="24">
        <v>5900</v>
      </c>
      <c r="F12" s="117"/>
      <c r="G12" s="24">
        <v>7970</v>
      </c>
      <c r="H12" s="117"/>
      <c r="I12" s="162">
        <v>9510</v>
      </c>
      <c r="J12" s="163"/>
      <c r="K12" s="162">
        <v>10000</v>
      </c>
      <c r="L12" s="163"/>
      <c r="M12" s="162">
        <v>10000</v>
      </c>
      <c r="N12" s="163"/>
      <c r="O12" s="162">
        <v>10000</v>
      </c>
      <c r="P12" s="222"/>
      <c r="Q12" s="239"/>
      <c r="R12" s="239"/>
    </row>
    <row r="13" spans="1:18" ht="11.25">
      <c r="A13" s="18" t="s">
        <v>13</v>
      </c>
      <c r="B13" s="25"/>
      <c r="C13" s="24"/>
      <c r="D13" s="117"/>
      <c r="E13" s="24"/>
      <c r="F13" s="117"/>
      <c r="G13" s="24">
        <v>100</v>
      </c>
      <c r="H13" s="117"/>
      <c r="I13" s="162">
        <v>110</v>
      </c>
      <c r="J13" s="163"/>
      <c r="K13" s="162">
        <v>110</v>
      </c>
      <c r="L13" s="163"/>
      <c r="M13" s="162">
        <v>110</v>
      </c>
      <c r="N13" s="163"/>
      <c r="O13" s="162">
        <v>110</v>
      </c>
      <c r="P13" s="222"/>
      <c r="Q13" s="239"/>
      <c r="R13" s="239"/>
    </row>
    <row r="14" spans="1:18" ht="11.25">
      <c r="A14" s="18" t="s">
        <v>16</v>
      </c>
      <c r="B14" s="25"/>
      <c r="C14" s="24">
        <v>21600</v>
      </c>
      <c r="D14" s="117"/>
      <c r="E14" s="24">
        <v>21100</v>
      </c>
      <c r="F14" s="117"/>
      <c r="G14" s="24" t="s">
        <v>264</v>
      </c>
      <c r="H14" s="117"/>
      <c r="I14" s="162" t="s">
        <v>264</v>
      </c>
      <c r="J14" s="162"/>
      <c r="K14" s="162" t="s">
        <v>264</v>
      </c>
      <c r="L14" s="162"/>
      <c r="M14" s="162" t="s">
        <v>264</v>
      </c>
      <c r="N14" s="162"/>
      <c r="O14" s="162" t="s">
        <v>264</v>
      </c>
      <c r="P14" s="222"/>
      <c r="Q14" s="239"/>
      <c r="R14" s="239"/>
    </row>
    <row r="15" spans="1:18" ht="11.25">
      <c r="A15" s="18" t="s">
        <v>36</v>
      </c>
      <c r="B15" s="25"/>
      <c r="C15" s="24">
        <v>60</v>
      </c>
      <c r="D15" s="117"/>
      <c r="E15" s="24" t="s">
        <v>264</v>
      </c>
      <c r="F15" s="117"/>
      <c r="G15" s="24">
        <v>2000</v>
      </c>
      <c r="H15" s="117"/>
      <c r="I15" s="162">
        <v>100</v>
      </c>
      <c r="J15" s="163"/>
      <c r="K15" s="162">
        <v>100</v>
      </c>
      <c r="L15" s="163"/>
      <c r="M15" s="162">
        <v>100</v>
      </c>
      <c r="N15" s="163"/>
      <c r="O15" s="162">
        <v>500</v>
      </c>
      <c r="P15" s="222"/>
      <c r="Q15" s="239"/>
      <c r="R15" s="239"/>
    </row>
    <row r="16" spans="1:18" ht="11.25">
      <c r="A16" s="18" t="s">
        <v>22</v>
      </c>
      <c r="B16" s="25"/>
      <c r="C16" s="24">
        <v>31100</v>
      </c>
      <c r="D16" s="117"/>
      <c r="E16" s="24">
        <v>34700</v>
      </c>
      <c r="F16" s="117"/>
      <c r="G16" s="24">
        <v>32000</v>
      </c>
      <c r="H16" s="117"/>
      <c r="I16" s="162">
        <v>48000</v>
      </c>
      <c r="J16" s="163"/>
      <c r="K16" s="162">
        <v>50000</v>
      </c>
      <c r="L16" s="163"/>
      <c r="M16" s="162">
        <v>55000</v>
      </c>
      <c r="N16" s="163"/>
      <c r="O16" s="162">
        <v>60000</v>
      </c>
      <c r="P16" s="222"/>
      <c r="Q16" s="239"/>
      <c r="R16" s="239"/>
    </row>
    <row r="17" spans="1:18" ht="11.25">
      <c r="A17" s="18" t="s">
        <v>23</v>
      </c>
      <c r="B17" s="25"/>
      <c r="C17" s="240" t="s">
        <v>264</v>
      </c>
      <c r="D17" s="117"/>
      <c r="E17" s="240" t="s">
        <v>264</v>
      </c>
      <c r="F17" s="117"/>
      <c r="G17" s="240" t="s">
        <v>264</v>
      </c>
      <c r="H17" s="117"/>
      <c r="I17" s="162">
        <v>98</v>
      </c>
      <c r="J17" s="163"/>
      <c r="K17" s="162" t="s">
        <v>264</v>
      </c>
      <c r="L17" s="163"/>
      <c r="M17" s="162" t="s">
        <v>264</v>
      </c>
      <c r="N17" s="163"/>
      <c r="O17" s="162" t="s">
        <v>264</v>
      </c>
      <c r="P17" s="222"/>
      <c r="Q17" s="239"/>
      <c r="R17" s="239"/>
    </row>
    <row r="18" spans="1:18" ht="11.25">
      <c r="A18" s="18" t="s">
        <v>6</v>
      </c>
      <c r="B18" s="25"/>
      <c r="C18" s="24">
        <v>2420000</v>
      </c>
      <c r="D18" s="117"/>
      <c r="E18" s="24">
        <v>2320000</v>
      </c>
      <c r="F18" s="117"/>
      <c r="G18" s="24">
        <v>2620000</v>
      </c>
      <c r="H18" s="117"/>
      <c r="I18" s="162">
        <v>2570000</v>
      </c>
      <c r="J18" s="163"/>
      <c r="K18" s="162">
        <v>2700000</v>
      </c>
      <c r="L18" s="163"/>
      <c r="M18" s="162">
        <v>2800000</v>
      </c>
      <c r="N18" s="163"/>
      <c r="O18" s="162">
        <v>2900000</v>
      </c>
      <c r="P18" s="222"/>
      <c r="Q18" s="239"/>
      <c r="R18" s="239"/>
    </row>
    <row r="19" spans="1:18" ht="11.25">
      <c r="A19" s="18" t="s">
        <v>25</v>
      </c>
      <c r="B19" s="25"/>
      <c r="C19" s="24">
        <v>1100</v>
      </c>
      <c r="D19" s="117"/>
      <c r="E19" s="24">
        <v>2400</v>
      </c>
      <c r="F19" s="117"/>
      <c r="G19" s="24">
        <v>1590</v>
      </c>
      <c r="H19" s="117"/>
      <c r="I19" s="162">
        <v>2040</v>
      </c>
      <c r="J19" s="163"/>
      <c r="K19" s="162">
        <v>2100</v>
      </c>
      <c r="L19" s="163"/>
      <c r="M19" s="162">
        <v>2200</v>
      </c>
      <c r="N19" s="163"/>
      <c r="O19" s="162">
        <v>2300</v>
      </c>
      <c r="P19" s="222"/>
      <c r="Q19" s="239"/>
      <c r="R19" s="239"/>
    </row>
    <row r="20" spans="1:18" ht="11.25">
      <c r="A20" s="18" t="s">
        <v>26</v>
      </c>
      <c r="B20" s="25"/>
      <c r="C20" s="24">
        <v>41</v>
      </c>
      <c r="D20" s="117"/>
      <c r="E20" s="24">
        <v>175</v>
      </c>
      <c r="F20" s="117"/>
      <c r="G20" s="240" t="s">
        <v>264</v>
      </c>
      <c r="H20" s="117"/>
      <c r="I20" s="170" t="s">
        <v>264</v>
      </c>
      <c r="J20" s="163"/>
      <c r="K20" s="170" t="s">
        <v>264</v>
      </c>
      <c r="L20" s="163"/>
      <c r="M20" s="170" t="s">
        <v>264</v>
      </c>
      <c r="N20" s="163"/>
      <c r="O20" s="162">
        <v>100</v>
      </c>
      <c r="P20" s="163"/>
      <c r="Q20" s="162"/>
      <c r="R20" s="239"/>
    </row>
    <row r="21" spans="1:18" ht="11.25">
      <c r="A21" s="18" t="s">
        <v>40</v>
      </c>
      <c r="B21" s="25"/>
      <c r="C21" s="24">
        <v>1760000</v>
      </c>
      <c r="D21" s="117" t="s">
        <v>318</v>
      </c>
      <c r="E21" s="24">
        <v>1930000</v>
      </c>
      <c r="F21" s="117"/>
      <c r="G21" s="24">
        <v>2440000</v>
      </c>
      <c r="H21" s="117"/>
      <c r="I21" s="162">
        <v>2920000</v>
      </c>
      <c r="J21" s="163"/>
      <c r="K21" s="162">
        <v>3060000</v>
      </c>
      <c r="L21" s="163"/>
      <c r="M21" s="162">
        <v>3060000</v>
      </c>
      <c r="N21" s="163"/>
      <c r="O21" s="162">
        <v>3060000</v>
      </c>
      <c r="P21" s="222"/>
      <c r="Q21" s="239"/>
      <c r="R21" s="239"/>
    </row>
    <row r="22" spans="1:18" ht="11.25">
      <c r="A22" s="12" t="s">
        <v>48</v>
      </c>
      <c r="B22" s="133"/>
      <c r="C22" s="216">
        <f>ROUND(SUM(C7:C21),3-LEN(INT(SUM(C7:C21))))</f>
        <v>6970000</v>
      </c>
      <c r="D22" s="157" t="s">
        <v>318</v>
      </c>
      <c r="E22" s="216">
        <f>ROUND(SUM(E7:E21),3-LEN(INT(SUM(E7:E21))))</f>
        <v>7170000</v>
      </c>
      <c r="F22" s="157"/>
      <c r="G22" s="216">
        <f>ROUND(SUM(G7:G21),3-LEN(INT(SUM(G7:G21))))</f>
        <v>8110000</v>
      </c>
      <c r="H22" s="157"/>
      <c r="I22" s="187">
        <f>ROUND(SUM(I7:I21),2-LEN(INT(SUM(I7:I21))))</f>
        <v>8800000</v>
      </c>
      <c r="J22" s="188"/>
      <c r="K22" s="187">
        <f>ROUND(SUM(K7:K21),2-LEN(INT(SUM(K7:K21))))</f>
        <v>9200000</v>
      </c>
      <c r="L22" s="188"/>
      <c r="M22" s="187">
        <f>ROUND(SUM(M7:M21),2-LEN(INT(SUM(M7:M21))))</f>
        <v>10000000</v>
      </c>
      <c r="N22" s="188"/>
      <c r="O22" s="187">
        <f>ROUND(SUM(O7:O21),2-LEN(INT(SUM(O7:O21))))</f>
        <v>11000000</v>
      </c>
      <c r="P22" s="226"/>
      <c r="Q22" s="239"/>
      <c r="R22" s="239"/>
    </row>
    <row r="23" spans="1:16" ht="11.25">
      <c r="A23" s="330" t="s">
        <v>445</v>
      </c>
      <c r="B23" s="330"/>
      <c r="C23" s="330"/>
      <c r="D23" s="330"/>
      <c r="E23" s="330"/>
      <c r="F23" s="330"/>
      <c r="G23" s="330"/>
      <c r="H23" s="330"/>
      <c r="I23" s="330"/>
      <c r="J23" s="330"/>
      <c r="K23" s="330"/>
      <c r="L23" s="330"/>
      <c r="M23" s="330"/>
      <c r="N23" s="330"/>
      <c r="O23" s="330"/>
      <c r="P23" s="319"/>
    </row>
    <row r="24" spans="1:16" ht="11.25">
      <c r="A24" s="305" t="s">
        <v>319</v>
      </c>
      <c r="B24" s="305"/>
      <c r="C24" s="305"/>
      <c r="D24" s="305"/>
      <c r="E24" s="305"/>
      <c r="F24" s="305"/>
      <c r="G24" s="305"/>
      <c r="H24" s="305"/>
      <c r="I24" s="305"/>
      <c r="J24" s="305"/>
      <c r="K24" s="305"/>
      <c r="L24" s="305"/>
      <c r="M24" s="305"/>
      <c r="N24" s="305"/>
      <c r="O24" s="305"/>
      <c r="P24" s="302"/>
    </row>
    <row r="26" ht="11.25">
      <c r="H26" s="112"/>
    </row>
  </sheetData>
  <mergeCells count="7">
    <mergeCell ref="A5:P5"/>
    <mergeCell ref="A23:P23"/>
    <mergeCell ref="A24:P24"/>
    <mergeCell ref="A1:P1"/>
    <mergeCell ref="A2:P2"/>
    <mergeCell ref="A3:P3"/>
    <mergeCell ref="A4:P4"/>
  </mergeCells>
  <printOptions/>
  <pageMargins left="0.5" right="0.5" top="0.5" bottom="0.5" header="0.5" footer="0.5"/>
  <pageSetup horizontalDpi="1200" verticalDpi="12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15"/>
  <sheetViews>
    <sheetView workbookViewId="0" topLeftCell="A1">
      <selection activeCell="A1" sqref="A1:P1"/>
    </sheetView>
  </sheetViews>
  <sheetFormatPr defaultColWidth="9.33203125" defaultRowHeight="11.25"/>
  <cols>
    <col min="1" max="1" width="13.83203125" style="0" customWidth="1"/>
    <col min="2" max="2" width="1.83203125" style="0" customWidth="1"/>
    <col min="3" max="3" width="9.5" style="0" customWidth="1"/>
    <col min="4" max="4" width="1.3359375" style="55" customWidth="1"/>
    <col min="5" max="5" width="9.5" style="0" customWidth="1"/>
    <col min="6" max="6" width="1.3359375" style="55" customWidth="1"/>
    <col min="7" max="7" width="9.5" style="0" customWidth="1"/>
    <col min="8" max="8" width="1.3359375" style="55" customWidth="1"/>
    <col min="9" max="9" width="9.5" style="0" customWidth="1"/>
    <col min="10" max="10" width="1.3359375" style="55" customWidth="1"/>
    <col min="11" max="11" width="9.5" style="0" customWidth="1"/>
    <col min="12" max="12" width="1.3359375" style="55" customWidth="1"/>
    <col min="13" max="13" width="9.5" style="0" customWidth="1"/>
    <col min="14" max="14" width="1.3359375" style="55" customWidth="1"/>
    <col min="15" max="15" width="9.5" style="0" customWidth="1"/>
    <col min="16" max="16" width="1.3359375" style="31" customWidth="1"/>
  </cols>
  <sheetData>
    <row r="1" spans="1:16" ht="11.25" customHeight="1">
      <c r="A1" s="293" t="s">
        <v>375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</row>
    <row r="2" spans="1:16" ht="11.25" customHeight="1">
      <c r="A2" s="294" t="s">
        <v>376</v>
      </c>
      <c r="B2" s="294"/>
      <c r="C2" s="294"/>
      <c r="D2" s="294"/>
      <c r="E2" s="294"/>
      <c r="F2" s="294"/>
      <c r="G2" s="293"/>
      <c r="H2" s="293"/>
      <c r="I2" s="293"/>
      <c r="J2" s="293"/>
      <c r="K2" s="293"/>
      <c r="L2" s="293"/>
      <c r="M2" s="293"/>
      <c r="N2" s="293"/>
      <c r="O2" s="293"/>
      <c r="P2" s="293"/>
    </row>
    <row r="3" spans="1:16" ht="11.25">
      <c r="A3" s="293"/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</row>
    <row r="4" spans="1:16" ht="11.25">
      <c r="A4" s="293" t="s">
        <v>406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</row>
    <row r="5" spans="1:16" ht="11.25">
      <c r="A5" s="301"/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</row>
    <row r="6" spans="1:18" ht="11.25">
      <c r="A6" s="155" t="s">
        <v>255</v>
      </c>
      <c r="B6" s="6"/>
      <c r="C6" s="156" t="s">
        <v>314</v>
      </c>
      <c r="D6" s="103"/>
      <c r="E6" s="156" t="s">
        <v>315</v>
      </c>
      <c r="F6" s="103"/>
      <c r="G6" s="156" t="s">
        <v>316</v>
      </c>
      <c r="H6" s="103"/>
      <c r="I6" s="156" t="s">
        <v>317</v>
      </c>
      <c r="J6" s="103"/>
      <c r="K6" s="227" t="s">
        <v>417</v>
      </c>
      <c r="L6" s="157"/>
      <c r="M6" s="227" t="s">
        <v>418</v>
      </c>
      <c r="N6" s="157"/>
      <c r="O6" s="227" t="s">
        <v>419</v>
      </c>
      <c r="P6" s="137"/>
      <c r="R6" s="191"/>
    </row>
    <row r="7" spans="1:15" ht="11.25">
      <c r="A7" s="118" t="s">
        <v>31</v>
      </c>
      <c r="B7" s="54"/>
      <c r="C7" s="106">
        <v>123</v>
      </c>
      <c r="D7" s="107"/>
      <c r="E7" s="106" t="s">
        <v>264</v>
      </c>
      <c r="F7" s="107"/>
      <c r="G7" s="106" t="s">
        <v>264</v>
      </c>
      <c r="H7" s="107"/>
      <c r="I7" s="106" t="s">
        <v>264</v>
      </c>
      <c r="J7" s="107"/>
      <c r="K7" s="106" t="s">
        <v>264</v>
      </c>
      <c r="L7" s="107"/>
      <c r="M7" s="106" t="s">
        <v>264</v>
      </c>
      <c r="N7" s="107"/>
      <c r="O7" s="106" t="s">
        <v>264</v>
      </c>
    </row>
    <row r="8" spans="1:15" ht="11.25">
      <c r="A8" s="6" t="s">
        <v>32</v>
      </c>
      <c r="B8" s="54"/>
      <c r="C8" s="106">
        <v>17300</v>
      </c>
      <c r="D8" s="107"/>
      <c r="E8" s="106">
        <v>14000</v>
      </c>
      <c r="F8" s="107"/>
      <c r="G8" s="106">
        <v>12500</v>
      </c>
      <c r="H8" s="107"/>
      <c r="I8" s="106">
        <v>16800</v>
      </c>
      <c r="J8" s="107"/>
      <c r="K8" s="106">
        <v>17000</v>
      </c>
      <c r="L8" s="107"/>
      <c r="M8" s="106">
        <v>17300</v>
      </c>
      <c r="N8" s="107"/>
      <c r="O8" s="106">
        <v>17500</v>
      </c>
    </row>
    <row r="9" spans="1:15" ht="11.25">
      <c r="A9" s="6" t="s">
        <v>33</v>
      </c>
      <c r="B9" s="54"/>
      <c r="C9" s="106">
        <v>37600</v>
      </c>
      <c r="D9" s="107"/>
      <c r="E9" s="106">
        <v>17300</v>
      </c>
      <c r="F9" s="107"/>
      <c r="G9" s="106">
        <v>14200</v>
      </c>
      <c r="H9" s="107"/>
      <c r="I9" s="106">
        <v>12000</v>
      </c>
      <c r="J9" s="107"/>
      <c r="K9" s="106">
        <v>12000</v>
      </c>
      <c r="L9" s="107"/>
      <c r="M9" s="106">
        <v>12000</v>
      </c>
      <c r="N9" s="107"/>
      <c r="O9" s="106">
        <v>12000</v>
      </c>
    </row>
    <row r="10" spans="1:15" ht="11.25">
      <c r="A10" s="6" t="s">
        <v>5</v>
      </c>
      <c r="B10" s="54"/>
      <c r="C10" s="106">
        <v>2830</v>
      </c>
      <c r="D10" s="107"/>
      <c r="E10" s="106" t="s">
        <v>264</v>
      </c>
      <c r="F10" s="107"/>
      <c r="G10" s="106" t="s">
        <v>264</v>
      </c>
      <c r="H10" s="107"/>
      <c r="I10" s="106" t="s">
        <v>264</v>
      </c>
      <c r="J10" s="107"/>
      <c r="K10" s="106" t="s">
        <v>264</v>
      </c>
      <c r="L10" s="107"/>
      <c r="M10" s="106" t="s">
        <v>264</v>
      </c>
      <c r="N10" s="107"/>
      <c r="O10" s="106" t="s">
        <v>264</v>
      </c>
    </row>
    <row r="11" spans="1:15" ht="11.25">
      <c r="A11" s="6" t="s">
        <v>6</v>
      </c>
      <c r="B11" s="54"/>
      <c r="C11" s="106">
        <v>5</v>
      </c>
      <c r="D11" s="107"/>
      <c r="E11" s="106">
        <v>1</v>
      </c>
      <c r="F11" s="107"/>
      <c r="G11" s="106">
        <v>4</v>
      </c>
      <c r="H11" s="107"/>
      <c r="I11" s="106">
        <v>2</v>
      </c>
      <c r="J11" s="107"/>
      <c r="K11" s="106">
        <v>2</v>
      </c>
      <c r="L11" s="107"/>
      <c r="M11" s="106">
        <v>2</v>
      </c>
      <c r="N11" s="107"/>
      <c r="O11" s="106">
        <v>2</v>
      </c>
    </row>
    <row r="12" spans="1:15" ht="11.25">
      <c r="A12" s="6" t="s">
        <v>40</v>
      </c>
      <c r="B12" s="54"/>
      <c r="C12" s="106">
        <v>5130</v>
      </c>
      <c r="D12" s="107"/>
      <c r="E12" s="106">
        <v>22300</v>
      </c>
      <c r="F12" s="107"/>
      <c r="G12" s="106">
        <v>70900</v>
      </c>
      <c r="H12" s="107"/>
      <c r="I12" s="106">
        <v>40200</v>
      </c>
      <c r="J12" s="107"/>
      <c r="K12" s="106">
        <v>41600</v>
      </c>
      <c r="L12" s="107"/>
      <c r="M12" s="106">
        <v>41700</v>
      </c>
      <c r="N12" s="107"/>
      <c r="O12" s="106">
        <v>41700</v>
      </c>
    </row>
    <row r="13" spans="1:17" ht="11.25">
      <c r="A13" s="37" t="s">
        <v>48</v>
      </c>
      <c r="B13" s="118"/>
      <c r="C13" s="110">
        <f>ROUND(SUM(C7:C12),3-LEN(INT(SUM(C7:C12))))</f>
        <v>63000</v>
      </c>
      <c r="D13" s="103"/>
      <c r="E13" s="110">
        <f>ROUND(SUM(E7:E12),3-LEN(INT(SUM(E7:E12))))</f>
        <v>53600</v>
      </c>
      <c r="F13" s="103"/>
      <c r="G13" s="110">
        <f>ROUND(SUM(G7:G12),3-LEN(INT(SUM(G7:G12))))</f>
        <v>97600</v>
      </c>
      <c r="H13" s="103"/>
      <c r="I13" s="110">
        <f>ROUND(SUM(I7:I12),3-LEN(INT(SUM(I7:I12))))</f>
        <v>69000</v>
      </c>
      <c r="J13" s="103"/>
      <c r="K13" s="110">
        <f>ROUND(SUM(K7:K12),2-LEN(INT(SUM(K7:K12))))</f>
        <v>71000</v>
      </c>
      <c r="L13" s="103"/>
      <c r="M13" s="110">
        <f>ROUND(SUM(M7:M12),2-LEN(INT(SUM(M7:M12))))</f>
        <v>71000</v>
      </c>
      <c r="N13" s="103"/>
      <c r="O13" s="110">
        <f>ROUND(SUM(O7:O12),2-LEN(INT(SUM(O7:O12))))</f>
        <v>71000</v>
      </c>
      <c r="P13" s="137"/>
      <c r="Q13" s="112"/>
    </row>
    <row r="14" spans="1:16" ht="11.25">
      <c r="A14" s="318" t="s">
        <v>377</v>
      </c>
      <c r="B14" s="318"/>
      <c r="C14" s="318"/>
      <c r="D14" s="318"/>
      <c r="E14" s="318"/>
      <c r="F14" s="318"/>
      <c r="G14" s="318"/>
      <c r="H14" s="318"/>
      <c r="I14" s="318"/>
      <c r="J14" s="318"/>
      <c r="K14" s="318"/>
      <c r="L14" s="318"/>
      <c r="M14" s="318"/>
      <c r="N14" s="318"/>
      <c r="O14" s="318"/>
      <c r="P14" s="319"/>
    </row>
    <row r="15" spans="1:16" ht="11.25">
      <c r="A15" s="305" t="s">
        <v>319</v>
      </c>
      <c r="B15" s="305"/>
      <c r="C15" s="305"/>
      <c r="D15" s="305"/>
      <c r="E15" s="305"/>
      <c r="F15" s="305"/>
      <c r="G15" s="305"/>
      <c r="H15" s="305"/>
      <c r="I15" s="305"/>
      <c r="J15" s="305"/>
      <c r="K15" s="305"/>
      <c r="L15" s="305"/>
      <c r="M15" s="305"/>
      <c r="N15" s="305"/>
      <c r="O15" s="305"/>
      <c r="P15" s="302"/>
    </row>
  </sheetData>
  <mergeCells count="7">
    <mergeCell ref="A5:P5"/>
    <mergeCell ref="A14:P14"/>
    <mergeCell ref="A15:P15"/>
    <mergeCell ref="A1:P1"/>
    <mergeCell ref="A2:P2"/>
    <mergeCell ref="A3:P3"/>
    <mergeCell ref="A4:P4"/>
  </mergeCells>
  <printOptions/>
  <pageMargins left="0.5" right="0.5" top="0.5" bottom="0.5" header="0.5" footer="0.5"/>
  <pageSetup horizontalDpi="1200" verticalDpi="12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15"/>
  <sheetViews>
    <sheetView workbookViewId="0" topLeftCell="A1">
      <selection activeCell="A1" sqref="A1:P1"/>
    </sheetView>
  </sheetViews>
  <sheetFormatPr defaultColWidth="9.33203125" defaultRowHeight="11.25"/>
  <cols>
    <col min="1" max="1" width="18.83203125" style="0" customWidth="1"/>
    <col min="2" max="2" width="1.83203125" style="0" customWidth="1"/>
    <col min="3" max="3" width="8.83203125" style="0" customWidth="1"/>
    <col min="4" max="4" width="1.3359375" style="0" customWidth="1"/>
    <col min="5" max="5" width="8.83203125" style="0" customWidth="1"/>
    <col min="6" max="6" width="1.3359375" style="0" customWidth="1"/>
    <col min="7" max="7" width="8.83203125" style="0" customWidth="1"/>
    <col min="8" max="8" width="1.3359375" style="0" customWidth="1"/>
    <col min="9" max="9" width="8.83203125" style="0" customWidth="1"/>
    <col min="10" max="10" width="1.3359375" style="0" customWidth="1"/>
    <col min="11" max="11" width="8.83203125" style="0" customWidth="1"/>
    <col min="12" max="12" width="1.3359375" style="0" customWidth="1"/>
    <col min="13" max="13" width="8.83203125" style="0" customWidth="1"/>
    <col min="14" max="14" width="1.3359375" style="0" customWidth="1"/>
    <col min="15" max="15" width="8.83203125" style="0" customWidth="1"/>
    <col min="16" max="16" width="1.3359375" style="31" customWidth="1"/>
  </cols>
  <sheetData>
    <row r="1" spans="1:16" ht="11.25" customHeight="1">
      <c r="A1" s="293" t="s">
        <v>378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</row>
    <row r="2" spans="1:16" ht="11.25" customHeight="1">
      <c r="A2" s="294" t="s">
        <v>379</v>
      </c>
      <c r="B2" s="294"/>
      <c r="C2" s="294"/>
      <c r="D2" s="294"/>
      <c r="E2" s="294"/>
      <c r="F2" s="294"/>
      <c r="G2" s="293"/>
      <c r="H2" s="293"/>
      <c r="I2" s="293"/>
      <c r="J2" s="293"/>
      <c r="K2" s="293"/>
      <c r="L2" s="293"/>
      <c r="M2" s="293"/>
      <c r="N2" s="293"/>
      <c r="O2" s="293"/>
      <c r="P2" s="293"/>
    </row>
    <row r="3" spans="1:16" ht="11.25">
      <c r="A3" s="293"/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</row>
    <row r="4" spans="1:16" ht="11.25">
      <c r="A4" s="293" t="s">
        <v>362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</row>
    <row r="5" spans="1:16" ht="11.25">
      <c r="A5" s="301"/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</row>
    <row r="6" spans="1:16" ht="11.25">
      <c r="A6" s="155" t="s">
        <v>255</v>
      </c>
      <c r="B6" s="6"/>
      <c r="C6" s="156" t="s">
        <v>314</v>
      </c>
      <c r="D6" s="157"/>
      <c r="E6" s="156" t="s">
        <v>315</v>
      </c>
      <c r="F6" s="157"/>
      <c r="G6" s="156" t="s">
        <v>316</v>
      </c>
      <c r="H6" s="157"/>
      <c r="I6" s="156" t="s">
        <v>317</v>
      </c>
      <c r="J6" s="157"/>
      <c r="K6" s="227" t="s">
        <v>417</v>
      </c>
      <c r="L6" s="157"/>
      <c r="M6" s="227" t="s">
        <v>418</v>
      </c>
      <c r="N6" s="157"/>
      <c r="O6" s="227" t="s">
        <v>419</v>
      </c>
      <c r="P6" s="137"/>
    </row>
    <row r="7" spans="1:15" ht="11.25">
      <c r="A7" s="18" t="s">
        <v>31</v>
      </c>
      <c r="B7" s="213"/>
      <c r="C7" s="241">
        <v>180</v>
      </c>
      <c r="D7" s="242"/>
      <c r="E7" s="241">
        <v>100</v>
      </c>
      <c r="F7" s="238"/>
      <c r="G7" s="241" t="s">
        <v>264</v>
      </c>
      <c r="H7" s="238"/>
      <c r="I7" s="24" t="s">
        <v>264</v>
      </c>
      <c r="J7" s="117"/>
      <c r="K7" s="24" t="s">
        <v>264</v>
      </c>
      <c r="L7" s="117"/>
      <c r="M7" s="24" t="s">
        <v>264</v>
      </c>
      <c r="N7" s="117"/>
      <c r="O7" s="24" t="s">
        <v>264</v>
      </c>
    </row>
    <row r="8" spans="1:15" ht="11.25">
      <c r="A8" s="18" t="s">
        <v>32</v>
      </c>
      <c r="B8" s="25"/>
      <c r="C8" s="24">
        <v>12600</v>
      </c>
      <c r="D8" s="117"/>
      <c r="E8" s="24">
        <v>17800</v>
      </c>
      <c r="F8" s="117"/>
      <c r="G8" s="24">
        <v>9350</v>
      </c>
      <c r="H8" s="117"/>
      <c r="I8" s="24">
        <v>11000</v>
      </c>
      <c r="J8" s="117"/>
      <c r="K8" s="24">
        <v>11200</v>
      </c>
      <c r="L8" s="117"/>
      <c r="M8" s="24">
        <v>11500</v>
      </c>
      <c r="N8" s="117"/>
      <c r="O8" s="24">
        <v>11500</v>
      </c>
    </row>
    <row r="9" spans="1:15" ht="11.25">
      <c r="A9" s="18" t="s">
        <v>33</v>
      </c>
      <c r="B9" s="25"/>
      <c r="C9" s="24">
        <v>37600</v>
      </c>
      <c r="D9" s="117"/>
      <c r="E9" s="24">
        <v>17000</v>
      </c>
      <c r="F9" s="117"/>
      <c r="G9" s="24">
        <v>13800</v>
      </c>
      <c r="H9" s="117"/>
      <c r="I9" s="24">
        <v>11500</v>
      </c>
      <c r="J9" s="117"/>
      <c r="K9" s="24">
        <v>12000</v>
      </c>
      <c r="L9" s="117"/>
      <c r="M9" s="24">
        <v>12000</v>
      </c>
      <c r="N9" s="117"/>
      <c r="O9" s="24">
        <v>12000</v>
      </c>
    </row>
    <row r="10" spans="1:15" ht="11.25">
      <c r="A10" s="18" t="s">
        <v>5</v>
      </c>
      <c r="B10" s="25"/>
      <c r="C10" s="24">
        <v>200</v>
      </c>
      <c r="D10" s="117"/>
      <c r="E10" s="24" t="s">
        <v>264</v>
      </c>
      <c r="F10" s="117"/>
      <c r="G10" s="24" t="s">
        <v>264</v>
      </c>
      <c r="H10" s="117"/>
      <c r="I10" s="24" t="s">
        <v>264</v>
      </c>
      <c r="J10" s="117"/>
      <c r="K10" s="24" t="s">
        <v>264</v>
      </c>
      <c r="L10" s="117"/>
      <c r="M10" s="24" t="s">
        <v>264</v>
      </c>
      <c r="N10" s="117"/>
      <c r="O10" s="24" t="s">
        <v>264</v>
      </c>
    </row>
    <row r="11" spans="1:15" ht="11.25">
      <c r="A11" s="18" t="s">
        <v>6</v>
      </c>
      <c r="B11" s="25"/>
      <c r="C11" s="24">
        <v>5000</v>
      </c>
      <c r="D11" s="117"/>
      <c r="E11" s="24">
        <v>415</v>
      </c>
      <c r="F11" s="117"/>
      <c r="G11" s="24">
        <v>1200</v>
      </c>
      <c r="H11" s="117"/>
      <c r="I11" s="24">
        <v>1770</v>
      </c>
      <c r="J11" s="117"/>
      <c r="K11" s="24">
        <v>1800</v>
      </c>
      <c r="L11" s="117"/>
      <c r="M11" s="24">
        <v>1800</v>
      </c>
      <c r="N11" s="117"/>
      <c r="O11" s="24">
        <v>1800</v>
      </c>
    </row>
    <row r="12" spans="1:15" ht="11.25">
      <c r="A12" s="18" t="s">
        <v>40</v>
      </c>
      <c r="B12" s="25"/>
      <c r="C12" s="24">
        <v>4910</v>
      </c>
      <c r="D12" s="117"/>
      <c r="E12" s="24" t="s">
        <v>264</v>
      </c>
      <c r="F12" s="117"/>
      <c r="G12" s="24">
        <v>37400</v>
      </c>
      <c r="H12" s="117"/>
      <c r="I12" s="24">
        <v>39200</v>
      </c>
      <c r="J12" s="117"/>
      <c r="K12" s="24">
        <v>39200</v>
      </c>
      <c r="L12" s="117"/>
      <c r="M12" s="24">
        <v>39200</v>
      </c>
      <c r="N12" s="117"/>
      <c r="O12" s="24">
        <v>39200</v>
      </c>
    </row>
    <row r="13" spans="1:16" ht="11.25">
      <c r="A13" s="12" t="s">
        <v>48</v>
      </c>
      <c r="B13" s="133"/>
      <c r="C13" s="216">
        <f>ROUND(SUM(C7:C12),3-LEN(INT(SUM(C7:C12))))</f>
        <v>60500</v>
      </c>
      <c r="D13" s="157"/>
      <c r="E13" s="216">
        <f>ROUND(SUM(E7:E12),3-LEN(INT(SUM(E7:E12))))</f>
        <v>35300</v>
      </c>
      <c r="F13" s="157"/>
      <c r="G13" s="216">
        <f>ROUND(SUM(G7:G12),3-LEN(INT(SUM(G7:G12))))</f>
        <v>61800</v>
      </c>
      <c r="H13" s="157"/>
      <c r="I13" s="216">
        <f>ROUND(SUM(I7:I12),3-LEN(INT(SUM(I7:I12))))</f>
        <v>63500</v>
      </c>
      <c r="J13" s="157"/>
      <c r="K13" s="216">
        <f>ROUND(SUM(K7:K12),2-LEN(INT(SUM(K7:K12))))</f>
        <v>64000</v>
      </c>
      <c r="L13" s="157"/>
      <c r="M13" s="216">
        <f>ROUND(SUM(M7:M12),2-LEN(INT(SUM(M7:M12))))</f>
        <v>65000</v>
      </c>
      <c r="N13" s="157"/>
      <c r="O13" s="216">
        <f>ROUND(SUM(O7:O12),2-LEN(INT(SUM(O7:O12))))</f>
        <v>65000</v>
      </c>
      <c r="P13" s="137"/>
    </row>
    <row r="14" spans="1:16" ht="11.25">
      <c r="A14" s="330" t="s">
        <v>445</v>
      </c>
      <c r="B14" s="330"/>
      <c r="C14" s="330"/>
      <c r="D14" s="330"/>
      <c r="E14" s="330"/>
      <c r="F14" s="330"/>
      <c r="G14" s="330"/>
      <c r="H14" s="330"/>
      <c r="I14" s="330"/>
      <c r="J14" s="330"/>
      <c r="K14" s="330"/>
      <c r="L14" s="330"/>
      <c r="M14" s="330"/>
      <c r="N14" s="330"/>
      <c r="O14" s="330"/>
      <c r="P14" s="319"/>
    </row>
    <row r="15" spans="1:16" ht="11.25">
      <c r="A15" s="331" t="s">
        <v>380</v>
      </c>
      <c r="B15" s="331"/>
      <c r="C15" s="331"/>
      <c r="D15" s="331"/>
      <c r="E15" s="331"/>
      <c r="F15" s="331"/>
      <c r="G15" s="331"/>
      <c r="H15" s="331"/>
      <c r="I15" s="331"/>
      <c r="J15" s="331"/>
      <c r="K15" s="331"/>
      <c r="L15" s="331"/>
      <c r="M15" s="331"/>
      <c r="N15" s="331"/>
      <c r="O15" s="331"/>
      <c r="P15" s="302"/>
    </row>
  </sheetData>
  <mergeCells count="7">
    <mergeCell ref="A5:P5"/>
    <mergeCell ref="A14:P14"/>
    <mergeCell ref="A15:P15"/>
    <mergeCell ref="A1:P1"/>
    <mergeCell ref="A2:P2"/>
    <mergeCell ref="A3:P3"/>
    <mergeCell ref="A4:P4"/>
  </mergeCells>
  <printOptions/>
  <pageMargins left="0.5" right="0.5" top="0.5" bottom="0.5" header="0.5" footer="0.5"/>
  <pageSetup horizontalDpi="1200" verticalDpi="12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11"/>
  <sheetViews>
    <sheetView workbookViewId="0" topLeftCell="A1">
      <selection activeCell="A1" sqref="A1:P1"/>
    </sheetView>
  </sheetViews>
  <sheetFormatPr defaultColWidth="9.33203125" defaultRowHeight="11.25"/>
  <cols>
    <col min="1" max="1" width="13.33203125" style="0" customWidth="1"/>
    <col min="2" max="2" width="1.83203125" style="0" customWidth="1"/>
    <col min="3" max="3" width="10.5" style="0" customWidth="1"/>
    <col min="4" max="4" width="1.3359375" style="0" customWidth="1"/>
    <col min="5" max="5" width="10.5" style="0" customWidth="1"/>
    <col min="6" max="6" width="1.3359375" style="0" customWidth="1"/>
    <col min="7" max="7" width="10.5" style="0" customWidth="1"/>
    <col min="8" max="8" width="1.3359375" style="0" customWidth="1"/>
    <col min="9" max="9" width="10.5" style="0" customWidth="1"/>
    <col min="10" max="10" width="1.3359375" style="0" customWidth="1"/>
    <col min="11" max="11" width="10.5" style="0" customWidth="1"/>
    <col min="12" max="12" width="1.3359375" style="0" customWidth="1"/>
    <col min="13" max="13" width="10.5" style="0" customWidth="1"/>
    <col min="14" max="14" width="1.3359375" style="0" customWidth="1"/>
    <col min="15" max="15" width="10.5" style="0" customWidth="1"/>
    <col min="16" max="16" width="1.3359375" style="31" customWidth="1"/>
  </cols>
  <sheetData>
    <row r="1" spans="1:16" ht="11.25" customHeight="1">
      <c r="A1" s="293" t="s">
        <v>381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</row>
    <row r="2" spans="1:16" ht="11.25" customHeight="1">
      <c r="A2" s="294" t="s">
        <v>382</v>
      </c>
      <c r="B2" s="294"/>
      <c r="C2" s="294"/>
      <c r="D2" s="294"/>
      <c r="E2" s="294"/>
      <c r="F2" s="294"/>
      <c r="G2" s="293"/>
      <c r="H2" s="293"/>
      <c r="I2" s="293"/>
      <c r="J2" s="293"/>
      <c r="K2" s="293"/>
      <c r="L2" s="293"/>
      <c r="M2" s="293"/>
      <c r="N2" s="293"/>
      <c r="O2" s="293"/>
      <c r="P2" s="293"/>
    </row>
    <row r="3" spans="1:16" ht="11.25">
      <c r="A3" s="293"/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</row>
    <row r="4" spans="1:16" ht="12.75">
      <c r="A4" s="293" t="s">
        <v>408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</row>
    <row r="5" spans="1:16" ht="11.25">
      <c r="A5" s="301"/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</row>
    <row r="6" spans="1:16" ht="11.25">
      <c r="A6" s="155" t="s">
        <v>255</v>
      </c>
      <c r="B6" s="6"/>
      <c r="C6" s="156" t="s">
        <v>314</v>
      </c>
      <c r="D6" s="157"/>
      <c r="E6" s="156" t="s">
        <v>315</v>
      </c>
      <c r="F6" s="157"/>
      <c r="G6" s="156" t="s">
        <v>316</v>
      </c>
      <c r="H6" s="157"/>
      <c r="I6" s="156" t="s">
        <v>317</v>
      </c>
      <c r="J6" s="157"/>
      <c r="K6" s="227" t="s">
        <v>417</v>
      </c>
      <c r="L6" s="157"/>
      <c r="M6" s="227" t="s">
        <v>418</v>
      </c>
      <c r="N6" s="157"/>
      <c r="O6" s="227" t="s">
        <v>419</v>
      </c>
      <c r="P6" s="137"/>
    </row>
    <row r="7" spans="1:15" ht="11.25">
      <c r="A7" s="6" t="s">
        <v>33</v>
      </c>
      <c r="B7" s="138"/>
      <c r="C7" s="243">
        <v>14100</v>
      </c>
      <c r="D7" s="244"/>
      <c r="E7" s="243">
        <v>102000</v>
      </c>
      <c r="F7" s="244"/>
      <c r="G7" s="243">
        <v>123000</v>
      </c>
      <c r="H7" s="244"/>
      <c r="I7" s="243">
        <v>174000</v>
      </c>
      <c r="J7" s="244"/>
      <c r="K7" s="243">
        <v>175000</v>
      </c>
      <c r="L7" s="244"/>
      <c r="M7" s="243">
        <v>175000</v>
      </c>
      <c r="N7" s="244"/>
      <c r="O7" s="106">
        <v>175000</v>
      </c>
    </row>
    <row r="8" spans="1:16" ht="11.25">
      <c r="A8" s="6" t="s">
        <v>5</v>
      </c>
      <c r="B8" s="54"/>
      <c r="C8" s="106">
        <v>760000</v>
      </c>
      <c r="D8" s="107"/>
      <c r="E8" s="106">
        <v>815000</v>
      </c>
      <c r="F8" s="107"/>
      <c r="G8" s="106">
        <v>950000</v>
      </c>
      <c r="H8" s="107"/>
      <c r="I8" s="106">
        <v>1100000</v>
      </c>
      <c r="J8" s="107"/>
      <c r="K8" s="106">
        <v>1100000</v>
      </c>
      <c r="L8" s="107"/>
      <c r="M8" s="106">
        <v>1100000</v>
      </c>
      <c r="N8" s="107"/>
      <c r="O8" s="106">
        <v>1100000</v>
      </c>
      <c r="P8" s="192"/>
    </row>
    <row r="9" spans="1:16" ht="11.25">
      <c r="A9" s="37" t="s">
        <v>48</v>
      </c>
      <c r="B9" s="118"/>
      <c r="C9" s="109">
        <f>ROUND(SUM(C7:C8),3-LEN(INT(SUM(C7:C8))))</f>
        <v>774000</v>
      </c>
      <c r="D9" s="157"/>
      <c r="E9" s="109">
        <f>ROUND(SUM(E7:E8),3-LEN(INT(SUM(E7:E8))))</f>
        <v>917000</v>
      </c>
      <c r="F9" s="157"/>
      <c r="G9" s="109">
        <f>ROUND(SUM(G7:G8),3-LEN(INT(SUM(G7:G8))))</f>
        <v>1070000</v>
      </c>
      <c r="H9" s="157"/>
      <c r="I9" s="216">
        <f>ROUND(SUM(I7:I8),3-LEN(INT(SUM(I7:I8))))</f>
        <v>1270000</v>
      </c>
      <c r="J9" s="157"/>
      <c r="K9" s="109">
        <f>ROUND(SUM(K7:K8),2-LEN(INT(SUM(K7:K8))))</f>
        <v>1300000</v>
      </c>
      <c r="L9" s="157"/>
      <c r="M9" s="109">
        <f>ROUND(SUM(M7:M8),2-LEN(INT(SUM(M7:M8))))</f>
        <v>1300000</v>
      </c>
      <c r="N9" s="157"/>
      <c r="O9" s="109">
        <f>ROUND(SUM(O7:O8),2-LEN(INT(SUM(O7:O8))))</f>
        <v>1300000</v>
      </c>
      <c r="P9" s="137"/>
    </row>
    <row r="10" spans="1:16" ht="11.25">
      <c r="A10" s="318" t="s">
        <v>443</v>
      </c>
      <c r="B10" s="318"/>
      <c r="C10" s="318"/>
      <c r="D10" s="318"/>
      <c r="E10" s="318"/>
      <c r="F10" s="318"/>
      <c r="G10" s="318"/>
      <c r="H10" s="318"/>
      <c r="I10" s="318"/>
      <c r="J10" s="318"/>
      <c r="K10" s="318"/>
      <c r="L10" s="318"/>
      <c r="M10" s="318"/>
      <c r="N10" s="318"/>
      <c r="O10" s="318"/>
      <c r="P10" s="319"/>
    </row>
    <row r="11" spans="1:16" ht="11.25">
      <c r="A11" s="305" t="s">
        <v>319</v>
      </c>
      <c r="B11" s="305"/>
      <c r="C11" s="305"/>
      <c r="D11" s="305"/>
      <c r="E11" s="305"/>
      <c r="F11" s="305"/>
      <c r="G11" s="305"/>
      <c r="H11" s="305"/>
      <c r="I11" s="305"/>
      <c r="J11" s="305"/>
      <c r="K11" s="305"/>
      <c r="L11" s="305"/>
      <c r="M11" s="305"/>
      <c r="N11" s="305"/>
      <c r="O11" s="305"/>
      <c r="P11" s="302"/>
    </row>
  </sheetData>
  <mergeCells count="7">
    <mergeCell ref="A5:P5"/>
    <mergeCell ref="A10:P10"/>
    <mergeCell ref="A11:P11"/>
    <mergeCell ref="A1:P1"/>
    <mergeCell ref="A2:P2"/>
    <mergeCell ref="A3:P3"/>
    <mergeCell ref="A4:P4"/>
  </mergeCells>
  <printOptions/>
  <pageMargins left="0.5" right="0.5" top="0.5" bottom="0.5" header="0.5" footer="0.5"/>
  <pageSetup horizontalDpi="1200" verticalDpi="12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P15"/>
  <sheetViews>
    <sheetView workbookViewId="0" topLeftCell="A1">
      <selection activeCell="A1" sqref="A1:P1"/>
    </sheetView>
  </sheetViews>
  <sheetFormatPr defaultColWidth="9.33203125" defaultRowHeight="11.25"/>
  <cols>
    <col min="1" max="1" width="22.16015625" style="0" customWidth="1"/>
    <col min="2" max="2" width="1.83203125" style="0" customWidth="1"/>
    <col min="4" max="4" width="1.3359375" style="0" customWidth="1"/>
    <col min="6" max="6" width="1.3359375" style="0" customWidth="1"/>
    <col min="8" max="8" width="1.3359375" style="0" customWidth="1"/>
    <col min="10" max="10" width="1.3359375" style="0" customWidth="1"/>
    <col min="12" max="12" width="1.3359375" style="0" customWidth="1"/>
    <col min="14" max="14" width="1.3359375" style="0" customWidth="1"/>
    <col min="16" max="16" width="1.3359375" style="31" customWidth="1"/>
  </cols>
  <sheetData>
    <row r="1" spans="1:16" ht="11.25" customHeight="1">
      <c r="A1" s="293" t="s">
        <v>383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</row>
    <row r="2" spans="1:16" ht="11.25" customHeight="1">
      <c r="A2" s="294" t="s">
        <v>384</v>
      </c>
      <c r="B2" s="294"/>
      <c r="C2" s="294"/>
      <c r="D2" s="294"/>
      <c r="E2" s="294"/>
      <c r="F2" s="294"/>
      <c r="G2" s="293"/>
      <c r="H2" s="293"/>
      <c r="I2" s="293"/>
      <c r="J2" s="293"/>
      <c r="K2" s="293"/>
      <c r="L2" s="293"/>
      <c r="M2" s="293"/>
      <c r="N2" s="293"/>
      <c r="O2" s="293"/>
      <c r="P2" s="293"/>
    </row>
    <row r="3" spans="1:16" ht="11.25">
      <c r="A3" s="293"/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</row>
    <row r="4" spans="1:16" ht="11.25">
      <c r="A4" s="293" t="s">
        <v>362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</row>
    <row r="5" spans="1:16" ht="11.25">
      <c r="A5" s="326"/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</row>
    <row r="6" spans="1:16" ht="11.25">
      <c r="A6" s="155" t="s">
        <v>255</v>
      </c>
      <c r="B6" s="6"/>
      <c r="C6" s="156" t="s">
        <v>314</v>
      </c>
      <c r="D6" s="157"/>
      <c r="E6" s="156" t="s">
        <v>315</v>
      </c>
      <c r="F6" s="157"/>
      <c r="G6" s="156" t="s">
        <v>316</v>
      </c>
      <c r="H6" s="157"/>
      <c r="I6" s="156" t="s">
        <v>317</v>
      </c>
      <c r="J6" s="157"/>
      <c r="K6" s="227" t="s">
        <v>417</v>
      </c>
      <c r="L6" s="157"/>
      <c r="M6" s="227" t="s">
        <v>418</v>
      </c>
      <c r="N6" s="157"/>
      <c r="O6" s="227" t="s">
        <v>419</v>
      </c>
      <c r="P6" s="137"/>
    </row>
    <row r="7" spans="1:15" ht="11.25">
      <c r="A7" s="118" t="s">
        <v>31</v>
      </c>
      <c r="B7" s="54"/>
      <c r="C7" s="106">
        <v>6</v>
      </c>
      <c r="D7" s="107"/>
      <c r="E7" s="106" t="s">
        <v>264</v>
      </c>
      <c r="F7" s="107"/>
      <c r="G7" s="106" t="s">
        <v>264</v>
      </c>
      <c r="H7" s="107"/>
      <c r="I7" s="106" t="s">
        <v>264</v>
      </c>
      <c r="J7" s="107"/>
      <c r="K7" s="106" t="s">
        <v>264</v>
      </c>
      <c r="L7" s="107"/>
      <c r="M7" s="106" t="s">
        <v>264</v>
      </c>
      <c r="N7" s="107"/>
      <c r="O7" s="106" t="s">
        <v>264</v>
      </c>
    </row>
    <row r="8" spans="1:15" ht="11.25">
      <c r="A8" s="6" t="s">
        <v>32</v>
      </c>
      <c r="B8" s="54"/>
      <c r="C8" s="106">
        <v>1010</v>
      </c>
      <c r="D8" s="107"/>
      <c r="E8" s="106">
        <v>655</v>
      </c>
      <c r="F8" s="107"/>
      <c r="G8" s="106">
        <v>496</v>
      </c>
      <c r="H8" s="107"/>
      <c r="I8" s="245">
        <v>556</v>
      </c>
      <c r="J8" s="107"/>
      <c r="K8" s="106">
        <v>560</v>
      </c>
      <c r="L8" s="107"/>
      <c r="M8" s="106">
        <v>550</v>
      </c>
      <c r="N8" s="107"/>
      <c r="O8" s="106">
        <v>550</v>
      </c>
    </row>
    <row r="9" spans="1:15" ht="11.25">
      <c r="A9" s="6" t="s">
        <v>33</v>
      </c>
      <c r="B9" s="54"/>
      <c r="C9" s="106">
        <v>316</v>
      </c>
      <c r="D9" s="107"/>
      <c r="E9" s="106">
        <v>171</v>
      </c>
      <c r="F9" s="107"/>
      <c r="G9" s="106">
        <v>18</v>
      </c>
      <c r="H9" s="107"/>
      <c r="I9" s="106">
        <v>24</v>
      </c>
      <c r="J9" s="107"/>
      <c r="K9" s="106">
        <v>24</v>
      </c>
      <c r="L9" s="107"/>
      <c r="M9" s="106">
        <v>24</v>
      </c>
      <c r="N9" s="107"/>
      <c r="O9" s="106">
        <v>24</v>
      </c>
    </row>
    <row r="10" spans="1:15" ht="11.25">
      <c r="A10" s="6" t="s">
        <v>5</v>
      </c>
      <c r="B10" s="54"/>
      <c r="C10" s="106" t="s">
        <v>264</v>
      </c>
      <c r="D10" s="107"/>
      <c r="E10" s="106" t="s">
        <v>264</v>
      </c>
      <c r="F10" s="107"/>
      <c r="G10" s="106" t="s">
        <v>264</v>
      </c>
      <c r="H10" s="107"/>
      <c r="I10" s="106">
        <v>3000</v>
      </c>
      <c r="J10" s="107"/>
      <c r="K10" s="106">
        <v>1000</v>
      </c>
      <c r="L10" s="107"/>
      <c r="M10" s="106">
        <v>3000</v>
      </c>
      <c r="N10" s="107"/>
      <c r="O10" s="106">
        <v>3000</v>
      </c>
    </row>
    <row r="11" spans="1:15" ht="11.25">
      <c r="A11" s="6" t="s">
        <v>6</v>
      </c>
      <c r="B11" s="54"/>
      <c r="C11" s="106">
        <v>183</v>
      </c>
      <c r="D11" s="107"/>
      <c r="E11" s="106">
        <v>287</v>
      </c>
      <c r="F11" s="107"/>
      <c r="G11" s="106" t="s">
        <v>264</v>
      </c>
      <c r="H11" s="107"/>
      <c r="I11" s="106" t="s">
        <v>264</v>
      </c>
      <c r="J11" s="107"/>
      <c r="K11" s="106" t="s">
        <v>264</v>
      </c>
      <c r="L11" s="107"/>
      <c r="M11" s="106" t="s">
        <v>264</v>
      </c>
      <c r="N11" s="107"/>
      <c r="O11" s="106" t="s">
        <v>264</v>
      </c>
    </row>
    <row r="12" spans="1:15" ht="11.25">
      <c r="A12" s="6" t="s">
        <v>40</v>
      </c>
      <c r="B12" s="54"/>
      <c r="C12" s="106">
        <v>1540</v>
      </c>
      <c r="D12" s="107"/>
      <c r="E12" s="106">
        <v>728</v>
      </c>
      <c r="F12" s="107"/>
      <c r="G12" s="106" t="s">
        <v>264</v>
      </c>
      <c r="H12" s="107"/>
      <c r="I12" s="106" t="s">
        <v>264</v>
      </c>
      <c r="J12" s="107"/>
      <c r="K12" s="106" t="s">
        <v>264</v>
      </c>
      <c r="L12" s="107"/>
      <c r="M12" s="106" t="s">
        <v>264</v>
      </c>
      <c r="N12" s="107"/>
      <c r="O12" s="106" t="s">
        <v>264</v>
      </c>
    </row>
    <row r="13" spans="1:16" ht="11.25">
      <c r="A13" s="37" t="s">
        <v>48</v>
      </c>
      <c r="B13" s="118"/>
      <c r="C13" s="109">
        <f>ROUND(SUM(C7:C12),3-LEN(INT(SUM(C7:C12))))</f>
        <v>3060</v>
      </c>
      <c r="D13" s="157"/>
      <c r="E13" s="109">
        <f>ROUND(SUM(E7:E12),3-LEN(INT(SUM(E7:E12))))</f>
        <v>1840</v>
      </c>
      <c r="F13" s="157"/>
      <c r="G13" s="109">
        <f>ROUND(SUM(G7:G12),3-LEN(INT(SUM(G7:G12))))</f>
        <v>514</v>
      </c>
      <c r="H13" s="157"/>
      <c r="I13" s="109">
        <f>ROUND(SUM(I7:I12),3-LEN(INT(SUM(I7:I12))))</f>
        <v>3580</v>
      </c>
      <c r="J13" s="157"/>
      <c r="K13" s="109">
        <f>ROUND(SUM(K7:K12),2-LEN(INT(SUM(K7:K12))))</f>
        <v>1600</v>
      </c>
      <c r="L13" s="157"/>
      <c r="M13" s="109">
        <f>ROUND(SUM(M7:M12),2-LEN(INT(SUM(M7:M12))))</f>
        <v>3600</v>
      </c>
      <c r="N13" s="157"/>
      <c r="O13" s="109">
        <f>ROUND(SUM(O7:O12),2-LEN(INT(SUM(O7:O12))))</f>
        <v>3600</v>
      </c>
      <c r="P13" s="137"/>
    </row>
    <row r="14" spans="1:16" ht="11.25">
      <c r="A14" s="332" t="s">
        <v>377</v>
      </c>
      <c r="B14" s="302"/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302"/>
      <c r="N14" s="302"/>
      <c r="O14" s="302"/>
      <c r="P14" s="302"/>
    </row>
    <row r="15" spans="1:16" ht="11.25">
      <c r="A15" s="305" t="s">
        <v>319</v>
      </c>
      <c r="B15" s="305"/>
      <c r="C15" s="305"/>
      <c r="D15" s="305"/>
      <c r="E15" s="305"/>
      <c r="F15" s="305"/>
      <c r="G15" s="305"/>
      <c r="H15" s="305"/>
      <c r="I15" s="305"/>
      <c r="J15" s="305"/>
      <c r="K15" s="305"/>
      <c r="L15" s="305"/>
      <c r="M15" s="305"/>
      <c r="N15" s="305"/>
      <c r="O15" s="305"/>
      <c r="P15" s="302"/>
    </row>
  </sheetData>
  <mergeCells count="7">
    <mergeCell ref="A1:P1"/>
    <mergeCell ref="A14:P14"/>
    <mergeCell ref="A15:P15"/>
    <mergeCell ref="A5:P5"/>
    <mergeCell ref="A2:P2"/>
    <mergeCell ref="A3:P3"/>
    <mergeCell ref="A4:P4"/>
  </mergeCells>
  <printOptions/>
  <pageMargins left="0.5" right="0.5" top="0.5" bottom="0.5" header="0.5" footer="0.5"/>
  <pageSetup horizontalDpi="1200" verticalDpi="12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19"/>
  <sheetViews>
    <sheetView workbookViewId="0" topLeftCell="A1">
      <selection activeCell="A1" sqref="A1:P1"/>
    </sheetView>
  </sheetViews>
  <sheetFormatPr defaultColWidth="9.33203125" defaultRowHeight="11.25"/>
  <cols>
    <col min="1" max="1" width="12.66015625" style="0" customWidth="1"/>
    <col min="2" max="2" width="1.83203125" style="0" customWidth="1"/>
    <col min="3" max="3" width="10.33203125" style="0" customWidth="1"/>
    <col min="4" max="4" width="1.3359375" style="0" customWidth="1"/>
    <col min="5" max="5" width="10.33203125" style="0" customWidth="1"/>
    <col min="6" max="6" width="1.3359375" style="0" customWidth="1"/>
    <col min="7" max="7" width="10.33203125" style="0" customWidth="1"/>
    <col min="8" max="8" width="1.3359375" style="0" customWidth="1"/>
    <col min="9" max="9" width="10.33203125" style="0" customWidth="1"/>
    <col min="10" max="10" width="1.3359375" style="0" customWidth="1"/>
    <col min="11" max="11" width="10.33203125" style="0" customWidth="1"/>
    <col min="12" max="12" width="1.3359375" style="0" customWidth="1"/>
    <col min="13" max="13" width="10.33203125" style="0" customWidth="1"/>
    <col min="14" max="14" width="1.3359375" style="0" customWidth="1"/>
    <col min="15" max="15" width="10.33203125" style="0" customWidth="1"/>
    <col min="16" max="16" width="1.3359375" style="31" customWidth="1"/>
  </cols>
  <sheetData>
    <row r="1" spans="1:16" ht="11.25" customHeight="1">
      <c r="A1" s="293" t="s">
        <v>385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</row>
    <row r="2" spans="1:16" ht="11.25" customHeight="1">
      <c r="A2" s="294" t="s">
        <v>386</v>
      </c>
      <c r="B2" s="294"/>
      <c r="C2" s="294"/>
      <c r="D2" s="294"/>
      <c r="E2" s="294"/>
      <c r="F2" s="294"/>
      <c r="G2" s="293"/>
      <c r="H2" s="293"/>
      <c r="I2" s="293"/>
      <c r="J2" s="293"/>
      <c r="K2" s="293"/>
      <c r="L2" s="293"/>
      <c r="M2" s="293"/>
      <c r="N2" s="293"/>
      <c r="O2" s="293"/>
      <c r="P2" s="293"/>
    </row>
    <row r="3" spans="1:16" ht="11.25">
      <c r="A3" s="293"/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</row>
    <row r="4" spans="1:16" ht="11.25">
      <c r="A4" s="293" t="s">
        <v>406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</row>
    <row r="5" spans="1:16" ht="11.25">
      <c r="A5" s="301"/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</row>
    <row r="6" spans="1:16" ht="11.25">
      <c r="A6" s="155" t="s">
        <v>255</v>
      </c>
      <c r="B6" s="6"/>
      <c r="C6" s="227" t="s">
        <v>314</v>
      </c>
      <c r="D6" s="157"/>
      <c r="E6" s="227" t="s">
        <v>315</v>
      </c>
      <c r="F6" s="157"/>
      <c r="G6" s="227">
        <v>2000</v>
      </c>
      <c r="H6" s="157"/>
      <c r="I6" s="227" t="s">
        <v>317</v>
      </c>
      <c r="J6" s="157"/>
      <c r="K6" s="227" t="s">
        <v>417</v>
      </c>
      <c r="L6" s="157"/>
      <c r="M6" s="227" t="s">
        <v>418</v>
      </c>
      <c r="N6" s="157"/>
      <c r="O6" s="227" t="s">
        <v>419</v>
      </c>
      <c r="P6" s="137"/>
    </row>
    <row r="7" spans="1:15" ht="11.25">
      <c r="A7" s="18" t="s">
        <v>31</v>
      </c>
      <c r="B7" s="213"/>
      <c r="C7" s="241">
        <v>38700</v>
      </c>
      <c r="D7" s="238"/>
      <c r="E7" s="241">
        <v>32100</v>
      </c>
      <c r="F7" s="238"/>
      <c r="G7" s="241">
        <v>34900</v>
      </c>
      <c r="H7" s="238"/>
      <c r="I7" s="241">
        <v>29800</v>
      </c>
      <c r="J7" s="238"/>
      <c r="K7" s="241">
        <v>30000</v>
      </c>
      <c r="L7" s="238"/>
      <c r="M7" s="241">
        <v>33000</v>
      </c>
      <c r="N7" s="238"/>
      <c r="O7" s="24">
        <v>33000</v>
      </c>
    </row>
    <row r="8" spans="1:15" ht="11.25">
      <c r="A8" s="18" t="s">
        <v>32</v>
      </c>
      <c r="B8" s="25"/>
      <c r="C8" s="24">
        <v>104000</v>
      </c>
      <c r="D8" s="117"/>
      <c r="E8" s="24">
        <v>146000</v>
      </c>
      <c r="F8" s="117"/>
      <c r="G8" s="24">
        <v>149000</v>
      </c>
      <c r="H8" s="117"/>
      <c r="I8" s="24">
        <v>145000</v>
      </c>
      <c r="J8" s="117"/>
      <c r="K8" s="24">
        <v>145000</v>
      </c>
      <c r="L8" s="117"/>
      <c r="M8" s="24">
        <v>200000</v>
      </c>
      <c r="N8" s="117"/>
      <c r="O8" s="24">
        <v>250000</v>
      </c>
    </row>
    <row r="9" spans="1:15" ht="11.25">
      <c r="A9" s="18" t="s">
        <v>33</v>
      </c>
      <c r="B9" s="25"/>
      <c r="C9" s="24">
        <v>158000</v>
      </c>
      <c r="D9" s="117"/>
      <c r="E9" s="24">
        <v>189000</v>
      </c>
      <c r="F9" s="117"/>
      <c r="G9" s="24">
        <v>100000</v>
      </c>
      <c r="H9" s="117"/>
      <c r="I9" s="24">
        <v>136000</v>
      </c>
      <c r="J9" s="117"/>
      <c r="K9" s="24">
        <v>250000</v>
      </c>
      <c r="L9" s="117"/>
      <c r="M9" s="24">
        <v>300000</v>
      </c>
      <c r="N9" s="117"/>
      <c r="O9" s="24">
        <v>300000</v>
      </c>
    </row>
    <row r="10" spans="1:15" ht="11.25">
      <c r="A10" s="18" t="s">
        <v>5</v>
      </c>
      <c r="B10" s="25"/>
      <c r="C10" s="24">
        <v>1200000</v>
      </c>
      <c r="D10" s="117"/>
      <c r="E10" s="24">
        <v>1120000</v>
      </c>
      <c r="F10" s="117"/>
      <c r="G10" s="24">
        <v>1000000</v>
      </c>
      <c r="H10" s="117"/>
      <c r="I10" s="24">
        <v>788000</v>
      </c>
      <c r="J10" s="117"/>
      <c r="K10" s="24">
        <v>1000000</v>
      </c>
      <c r="L10" s="117"/>
      <c r="M10" s="24">
        <v>1000000</v>
      </c>
      <c r="N10" s="117"/>
      <c r="O10" s="24">
        <v>1000000</v>
      </c>
    </row>
    <row r="11" spans="1:15" ht="11.25">
      <c r="A11" s="18" t="s">
        <v>34</v>
      </c>
      <c r="B11" s="25"/>
      <c r="C11" s="24">
        <v>25100</v>
      </c>
      <c r="D11" s="117"/>
      <c r="E11" s="24">
        <v>35400</v>
      </c>
      <c r="F11" s="117"/>
      <c r="G11" s="24">
        <v>31400</v>
      </c>
      <c r="H11" s="117"/>
      <c r="I11" s="24">
        <v>33100</v>
      </c>
      <c r="J11" s="117"/>
      <c r="K11" s="24">
        <v>33000</v>
      </c>
      <c r="L11" s="117"/>
      <c r="M11" s="24">
        <v>33000</v>
      </c>
      <c r="N11" s="117"/>
      <c r="O11" s="24">
        <v>33000</v>
      </c>
    </row>
    <row r="12" spans="1:15" ht="11.25">
      <c r="A12" s="18" t="s">
        <v>35</v>
      </c>
      <c r="B12" s="25"/>
      <c r="C12" s="24">
        <v>356</v>
      </c>
      <c r="D12" s="117"/>
      <c r="E12" s="240" t="s">
        <v>264</v>
      </c>
      <c r="F12" s="117"/>
      <c r="G12" s="24">
        <v>40</v>
      </c>
      <c r="H12" s="117"/>
      <c r="I12" s="24">
        <v>40</v>
      </c>
      <c r="J12" s="117"/>
      <c r="K12" s="24">
        <v>40</v>
      </c>
      <c r="L12" s="117"/>
      <c r="M12" s="24">
        <v>40</v>
      </c>
      <c r="N12" s="117"/>
      <c r="O12" s="24">
        <v>40</v>
      </c>
    </row>
    <row r="13" spans="1:15" ht="11.25">
      <c r="A13" s="18" t="s">
        <v>36</v>
      </c>
      <c r="B13" s="25"/>
      <c r="C13" s="24">
        <v>100</v>
      </c>
      <c r="D13" s="117"/>
      <c r="E13" s="240">
        <v>100</v>
      </c>
      <c r="F13" s="117"/>
      <c r="G13" s="24">
        <v>100</v>
      </c>
      <c r="H13" s="117"/>
      <c r="I13" s="24">
        <v>100</v>
      </c>
      <c r="J13" s="117"/>
      <c r="K13" s="24">
        <v>50</v>
      </c>
      <c r="L13" s="117"/>
      <c r="M13" s="24">
        <v>50</v>
      </c>
      <c r="N13" s="117"/>
      <c r="O13" s="24">
        <v>50</v>
      </c>
    </row>
    <row r="14" spans="1:15" ht="11.25">
      <c r="A14" s="18" t="s">
        <v>22</v>
      </c>
      <c r="B14" s="25"/>
      <c r="C14" s="24">
        <v>29600</v>
      </c>
      <c r="D14" s="117"/>
      <c r="E14" s="24">
        <v>27100</v>
      </c>
      <c r="F14" s="117"/>
      <c r="G14" s="24">
        <v>31200</v>
      </c>
      <c r="H14" s="117"/>
      <c r="I14" s="24">
        <v>46500</v>
      </c>
      <c r="J14" s="117"/>
      <c r="K14" s="24">
        <v>46500</v>
      </c>
      <c r="L14" s="117"/>
      <c r="M14" s="24">
        <v>46700</v>
      </c>
      <c r="N14" s="117"/>
      <c r="O14" s="24">
        <v>47000</v>
      </c>
    </row>
    <row r="15" spans="1:15" ht="11.25">
      <c r="A15" s="18" t="s">
        <v>6</v>
      </c>
      <c r="B15" s="25"/>
      <c r="C15" s="24">
        <v>307000</v>
      </c>
      <c r="D15" s="117"/>
      <c r="E15" s="24">
        <v>364000</v>
      </c>
      <c r="F15" s="117"/>
      <c r="G15" s="24">
        <v>393000</v>
      </c>
      <c r="H15" s="117"/>
      <c r="I15" s="24">
        <v>414000</v>
      </c>
      <c r="J15" s="117"/>
      <c r="K15" s="24">
        <v>420000</v>
      </c>
      <c r="L15" s="117"/>
      <c r="M15" s="24">
        <v>430000</v>
      </c>
      <c r="N15" s="117"/>
      <c r="O15" s="24">
        <v>450000</v>
      </c>
    </row>
    <row r="16" spans="1:15" ht="11.25">
      <c r="A16" s="18" t="s">
        <v>40</v>
      </c>
      <c r="B16" s="25"/>
      <c r="C16" s="24">
        <v>598000</v>
      </c>
      <c r="D16" s="117"/>
      <c r="E16" s="24">
        <v>692000</v>
      </c>
      <c r="F16" s="117"/>
      <c r="G16" s="24">
        <v>910000</v>
      </c>
      <c r="H16" s="117"/>
      <c r="I16" s="24">
        <v>1370000</v>
      </c>
      <c r="J16" s="117"/>
      <c r="K16" s="24">
        <v>1400000</v>
      </c>
      <c r="L16" s="117"/>
      <c r="M16" s="24">
        <v>1550000</v>
      </c>
      <c r="N16" s="117"/>
      <c r="O16" s="24">
        <v>1600000</v>
      </c>
    </row>
    <row r="17" spans="1:16" ht="11.25">
      <c r="A17" s="12" t="s">
        <v>48</v>
      </c>
      <c r="B17" s="133"/>
      <c r="C17" s="216">
        <f>ROUND(SUM(C7:C16),3-LEN(INT(SUM(C7:C16))))</f>
        <v>2460000</v>
      </c>
      <c r="D17" s="157"/>
      <c r="E17" s="216">
        <f>ROUND(SUM(E7:E16),3-LEN(INT(SUM(E7:E16))))</f>
        <v>2610000</v>
      </c>
      <c r="F17" s="157"/>
      <c r="G17" s="216">
        <f>ROUND(SUM(G7:G16),3-LEN(INT(SUM(G7:G16))))</f>
        <v>2650000</v>
      </c>
      <c r="H17" s="157"/>
      <c r="I17" s="216">
        <f>ROUND(SUM(I7:I16),3-LEN(INT(SUM(I7:I16))))</f>
        <v>2960000</v>
      </c>
      <c r="J17" s="157"/>
      <c r="K17" s="216">
        <f>ROUND(SUM(K7:K16),2-LEN(INT(SUM(K7:K16))))</f>
        <v>3300000</v>
      </c>
      <c r="L17" s="157"/>
      <c r="M17" s="216">
        <f>ROUND(SUM(M7:M16),2-LEN(INT(SUM(M7:M16))))</f>
        <v>3600000</v>
      </c>
      <c r="N17" s="157"/>
      <c r="O17" s="216">
        <f>ROUND(SUM(O7:O16),2-LEN(INT(SUM(O7:O16))))</f>
        <v>3700000</v>
      </c>
      <c r="P17" s="137"/>
    </row>
    <row r="18" spans="1:16" ht="11.25">
      <c r="A18" s="330" t="s">
        <v>446</v>
      </c>
      <c r="B18" s="330"/>
      <c r="C18" s="330"/>
      <c r="D18" s="330"/>
      <c r="E18" s="330"/>
      <c r="F18" s="330"/>
      <c r="G18" s="330"/>
      <c r="H18" s="330"/>
      <c r="I18" s="330"/>
      <c r="J18" s="330"/>
      <c r="K18" s="330"/>
      <c r="L18" s="330"/>
      <c r="M18" s="330"/>
      <c r="N18" s="330"/>
      <c r="O18" s="330"/>
      <c r="P18" s="319"/>
    </row>
    <row r="19" spans="1:16" ht="11.25">
      <c r="A19" s="305" t="s">
        <v>319</v>
      </c>
      <c r="B19" s="305"/>
      <c r="C19" s="305"/>
      <c r="D19" s="305"/>
      <c r="E19" s="305"/>
      <c r="F19" s="305"/>
      <c r="G19" s="305"/>
      <c r="H19" s="305"/>
      <c r="I19" s="305"/>
      <c r="J19" s="305"/>
      <c r="K19" s="305"/>
      <c r="L19" s="305"/>
      <c r="M19" s="305"/>
      <c r="N19" s="305"/>
      <c r="O19" s="305"/>
      <c r="P19" s="302"/>
    </row>
  </sheetData>
  <mergeCells count="7">
    <mergeCell ref="A5:P5"/>
    <mergeCell ref="A18:P18"/>
    <mergeCell ref="A19:P19"/>
    <mergeCell ref="A1:P1"/>
    <mergeCell ref="A2:P2"/>
    <mergeCell ref="A3:P3"/>
    <mergeCell ref="A4:P4"/>
  </mergeCells>
  <printOptions/>
  <pageMargins left="0.5" right="0.5" top="0.5" bottom="0.5" header="0.5" footer="0.5"/>
  <pageSetup horizontalDpi="1200" verticalDpi="12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20"/>
  <sheetViews>
    <sheetView workbookViewId="0" topLeftCell="A1">
      <selection activeCell="A1" sqref="A1:P1"/>
    </sheetView>
  </sheetViews>
  <sheetFormatPr defaultColWidth="9.33203125" defaultRowHeight="11.25"/>
  <cols>
    <col min="1" max="1" width="13.33203125" style="0" customWidth="1"/>
    <col min="2" max="2" width="1.83203125" style="0" customWidth="1"/>
    <col min="3" max="3" width="10.16015625" style="0" customWidth="1"/>
    <col min="4" max="4" width="1.3359375" style="0" customWidth="1"/>
    <col min="5" max="5" width="10.16015625" style="0" customWidth="1"/>
    <col min="6" max="6" width="1.3359375" style="0" customWidth="1"/>
    <col min="7" max="7" width="10.16015625" style="0" customWidth="1"/>
    <col min="8" max="8" width="1.3359375" style="0" customWidth="1"/>
    <col min="9" max="9" width="10.16015625" style="0" customWidth="1"/>
    <col min="10" max="10" width="1.3359375" style="0" customWidth="1"/>
    <col min="11" max="11" width="10.16015625" style="0" customWidth="1"/>
    <col min="12" max="12" width="1.3359375" style="0" customWidth="1"/>
    <col min="13" max="13" width="10.16015625" style="0" customWidth="1"/>
    <col min="14" max="14" width="1.3359375" style="0" customWidth="1"/>
    <col min="15" max="15" width="10.16015625" style="0" customWidth="1"/>
    <col min="16" max="16" width="1.3359375" style="31" customWidth="1"/>
  </cols>
  <sheetData>
    <row r="1" spans="1:16" ht="11.25" customHeight="1">
      <c r="A1" s="293" t="s">
        <v>387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</row>
    <row r="2" spans="1:16" ht="11.25" customHeight="1">
      <c r="A2" s="294" t="s">
        <v>388</v>
      </c>
      <c r="B2" s="294"/>
      <c r="C2" s="294"/>
      <c r="D2" s="294"/>
      <c r="E2" s="294"/>
      <c r="F2" s="294"/>
      <c r="G2" s="293"/>
      <c r="H2" s="293"/>
      <c r="I2" s="293"/>
      <c r="J2" s="293"/>
      <c r="K2" s="293"/>
      <c r="L2" s="293"/>
      <c r="M2" s="293"/>
      <c r="N2" s="293"/>
      <c r="O2" s="293"/>
      <c r="P2" s="293"/>
    </row>
    <row r="3" spans="1:16" ht="11.25">
      <c r="A3" s="333"/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</row>
    <row r="4" spans="1:16" ht="11.25">
      <c r="A4" s="293" t="s">
        <v>362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</row>
    <row r="5" spans="1:16" ht="11.25">
      <c r="A5" s="301"/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</row>
    <row r="6" spans="1:16" ht="11.25">
      <c r="A6" s="155" t="s">
        <v>255</v>
      </c>
      <c r="B6" s="6"/>
      <c r="C6" s="156" t="s">
        <v>314</v>
      </c>
      <c r="D6" s="157"/>
      <c r="E6" s="156" t="s">
        <v>315</v>
      </c>
      <c r="F6" s="157"/>
      <c r="G6" s="156" t="s">
        <v>316</v>
      </c>
      <c r="H6" s="157"/>
      <c r="I6" s="156" t="s">
        <v>317</v>
      </c>
      <c r="J6" s="157"/>
      <c r="K6" s="227" t="s">
        <v>417</v>
      </c>
      <c r="L6" s="157"/>
      <c r="M6" s="227" t="s">
        <v>418</v>
      </c>
      <c r="N6" s="157"/>
      <c r="O6" s="227" t="s">
        <v>419</v>
      </c>
      <c r="P6" s="137"/>
    </row>
    <row r="7" spans="1:15" ht="11.25">
      <c r="A7" s="6" t="s">
        <v>31</v>
      </c>
      <c r="B7" s="138"/>
      <c r="C7" s="241">
        <v>31500</v>
      </c>
      <c r="D7" s="238"/>
      <c r="E7" s="241">
        <v>35800</v>
      </c>
      <c r="F7" s="238"/>
      <c r="G7" s="241">
        <v>39300</v>
      </c>
      <c r="H7" s="238"/>
      <c r="I7" s="241">
        <v>42400</v>
      </c>
      <c r="J7" s="238"/>
      <c r="K7" s="241">
        <v>43000</v>
      </c>
      <c r="L7" s="238"/>
      <c r="M7" s="241">
        <v>43000</v>
      </c>
      <c r="N7" s="238"/>
      <c r="O7" s="24">
        <v>45000</v>
      </c>
    </row>
    <row r="8" spans="1:15" ht="11.25">
      <c r="A8" s="6" t="s">
        <v>33</v>
      </c>
      <c r="B8" s="54"/>
      <c r="C8" s="24">
        <v>154000</v>
      </c>
      <c r="D8" s="117"/>
      <c r="E8" s="24">
        <v>206000</v>
      </c>
      <c r="F8" s="117"/>
      <c r="G8" s="24">
        <v>199000</v>
      </c>
      <c r="H8" s="117"/>
      <c r="I8" s="24">
        <v>257000</v>
      </c>
      <c r="J8" s="117"/>
      <c r="K8" s="24">
        <v>475000</v>
      </c>
      <c r="L8" s="117"/>
      <c r="M8" s="24">
        <v>570000</v>
      </c>
      <c r="N8" s="117"/>
      <c r="O8" s="24">
        <v>570000</v>
      </c>
    </row>
    <row r="9" spans="1:15" ht="11.25">
      <c r="A9" s="18" t="s">
        <v>5</v>
      </c>
      <c r="B9" s="54"/>
      <c r="C9" s="24">
        <v>592000</v>
      </c>
      <c r="D9" s="117"/>
      <c r="E9" s="24">
        <v>720000</v>
      </c>
      <c r="F9" s="117"/>
      <c r="G9" s="24">
        <v>780000</v>
      </c>
      <c r="H9" s="117"/>
      <c r="I9" s="24">
        <v>761000</v>
      </c>
      <c r="J9" s="117"/>
      <c r="K9" s="24">
        <v>700000</v>
      </c>
      <c r="L9" s="117"/>
      <c r="M9" s="24">
        <v>700000</v>
      </c>
      <c r="N9" s="117"/>
      <c r="O9" s="24">
        <v>700000</v>
      </c>
    </row>
    <row r="10" spans="1:15" ht="11.25">
      <c r="A10" s="6" t="s">
        <v>389</v>
      </c>
      <c r="B10" s="54"/>
      <c r="C10" s="24">
        <v>199000</v>
      </c>
      <c r="D10" s="117"/>
      <c r="E10" s="24">
        <v>223000</v>
      </c>
      <c r="F10" s="117"/>
      <c r="G10" s="24">
        <v>235000</v>
      </c>
      <c r="H10" s="117"/>
      <c r="I10" s="24">
        <v>320000</v>
      </c>
      <c r="J10" s="117"/>
      <c r="K10" s="24">
        <v>325000</v>
      </c>
      <c r="L10" s="117"/>
      <c r="M10" s="24">
        <v>330000</v>
      </c>
      <c r="N10" s="117"/>
      <c r="O10" s="24">
        <v>330000</v>
      </c>
    </row>
    <row r="11" spans="1:15" ht="11.25">
      <c r="A11" s="6" t="s">
        <v>390</v>
      </c>
      <c r="B11" s="54"/>
      <c r="C11" s="24">
        <v>121000</v>
      </c>
      <c r="D11" s="117"/>
      <c r="E11" s="24">
        <v>159000</v>
      </c>
      <c r="F11" s="117"/>
      <c r="G11" s="24">
        <v>200000</v>
      </c>
      <c r="H11" s="117"/>
      <c r="I11" s="24">
        <v>202000</v>
      </c>
      <c r="J11" s="117"/>
      <c r="K11" s="24">
        <v>250000</v>
      </c>
      <c r="L11" s="117"/>
      <c r="M11" s="24">
        <v>280000</v>
      </c>
      <c r="N11" s="117"/>
      <c r="O11" s="24">
        <v>280000</v>
      </c>
    </row>
    <row r="12" spans="1:16" ht="11.25">
      <c r="A12" s="37" t="s">
        <v>48</v>
      </c>
      <c r="B12" s="118"/>
      <c r="C12" s="216">
        <f>ROUND(SUM(C7:C11),3-LEN(INT(SUM(C7:C11))))</f>
        <v>1100000</v>
      </c>
      <c r="D12" s="157"/>
      <c r="E12" s="216">
        <f>ROUND(SUM(E7:E11),3-LEN(INT(SUM(E7:E11))))</f>
        <v>1340000</v>
      </c>
      <c r="F12" s="157"/>
      <c r="G12" s="216">
        <f>ROUND(SUM(G7:G11),3-LEN(INT(SUM(G7:G11))))</f>
        <v>1450000</v>
      </c>
      <c r="H12" s="157"/>
      <c r="I12" s="216">
        <f>ROUND(SUM(I7:I11),3-LEN(INT(SUM(I7:I11))))</f>
        <v>1580000</v>
      </c>
      <c r="J12" s="157"/>
      <c r="K12" s="216">
        <f>ROUND(SUM(K7:K11),2-LEN(INT(SUM(K7:K11))))</f>
        <v>1800000</v>
      </c>
      <c r="L12" s="157"/>
      <c r="M12" s="216">
        <f>ROUND(SUM(M7:M11),2-LEN(INT(SUM(M7:M11))))</f>
        <v>1900000</v>
      </c>
      <c r="N12" s="157"/>
      <c r="O12" s="216">
        <f>ROUND(SUM(O7:O11),2-LEN(INT(SUM(O7:O11))))</f>
        <v>1900000</v>
      </c>
      <c r="P12" s="137"/>
    </row>
    <row r="13" spans="1:16" ht="11.25">
      <c r="A13" s="318" t="s">
        <v>443</v>
      </c>
      <c r="B13" s="318"/>
      <c r="C13" s="318"/>
      <c r="D13" s="318"/>
      <c r="E13" s="318"/>
      <c r="F13" s="318"/>
      <c r="G13" s="318"/>
      <c r="H13" s="318"/>
      <c r="I13" s="318"/>
      <c r="J13" s="318"/>
      <c r="K13" s="318"/>
      <c r="L13" s="318"/>
      <c r="M13" s="318"/>
      <c r="N13" s="318"/>
      <c r="O13" s="318"/>
      <c r="P13" s="319"/>
    </row>
    <row r="14" spans="1:16" ht="11.25">
      <c r="A14" s="305" t="s">
        <v>319</v>
      </c>
      <c r="B14" s="305"/>
      <c r="C14" s="305"/>
      <c r="D14" s="305"/>
      <c r="E14" s="305"/>
      <c r="F14" s="305"/>
      <c r="G14" s="305"/>
      <c r="H14" s="305"/>
      <c r="I14" s="305"/>
      <c r="J14" s="305"/>
      <c r="K14" s="305"/>
      <c r="L14" s="305"/>
      <c r="M14" s="305"/>
      <c r="N14" s="305"/>
      <c r="O14" s="305"/>
      <c r="P14" s="302"/>
    </row>
    <row r="15" spans="1:16" ht="11.25">
      <c r="A15" s="305" t="s">
        <v>409</v>
      </c>
      <c r="B15" s="302"/>
      <c r="C15" s="302"/>
      <c r="D15" s="302"/>
      <c r="E15" s="302"/>
      <c r="F15" s="302"/>
      <c r="G15" s="302"/>
      <c r="H15" s="302"/>
      <c r="I15" s="302"/>
      <c r="J15" s="302"/>
      <c r="K15" s="302"/>
      <c r="L15" s="302"/>
      <c r="M15" s="302"/>
      <c r="N15" s="302"/>
      <c r="O15" s="302"/>
      <c r="P15" s="302"/>
    </row>
    <row r="20" ht="11.25">
      <c r="A20" s="112"/>
    </row>
  </sheetData>
  <mergeCells count="8">
    <mergeCell ref="A1:P1"/>
    <mergeCell ref="A2:P2"/>
    <mergeCell ref="A3:P3"/>
    <mergeCell ref="A15:P15"/>
    <mergeCell ref="A4:P4"/>
    <mergeCell ref="A5:P5"/>
    <mergeCell ref="A13:P13"/>
    <mergeCell ref="A14:P14"/>
  </mergeCells>
  <printOptions/>
  <pageMargins left="0.5" right="0.5" top="0.5" bottom="0.5" header="0.5" footer="0.5"/>
  <pageSetup horizontalDpi="1200" verticalDpi="12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P14"/>
  <sheetViews>
    <sheetView workbookViewId="0" topLeftCell="A1">
      <selection activeCell="A1" sqref="A1:P1"/>
    </sheetView>
  </sheetViews>
  <sheetFormatPr defaultColWidth="9.33203125" defaultRowHeight="11.25"/>
  <cols>
    <col min="1" max="1" width="26.16015625" style="0" customWidth="1"/>
    <col min="2" max="2" width="1.83203125" style="0" customWidth="1"/>
    <col min="3" max="3" width="8.66015625" style="0" customWidth="1"/>
    <col min="4" max="4" width="1.3359375" style="0" customWidth="1"/>
    <col min="5" max="5" width="8.66015625" style="0" customWidth="1"/>
    <col min="6" max="6" width="1.3359375" style="0" customWidth="1"/>
    <col min="7" max="7" width="8.66015625" style="0" customWidth="1"/>
    <col min="8" max="8" width="1.3359375" style="0" customWidth="1"/>
    <col min="9" max="9" width="8.66015625" style="0" customWidth="1"/>
    <col min="10" max="10" width="1.3359375" style="0" customWidth="1"/>
    <col min="11" max="11" width="8.66015625" style="0" customWidth="1"/>
    <col min="12" max="12" width="1.3359375" style="0" customWidth="1"/>
    <col min="13" max="13" width="8.66015625" style="0" customWidth="1"/>
    <col min="14" max="14" width="1.3359375" style="0" customWidth="1"/>
    <col min="15" max="15" width="8.66015625" style="0" customWidth="1"/>
    <col min="16" max="16" width="1.3359375" style="0" customWidth="1"/>
  </cols>
  <sheetData>
    <row r="1" spans="1:16" ht="11.25" customHeight="1">
      <c r="A1" s="337" t="s">
        <v>391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</row>
    <row r="2" spans="1:16" ht="11.25" customHeight="1">
      <c r="A2" s="338" t="s">
        <v>392</v>
      </c>
      <c r="B2" s="338"/>
      <c r="C2" s="338"/>
      <c r="D2" s="338"/>
      <c r="E2" s="338"/>
      <c r="F2" s="338"/>
      <c r="G2" s="337"/>
      <c r="H2" s="337"/>
      <c r="I2" s="337"/>
      <c r="J2" s="337"/>
      <c r="K2" s="337"/>
      <c r="L2" s="337"/>
      <c r="M2" s="337"/>
      <c r="N2" s="337"/>
      <c r="O2" s="337"/>
      <c r="P2" s="337"/>
    </row>
    <row r="3" spans="1:16" ht="11.25">
      <c r="A3" s="337"/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</row>
    <row r="4" spans="1:16" ht="11.25">
      <c r="A4" s="337" t="s">
        <v>393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</row>
    <row r="5" spans="1:16" ht="11.25">
      <c r="A5" s="334"/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</row>
    <row r="6" spans="1:16" ht="11.25">
      <c r="A6" s="246" t="s">
        <v>255</v>
      </c>
      <c r="B6" s="247"/>
      <c r="C6" s="248" t="s">
        <v>314</v>
      </c>
      <c r="D6" s="249"/>
      <c r="E6" s="248" t="s">
        <v>315</v>
      </c>
      <c r="F6" s="249"/>
      <c r="G6" s="248" t="s">
        <v>316</v>
      </c>
      <c r="H6" s="249"/>
      <c r="I6" s="248" t="s">
        <v>317</v>
      </c>
      <c r="J6" s="249"/>
      <c r="K6" s="227" t="s">
        <v>417</v>
      </c>
      <c r="L6" s="157"/>
      <c r="M6" s="227" t="s">
        <v>418</v>
      </c>
      <c r="N6" s="157"/>
      <c r="O6" s="227" t="s">
        <v>419</v>
      </c>
      <c r="P6" s="137"/>
    </row>
    <row r="7" spans="1:15" ht="11.25">
      <c r="A7" s="251" t="s">
        <v>33</v>
      </c>
      <c r="B7" s="252"/>
      <c r="C7" s="231">
        <v>1540</v>
      </c>
      <c r="D7" s="232"/>
      <c r="E7" s="231">
        <v>1280</v>
      </c>
      <c r="F7" s="232"/>
      <c r="G7" s="231">
        <v>1600</v>
      </c>
      <c r="H7" s="232"/>
      <c r="I7" s="231">
        <v>1100</v>
      </c>
      <c r="J7" s="253"/>
      <c r="K7" s="231">
        <v>1300</v>
      </c>
      <c r="L7" s="253"/>
      <c r="M7" s="231">
        <v>1300</v>
      </c>
      <c r="N7" s="214"/>
      <c r="O7" s="231">
        <v>1300</v>
      </c>
    </row>
    <row r="8" spans="1:15" ht="11.25">
      <c r="A8" s="254" t="s">
        <v>5</v>
      </c>
      <c r="B8" s="252"/>
      <c r="C8" s="231" t="s">
        <v>264</v>
      </c>
      <c r="D8" s="232"/>
      <c r="E8" s="231" t="s">
        <v>264</v>
      </c>
      <c r="F8" s="232"/>
      <c r="G8" s="231">
        <v>2530</v>
      </c>
      <c r="H8" s="232"/>
      <c r="I8" s="255">
        <v>11200</v>
      </c>
      <c r="J8" s="253"/>
      <c r="K8" s="255">
        <v>12600</v>
      </c>
      <c r="L8" s="253"/>
      <c r="M8" s="255">
        <v>13000</v>
      </c>
      <c r="N8" s="214"/>
      <c r="O8" s="255">
        <v>14500</v>
      </c>
    </row>
    <row r="9" spans="1:15" ht="11.25">
      <c r="A9" s="254" t="s">
        <v>38</v>
      </c>
      <c r="B9" s="252"/>
      <c r="C9" s="231">
        <v>18</v>
      </c>
      <c r="D9" s="232"/>
      <c r="E9" s="231">
        <v>52</v>
      </c>
      <c r="F9" s="232"/>
      <c r="G9" s="231">
        <v>82</v>
      </c>
      <c r="H9" s="232"/>
      <c r="I9" s="255">
        <v>413</v>
      </c>
      <c r="J9" s="253"/>
      <c r="K9" s="255">
        <v>420</v>
      </c>
      <c r="L9" s="253"/>
      <c r="M9" s="255">
        <v>420</v>
      </c>
      <c r="N9" s="256"/>
      <c r="O9" s="255">
        <v>420</v>
      </c>
    </row>
    <row r="10" spans="1:15" ht="11.25">
      <c r="A10" s="254" t="s">
        <v>43</v>
      </c>
      <c r="B10" s="252"/>
      <c r="C10" s="231">
        <v>333</v>
      </c>
      <c r="D10" s="232"/>
      <c r="E10" s="231">
        <v>296</v>
      </c>
      <c r="F10" s="232"/>
      <c r="G10" s="231">
        <v>110</v>
      </c>
      <c r="H10" s="232"/>
      <c r="I10" s="231">
        <v>100</v>
      </c>
      <c r="J10" s="232"/>
      <c r="K10" s="231">
        <v>100</v>
      </c>
      <c r="L10" s="232"/>
      <c r="M10" s="231">
        <v>100</v>
      </c>
      <c r="N10" s="214"/>
      <c r="O10" s="231">
        <v>100</v>
      </c>
    </row>
    <row r="11" spans="1:16" ht="11.25">
      <c r="A11" s="257" t="s">
        <v>48</v>
      </c>
      <c r="B11" s="251"/>
      <c r="C11" s="258">
        <f>ROUND(SUM(C7:C10),3-LEN(INT(SUM(C7:C10))))</f>
        <v>1890</v>
      </c>
      <c r="D11" s="249"/>
      <c r="E11" s="258">
        <f>ROUND(SUM(E7:E10),3-LEN(INT(SUM(E7:E10))))</f>
        <v>1630</v>
      </c>
      <c r="F11" s="249"/>
      <c r="G11" s="258">
        <f>ROUND(SUM(G7:G10),3-LEN(INT(SUM(G7:G10))))</f>
        <v>4320</v>
      </c>
      <c r="H11" s="249"/>
      <c r="I11" s="258">
        <f>ROUND(SUM(I7:I10),3-LEN(INT(SUM(I7:I10))))</f>
        <v>12800</v>
      </c>
      <c r="J11" s="249"/>
      <c r="K11" s="258">
        <f>ROUND(SUM(K7:K10),2-LEN(INT(SUM(K7:K10))))</f>
        <v>14000</v>
      </c>
      <c r="L11" s="249"/>
      <c r="M11" s="258">
        <f>ROUND(SUM(M7:M10),2-LEN(INT(SUM(M7:M10))))</f>
        <v>15000</v>
      </c>
      <c r="N11" s="250"/>
      <c r="O11" s="258">
        <f>ROUND(SUM(O7:O10),2-LEN(INT(SUM(O7:O10))))</f>
        <v>16000</v>
      </c>
      <c r="P11" s="6"/>
    </row>
    <row r="12" spans="1:16" ht="11.25">
      <c r="A12" s="335" t="s">
        <v>447</v>
      </c>
      <c r="B12" s="335"/>
      <c r="C12" s="335"/>
      <c r="D12" s="335"/>
      <c r="E12" s="335"/>
      <c r="F12" s="335"/>
      <c r="G12" s="335"/>
      <c r="H12" s="335"/>
      <c r="I12" s="335"/>
      <c r="J12" s="335"/>
      <c r="K12" s="335"/>
      <c r="L12" s="335"/>
      <c r="M12" s="335"/>
      <c r="N12" s="335"/>
      <c r="O12" s="335"/>
      <c r="P12" s="319"/>
    </row>
    <row r="13" spans="1:16" ht="11.25">
      <c r="A13" s="336" t="s">
        <v>380</v>
      </c>
      <c r="B13" s="336"/>
      <c r="C13" s="336"/>
      <c r="D13" s="336"/>
      <c r="E13" s="336"/>
      <c r="F13" s="336"/>
      <c r="G13" s="336"/>
      <c r="H13" s="336"/>
      <c r="I13" s="336"/>
      <c r="J13" s="336"/>
      <c r="K13" s="336"/>
      <c r="L13" s="336"/>
      <c r="M13" s="336"/>
      <c r="N13" s="336"/>
      <c r="O13" s="336"/>
      <c r="P13" s="302"/>
    </row>
    <row r="14" spans="1:15" ht="11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</sheetData>
  <mergeCells count="7">
    <mergeCell ref="A5:P5"/>
    <mergeCell ref="A12:P12"/>
    <mergeCell ref="A13:P13"/>
    <mergeCell ref="A1:P1"/>
    <mergeCell ref="A2:P2"/>
    <mergeCell ref="A3:P3"/>
    <mergeCell ref="A4:P4"/>
  </mergeCells>
  <printOptions/>
  <pageMargins left="0.5" right="0.5" top="0.5" bottom="0.5" header="0.5" footer="0.5"/>
  <pageSetup horizontalDpi="1200" verticalDpi="120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P17"/>
  <sheetViews>
    <sheetView workbookViewId="0" topLeftCell="A1">
      <selection activeCell="A1" sqref="A1:P1"/>
    </sheetView>
  </sheetViews>
  <sheetFormatPr defaultColWidth="9.33203125" defaultRowHeight="11.25"/>
  <cols>
    <col min="1" max="1" width="24.83203125" style="0" customWidth="1"/>
    <col min="2" max="2" width="1.83203125" style="0" customWidth="1"/>
    <col min="3" max="3" width="9" style="0" customWidth="1"/>
    <col min="4" max="4" width="1.3359375" style="0" customWidth="1"/>
    <col min="5" max="5" width="9" style="0" customWidth="1"/>
    <col min="6" max="6" width="1.3359375" style="0" customWidth="1"/>
    <col min="7" max="7" width="9" style="0" customWidth="1"/>
    <col min="8" max="8" width="1.3359375" style="0" customWidth="1"/>
    <col min="9" max="9" width="9" style="0" customWidth="1"/>
    <col min="10" max="10" width="1.3359375" style="0" customWidth="1"/>
    <col min="11" max="11" width="9" style="0" customWidth="1"/>
    <col min="12" max="12" width="1.3359375" style="0" customWidth="1"/>
    <col min="13" max="13" width="9" style="0" customWidth="1"/>
    <col min="14" max="14" width="1.3359375" style="0" customWidth="1"/>
    <col min="15" max="15" width="9" style="0" customWidth="1"/>
    <col min="16" max="16" width="1.3359375" style="0" customWidth="1"/>
  </cols>
  <sheetData>
    <row r="1" spans="1:16" ht="11.25" customHeight="1">
      <c r="A1" s="337" t="s">
        <v>394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</row>
    <row r="2" spans="1:16" ht="11.25" customHeight="1">
      <c r="A2" s="338" t="s">
        <v>450</v>
      </c>
      <c r="B2" s="338"/>
      <c r="C2" s="338"/>
      <c r="D2" s="338"/>
      <c r="E2" s="338"/>
      <c r="F2" s="338"/>
      <c r="G2" s="337"/>
      <c r="H2" s="337"/>
      <c r="I2" s="337"/>
      <c r="J2" s="337"/>
      <c r="K2" s="337"/>
      <c r="L2" s="337"/>
      <c r="M2" s="337"/>
      <c r="N2" s="337"/>
      <c r="O2" s="337"/>
      <c r="P2" s="337"/>
    </row>
    <row r="3" spans="1:16" ht="11.25">
      <c r="A3" s="337"/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</row>
    <row r="4" spans="1:16" ht="12.75">
      <c r="A4" s="337" t="s">
        <v>448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</row>
    <row r="5" spans="1:16" ht="11.25">
      <c r="A5" s="341"/>
      <c r="B5" s="341"/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</row>
    <row r="6" spans="1:16" ht="11.25">
      <c r="A6" s="246" t="s">
        <v>255</v>
      </c>
      <c r="B6" s="247"/>
      <c r="C6" s="248" t="s">
        <v>314</v>
      </c>
      <c r="D6" s="249"/>
      <c r="E6" s="248" t="s">
        <v>315</v>
      </c>
      <c r="F6" s="249"/>
      <c r="G6" s="248" t="s">
        <v>316</v>
      </c>
      <c r="H6" s="249"/>
      <c r="I6" s="248" t="s">
        <v>317</v>
      </c>
      <c r="J6" s="249"/>
      <c r="K6" s="227" t="s">
        <v>417</v>
      </c>
      <c r="L6" s="157"/>
      <c r="M6" s="227" t="s">
        <v>418</v>
      </c>
      <c r="N6" s="157"/>
      <c r="O6" s="227" t="s">
        <v>419</v>
      </c>
      <c r="P6" s="137"/>
    </row>
    <row r="7" spans="1:15" ht="11.25">
      <c r="A7" s="247" t="s">
        <v>33</v>
      </c>
      <c r="B7" s="153"/>
      <c r="C7" s="259">
        <v>625</v>
      </c>
      <c r="D7" s="260"/>
      <c r="E7" s="259">
        <v>1360</v>
      </c>
      <c r="F7" s="260"/>
      <c r="G7" s="259">
        <v>1690</v>
      </c>
      <c r="H7" s="260"/>
      <c r="I7" s="261">
        <v>1700</v>
      </c>
      <c r="J7" s="260"/>
      <c r="K7" s="261">
        <v>2000</v>
      </c>
      <c r="L7" s="260"/>
      <c r="M7" s="261">
        <v>2000</v>
      </c>
      <c r="N7" s="260"/>
      <c r="O7" s="231">
        <v>2000</v>
      </c>
    </row>
    <row r="8" spans="1:15" ht="11.25">
      <c r="A8" s="254" t="s">
        <v>410</v>
      </c>
      <c r="B8" s="262"/>
      <c r="C8" s="263" t="s">
        <v>73</v>
      </c>
      <c r="D8" s="232"/>
      <c r="E8" s="263" t="s">
        <v>73</v>
      </c>
      <c r="F8" s="232"/>
      <c r="G8" s="263" t="s">
        <v>73</v>
      </c>
      <c r="H8" s="232"/>
      <c r="I8" s="263">
        <v>380</v>
      </c>
      <c r="J8" s="232"/>
      <c r="K8" s="263">
        <v>380</v>
      </c>
      <c r="L8" s="232"/>
      <c r="M8" s="263">
        <v>380</v>
      </c>
      <c r="N8" s="232"/>
      <c r="O8" s="263">
        <v>380</v>
      </c>
    </row>
    <row r="9" spans="1:15" ht="11.25">
      <c r="A9" s="247" t="s">
        <v>34</v>
      </c>
      <c r="B9" s="262"/>
      <c r="C9" s="231">
        <v>4</v>
      </c>
      <c r="D9" s="232"/>
      <c r="E9" s="263">
        <v>3</v>
      </c>
      <c r="F9" s="232"/>
      <c r="G9" s="263">
        <v>4</v>
      </c>
      <c r="H9" s="232"/>
      <c r="I9" s="263">
        <v>3</v>
      </c>
      <c r="J9" s="232"/>
      <c r="K9" s="263">
        <v>3</v>
      </c>
      <c r="L9" s="232"/>
      <c r="M9" s="263">
        <v>3</v>
      </c>
      <c r="N9" s="232"/>
      <c r="O9" s="263">
        <v>3</v>
      </c>
    </row>
    <row r="10" spans="1:15" ht="11.25">
      <c r="A10" s="247" t="s">
        <v>35</v>
      </c>
      <c r="B10" s="262"/>
      <c r="C10" s="263">
        <v>10</v>
      </c>
      <c r="D10" s="232"/>
      <c r="E10" s="263">
        <v>10</v>
      </c>
      <c r="F10" s="232"/>
      <c r="G10" s="263">
        <v>8</v>
      </c>
      <c r="H10" s="232"/>
      <c r="I10" s="263">
        <v>8</v>
      </c>
      <c r="J10" s="232"/>
      <c r="K10" s="263">
        <v>10</v>
      </c>
      <c r="L10" s="232"/>
      <c r="M10" s="263">
        <v>10</v>
      </c>
      <c r="N10" s="232"/>
      <c r="O10" s="263">
        <v>10</v>
      </c>
    </row>
    <row r="11" spans="1:15" ht="11.25">
      <c r="A11" s="247" t="s">
        <v>6</v>
      </c>
      <c r="B11" s="262"/>
      <c r="C11" s="231">
        <v>187</v>
      </c>
      <c r="D11" s="232"/>
      <c r="E11" s="263">
        <v>187</v>
      </c>
      <c r="F11" s="232"/>
      <c r="G11" s="263">
        <v>316</v>
      </c>
      <c r="H11" s="232"/>
      <c r="I11" s="264">
        <v>2</v>
      </c>
      <c r="J11" s="232"/>
      <c r="K11" s="264" t="s">
        <v>264</v>
      </c>
      <c r="L11" s="232"/>
      <c r="M11" s="264" t="s">
        <v>264</v>
      </c>
      <c r="N11" s="232"/>
      <c r="O11" s="264" t="s">
        <v>264</v>
      </c>
    </row>
    <row r="12" spans="1:15" ht="11.25">
      <c r="A12" s="254" t="s">
        <v>40</v>
      </c>
      <c r="B12" s="252"/>
      <c r="C12" s="231">
        <v>47</v>
      </c>
      <c r="D12" s="232"/>
      <c r="E12" s="231">
        <v>89</v>
      </c>
      <c r="F12" s="232"/>
      <c r="G12" s="231">
        <v>6</v>
      </c>
      <c r="H12" s="232"/>
      <c r="I12" s="265">
        <v>12</v>
      </c>
      <c r="J12" s="253"/>
      <c r="K12" s="266">
        <v>12</v>
      </c>
      <c r="L12" s="253"/>
      <c r="M12" s="266">
        <v>12</v>
      </c>
      <c r="N12" s="253"/>
      <c r="O12" s="266">
        <v>12</v>
      </c>
    </row>
    <row r="13" spans="1:15" ht="11.25">
      <c r="A13" s="247" t="s">
        <v>43</v>
      </c>
      <c r="B13" s="262"/>
      <c r="C13" s="231">
        <v>34</v>
      </c>
      <c r="D13" s="232"/>
      <c r="E13" s="231">
        <v>23</v>
      </c>
      <c r="F13" s="232"/>
      <c r="G13" s="263">
        <v>105</v>
      </c>
      <c r="H13" s="232"/>
      <c r="I13" s="263">
        <v>75</v>
      </c>
      <c r="J13" s="232"/>
      <c r="K13" s="263">
        <v>75</v>
      </c>
      <c r="L13" s="232"/>
      <c r="M13" s="263">
        <v>75</v>
      </c>
      <c r="N13" s="232"/>
      <c r="O13" s="263">
        <v>75</v>
      </c>
    </row>
    <row r="14" spans="1:16" ht="11.25">
      <c r="A14" s="267" t="s">
        <v>48</v>
      </c>
      <c r="B14" s="268"/>
      <c r="C14" s="269">
        <f>ROUND(SUM(C7:C13),3-LEN(INT(SUM(C7:C13))))</f>
        <v>907</v>
      </c>
      <c r="D14" s="249"/>
      <c r="E14" s="269">
        <f>ROUND(SUM(E7:E13),3-LEN(INT(SUM(E7:E13))))</f>
        <v>1670</v>
      </c>
      <c r="F14" s="249"/>
      <c r="G14" s="269">
        <f>ROUND(SUM(G7:G13),3-LEN(INT(SUM(G7:G13))))</f>
        <v>2130</v>
      </c>
      <c r="H14" s="249"/>
      <c r="I14" s="269">
        <f>ROUND(SUM(I7:I13),3-LEN(INT(SUM(I7:I13))))</f>
        <v>2180</v>
      </c>
      <c r="J14" s="249"/>
      <c r="K14" s="269">
        <f>ROUND(SUM(K7:K13),2-LEN(INT(SUM(K7:K13))))</f>
        <v>2500</v>
      </c>
      <c r="L14" s="249"/>
      <c r="M14" s="269">
        <f>ROUND(SUM(M7:M13),2-LEN(INT(SUM(M7:M13))))</f>
        <v>2500</v>
      </c>
      <c r="N14" s="249"/>
      <c r="O14" s="269">
        <f>ROUND(SUM(O7:O13),2-LEN(INT(SUM(O7:O13))))</f>
        <v>2500</v>
      </c>
      <c r="P14" s="6"/>
    </row>
    <row r="15" spans="1:16" ht="11.25">
      <c r="A15" s="339" t="s">
        <v>449</v>
      </c>
      <c r="B15" s="339"/>
      <c r="C15" s="339"/>
      <c r="D15" s="339"/>
      <c r="E15" s="339"/>
      <c r="F15" s="339"/>
      <c r="G15" s="339"/>
      <c r="H15" s="339"/>
      <c r="I15" s="339"/>
      <c r="J15" s="339"/>
      <c r="K15" s="339"/>
      <c r="L15" s="339"/>
      <c r="M15" s="339"/>
      <c r="N15" s="339"/>
      <c r="O15" s="339"/>
      <c r="P15" s="319"/>
    </row>
    <row r="16" spans="1:16" ht="11.25">
      <c r="A16" s="340" t="s">
        <v>319</v>
      </c>
      <c r="B16" s="340"/>
      <c r="C16" s="340"/>
      <c r="D16" s="340"/>
      <c r="E16" s="340"/>
      <c r="F16" s="340"/>
      <c r="G16" s="340"/>
      <c r="H16" s="340"/>
      <c r="I16" s="340"/>
      <c r="J16" s="340"/>
      <c r="K16" s="340"/>
      <c r="L16" s="340"/>
      <c r="M16" s="340"/>
      <c r="N16" s="340"/>
      <c r="O16" s="340"/>
      <c r="P16" s="302"/>
    </row>
    <row r="17" spans="1:16" ht="11.25">
      <c r="A17" s="340" t="s">
        <v>435</v>
      </c>
      <c r="B17" s="340"/>
      <c r="C17" s="340"/>
      <c r="D17" s="340"/>
      <c r="E17" s="340"/>
      <c r="F17" s="340"/>
      <c r="G17" s="340"/>
      <c r="H17" s="340"/>
      <c r="I17" s="340"/>
      <c r="J17" s="340"/>
      <c r="K17" s="340"/>
      <c r="L17" s="340"/>
      <c r="M17" s="340"/>
      <c r="N17" s="340"/>
      <c r="O17" s="340"/>
      <c r="P17" s="302"/>
    </row>
  </sheetData>
  <mergeCells count="8">
    <mergeCell ref="A1:P1"/>
    <mergeCell ref="A15:P15"/>
    <mergeCell ref="A16:P16"/>
    <mergeCell ref="A17:P17"/>
    <mergeCell ref="A2:P2"/>
    <mergeCell ref="A3:P3"/>
    <mergeCell ref="A4:P4"/>
    <mergeCell ref="A5:P5"/>
  </mergeCells>
  <printOptions/>
  <pageMargins left="0.5" right="0.5" top="0.5" bottom="0.5" header="0.5" footer="0.5"/>
  <pageSetup horizontalDpi="1200" verticalDpi="120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18"/>
  <sheetViews>
    <sheetView workbookViewId="0" topLeftCell="A1">
      <selection activeCell="A1" sqref="A1:P1"/>
    </sheetView>
  </sheetViews>
  <sheetFormatPr defaultColWidth="9.33203125" defaultRowHeight="11.25"/>
  <cols>
    <col min="1" max="1" width="20.16015625" style="0" customWidth="1"/>
    <col min="2" max="2" width="1.83203125" style="0" customWidth="1"/>
    <col min="3" max="3" width="10.33203125" style="0" customWidth="1"/>
    <col min="4" max="4" width="1.3359375" style="0" customWidth="1"/>
    <col min="5" max="5" width="10.33203125" style="0" customWidth="1"/>
    <col min="6" max="6" width="1.3359375" style="0" customWidth="1"/>
    <col min="7" max="7" width="10.33203125" style="0" customWidth="1"/>
    <col min="8" max="8" width="1.3359375" style="0" customWidth="1"/>
    <col min="9" max="9" width="10.33203125" style="0" customWidth="1"/>
    <col min="10" max="10" width="1.3359375" style="0" customWidth="1"/>
    <col min="11" max="11" width="10.33203125" style="0" customWidth="1"/>
    <col min="12" max="12" width="1.3359375" style="190" customWidth="1"/>
    <col min="13" max="13" width="10.33203125" style="0" customWidth="1"/>
    <col min="14" max="14" width="1.3359375" style="0" customWidth="1"/>
    <col min="15" max="15" width="10.33203125" style="0" customWidth="1"/>
    <col min="16" max="16" width="1.3359375" style="0" customWidth="1"/>
  </cols>
  <sheetData>
    <row r="1" spans="1:16" ht="11.25" customHeight="1">
      <c r="A1" s="337" t="s">
        <v>395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</row>
    <row r="2" spans="1:16" ht="11.25" customHeight="1">
      <c r="A2" s="338" t="s">
        <v>396</v>
      </c>
      <c r="B2" s="338"/>
      <c r="C2" s="338"/>
      <c r="D2" s="338"/>
      <c r="E2" s="338"/>
      <c r="F2" s="338"/>
      <c r="G2" s="337"/>
      <c r="H2" s="337"/>
      <c r="I2" s="337"/>
      <c r="J2" s="337"/>
      <c r="K2" s="337"/>
      <c r="L2" s="337"/>
      <c r="M2" s="337"/>
      <c r="N2" s="337"/>
      <c r="O2" s="337"/>
      <c r="P2" s="337"/>
    </row>
    <row r="3" spans="1:16" ht="11.25">
      <c r="A3" s="337"/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</row>
    <row r="4" spans="1:16" ht="11.25">
      <c r="A4" s="337" t="s">
        <v>313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</row>
    <row r="5" spans="1:16" ht="11.25">
      <c r="A5" s="341"/>
      <c r="B5" s="341"/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</row>
    <row r="6" spans="1:16" ht="11.25">
      <c r="A6" s="246" t="s">
        <v>255</v>
      </c>
      <c r="B6" s="247"/>
      <c r="C6" s="248" t="s">
        <v>314</v>
      </c>
      <c r="D6" s="249"/>
      <c r="E6" s="248" t="s">
        <v>315</v>
      </c>
      <c r="F6" s="249"/>
      <c r="G6" s="248" t="s">
        <v>316</v>
      </c>
      <c r="H6" s="249"/>
      <c r="I6" s="248" t="s">
        <v>317</v>
      </c>
      <c r="J6" s="250"/>
      <c r="K6" s="227" t="s">
        <v>417</v>
      </c>
      <c r="L6" s="157"/>
      <c r="M6" s="227" t="s">
        <v>418</v>
      </c>
      <c r="N6" s="157"/>
      <c r="O6" s="227" t="s">
        <v>419</v>
      </c>
      <c r="P6" s="137"/>
    </row>
    <row r="7" spans="1:15" ht="11.25">
      <c r="A7" s="247" t="s">
        <v>31</v>
      </c>
      <c r="B7" s="153"/>
      <c r="C7" s="259">
        <v>270</v>
      </c>
      <c r="D7" s="260"/>
      <c r="E7" s="259">
        <v>305</v>
      </c>
      <c r="F7" s="260"/>
      <c r="G7" s="259">
        <v>246</v>
      </c>
      <c r="H7" s="260"/>
      <c r="I7" s="264" t="s">
        <v>264</v>
      </c>
      <c r="J7" s="172"/>
      <c r="K7" s="264" t="s">
        <v>264</v>
      </c>
      <c r="L7" s="232"/>
      <c r="M7" s="264" t="s">
        <v>264</v>
      </c>
      <c r="N7" s="232"/>
      <c r="O7" s="264" t="s">
        <v>264</v>
      </c>
    </row>
    <row r="8" spans="1:17" ht="11.25">
      <c r="A8" s="247" t="s">
        <v>33</v>
      </c>
      <c r="B8" s="262"/>
      <c r="C8" s="263">
        <v>4170</v>
      </c>
      <c r="D8" s="232"/>
      <c r="E8" s="263">
        <v>2780</v>
      </c>
      <c r="F8" s="232"/>
      <c r="G8" s="263">
        <v>6000</v>
      </c>
      <c r="H8" s="232"/>
      <c r="I8" s="231">
        <v>6000</v>
      </c>
      <c r="J8" s="270"/>
      <c r="K8" s="231">
        <v>6000</v>
      </c>
      <c r="L8" s="253"/>
      <c r="M8" s="231">
        <v>6000</v>
      </c>
      <c r="N8" s="214"/>
      <c r="O8" s="231">
        <v>6000</v>
      </c>
      <c r="P8" s="10"/>
      <c r="Q8" s="10"/>
    </row>
    <row r="9" spans="1:17" ht="11.25">
      <c r="A9" s="247" t="s">
        <v>397</v>
      </c>
      <c r="B9" s="262"/>
      <c r="C9" s="263">
        <v>68300</v>
      </c>
      <c r="D9" s="232"/>
      <c r="E9" s="263">
        <v>75000</v>
      </c>
      <c r="F9" s="232"/>
      <c r="G9" s="263">
        <v>69200</v>
      </c>
      <c r="H9" s="232"/>
      <c r="I9" s="255">
        <v>62200</v>
      </c>
      <c r="J9" s="270"/>
      <c r="K9" s="255">
        <v>66000</v>
      </c>
      <c r="L9" s="253"/>
      <c r="M9" s="255">
        <v>66000</v>
      </c>
      <c r="N9" s="214"/>
      <c r="O9" s="255">
        <v>66000</v>
      </c>
      <c r="P9" s="10"/>
      <c r="Q9" s="10"/>
    </row>
    <row r="10" spans="1:15" ht="11.25">
      <c r="A10" s="247" t="s">
        <v>34</v>
      </c>
      <c r="B10" s="262"/>
      <c r="C10" s="263">
        <v>2730</v>
      </c>
      <c r="D10" s="232"/>
      <c r="E10" s="263">
        <v>1490</v>
      </c>
      <c r="F10" s="232"/>
      <c r="G10" s="231">
        <v>509</v>
      </c>
      <c r="H10" s="232"/>
      <c r="I10" s="263">
        <v>359</v>
      </c>
      <c r="J10" s="172"/>
      <c r="K10" s="263">
        <v>300</v>
      </c>
      <c r="L10" s="232"/>
      <c r="M10" s="263">
        <v>250</v>
      </c>
      <c r="N10" s="214"/>
      <c r="O10" s="263">
        <v>200</v>
      </c>
    </row>
    <row r="11" spans="1:15" ht="11.25">
      <c r="A11" s="247" t="s">
        <v>35</v>
      </c>
      <c r="B11" s="262"/>
      <c r="C11" s="263">
        <v>20400</v>
      </c>
      <c r="D11" s="232"/>
      <c r="E11" s="263">
        <v>26000</v>
      </c>
      <c r="F11" s="232"/>
      <c r="G11" s="263">
        <v>38100</v>
      </c>
      <c r="H11" s="232"/>
      <c r="I11" s="263">
        <v>49300</v>
      </c>
      <c r="J11" s="172"/>
      <c r="K11" s="263">
        <v>55000</v>
      </c>
      <c r="L11" s="232"/>
      <c r="M11" s="263">
        <v>57000</v>
      </c>
      <c r="N11" s="214"/>
      <c r="O11" s="263">
        <v>60000</v>
      </c>
    </row>
    <row r="12" spans="1:15" ht="11.25">
      <c r="A12" s="271" t="s">
        <v>389</v>
      </c>
      <c r="B12" s="272"/>
      <c r="C12" s="273">
        <v>10000</v>
      </c>
      <c r="D12" s="274"/>
      <c r="E12" s="273">
        <v>11200</v>
      </c>
      <c r="F12" s="274"/>
      <c r="G12" s="273">
        <v>14300</v>
      </c>
      <c r="H12" s="274"/>
      <c r="I12" s="273">
        <v>11300</v>
      </c>
      <c r="J12" s="172"/>
      <c r="K12" s="273">
        <v>12000</v>
      </c>
      <c r="L12" s="274"/>
      <c r="M12" s="273">
        <v>12000</v>
      </c>
      <c r="N12" s="214"/>
      <c r="O12" s="273">
        <v>12000</v>
      </c>
    </row>
    <row r="13" spans="1:17" ht="11.25">
      <c r="A13" s="254" t="s">
        <v>390</v>
      </c>
      <c r="B13" s="252"/>
      <c r="C13" s="231">
        <v>175</v>
      </c>
      <c r="D13" s="232"/>
      <c r="E13" s="231">
        <v>80</v>
      </c>
      <c r="F13" s="232"/>
      <c r="G13" s="231">
        <v>62</v>
      </c>
      <c r="H13" s="232"/>
      <c r="I13" s="231">
        <v>62</v>
      </c>
      <c r="J13" s="172"/>
      <c r="K13" s="231">
        <v>62</v>
      </c>
      <c r="L13" s="232"/>
      <c r="M13" s="231">
        <v>62</v>
      </c>
      <c r="N13" s="214"/>
      <c r="O13" s="231">
        <v>62</v>
      </c>
      <c r="P13" s="10"/>
      <c r="Q13" s="10"/>
    </row>
    <row r="14" spans="1:15" ht="11.25">
      <c r="A14" s="247" t="s">
        <v>43</v>
      </c>
      <c r="B14" s="262"/>
      <c r="C14" s="263">
        <v>2190</v>
      </c>
      <c r="D14" s="232"/>
      <c r="E14" s="263">
        <v>4260</v>
      </c>
      <c r="F14" s="232"/>
      <c r="G14" s="263">
        <v>7910</v>
      </c>
      <c r="H14" s="232"/>
      <c r="I14" s="263">
        <v>7030</v>
      </c>
      <c r="J14" s="172"/>
      <c r="K14" s="263">
        <v>8200</v>
      </c>
      <c r="L14" s="232"/>
      <c r="M14" s="263">
        <v>8300</v>
      </c>
      <c r="N14" s="214"/>
      <c r="O14" s="263">
        <v>8500</v>
      </c>
    </row>
    <row r="15" spans="1:16" ht="11.25">
      <c r="A15" s="267" t="s">
        <v>48</v>
      </c>
      <c r="B15" s="268"/>
      <c r="C15" s="269">
        <f>ROUND(SUM(C7:C14),3-LEN(INT(SUM(C7:C14))))</f>
        <v>108000</v>
      </c>
      <c r="D15" s="249"/>
      <c r="E15" s="269">
        <f>ROUND(SUM(E7:E14),3-LEN(INT(SUM(E7:E14))))</f>
        <v>121000</v>
      </c>
      <c r="F15" s="249"/>
      <c r="G15" s="269">
        <f>ROUND(SUM(G7:G14),3-LEN(INT(SUM(G7:G14))))</f>
        <v>136000</v>
      </c>
      <c r="H15" s="249"/>
      <c r="I15" s="269">
        <f>ROUND(SUM(I7:I14),3-LEN(INT(SUM(I7:I14))))</f>
        <v>136000</v>
      </c>
      <c r="J15" s="249"/>
      <c r="K15" s="269">
        <f>ROUND(SUM(K7:K14),2-LEN(INT(SUM(K7:K14))))</f>
        <v>150000</v>
      </c>
      <c r="L15" s="275"/>
      <c r="M15" s="269">
        <f>ROUND(SUM(M7:M14),2-LEN(INT(SUM(M7:M14))))</f>
        <v>150000</v>
      </c>
      <c r="N15" s="249"/>
      <c r="O15" s="269">
        <f>ROUND(SUM(O7:O14),2-LEN(INT(SUM(O7:O14))))</f>
        <v>150000</v>
      </c>
      <c r="P15" s="6"/>
    </row>
    <row r="16" spans="1:16" ht="11.25">
      <c r="A16" s="339" t="s">
        <v>451</v>
      </c>
      <c r="B16" s="339"/>
      <c r="C16" s="339"/>
      <c r="D16" s="339"/>
      <c r="E16" s="339"/>
      <c r="F16" s="339"/>
      <c r="G16" s="339"/>
      <c r="H16" s="339"/>
      <c r="I16" s="339"/>
      <c r="J16" s="339"/>
      <c r="K16" s="339"/>
      <c r="L16" s="339"/>
      <c r="M16" s="339"/>
      <c r="N16" s="339"/>
      <c r="O16" s="339"/>
      <c r="P16" s="319"/>
    </row>
    <row r="17" spans="1:16" ht="11.25">
      <c r="A17" s="340" t="s">
        <v>319</v>
      </c>
      <c r="B17" s="340"/>
      <c r="C17" s="340"/>
      <c r="D17" s="340"/>
      <c r="E17" s="340"/>
      <c r="F17" s="340"/>
      <c r="G17" s="340"/>
      <c r="H17" s="340"/>
      <c r="I17" s="340"/>
      <c r="J17" s="340"/>
      <c r="K17" s="340"/>
      <c r="L17" s="340"/>
      <c r="M17" s="340"/>
      <c r="N17" s="340"/>
      <c r="O17" s="340"/>
      <c r="P17" s="302"/>
    </row>
    <row r="18" spans="1:16" ht="11.25">
      <c r="A18" s="340" t="s">
        <v>411</v>
      </c>
      <c r="B18" s="340"/>
      <c r="C18" s="340"/>
      <c r="D18" s="340"/>
      <c r="E18" s="340"/>
      <c r="F18" s="340"/>
      <c r="G18" s="340"/>
      <c r="H18" s="340"/>
      <c r="I18" s="340"/>
      <c r="J18" s="340"/>
      <c r="K18" s="340"/>
      <c r="L18" s="340"/>
      <c r="M18" s="340"/>
      <c r="N18" s="340"/>
      <c r="O18" s="340"/>
      <c r="P18" s="302"/>
    </row>
  </sheetData>
  <mergeCells count="8">
    <mergeCell ref="A1:P1"/>
    <mergeCell ref="A16:P16"/>
    <mergeCell ref="A17:P17"/>
    <mergeCell ref="A18:P18"/>
    <mergeCell ref="A2:P2"/>
    <mergeCell ref="A3:P3"/>
    <mergeCell ref="A4:P4"/>
    <mergeCell ref="A5:P5"/>
  </mergeCells>
  <printOptions/>
  <pageMargins left="0.5" right="0.5" top="0.5" bottom="0.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9"/>
  <sheetViews>
    <sheetView workbookViewId="0" topLeftCell="A1">
      <selection activeCell="A1" sqref="A1:M1"/>
    </sheetView>
  </sheetViews>
  <sheetFormatPr defaultColWidth="9.33203125" defaultRowHeight="11.25"/>
  <cols>
    <col min="1" max="1" width="12.5" style="58" bestFit="1" customWidth="1"/>
    <col min="2" max="2" width="1.83203125" style="58" customWidth="1"/>
    <col min="3" max="3" width="5.83203125" style="58" bestFit="1" customWidth="1"/>
    <col min="4" max="4" width="1.83203125" style="58" customWidth="1"/>
    <col min="5" max="5" width="21.5" style="58" customWidth="1"/>
    <col min="6" max="6" width="1.83203125" style="58" customWidth="1"/>
    <col min="7" max="7" width="15.16015625" style="58" customWidth="1"/>
    <col min="8" max="8" width="1.83203125" style="58" customWidth="1"/>
    <col min="9" max="9" width="30.33203125" style="58" customWidth="1"/>
    <col min="10" max="10" width="1.83203125" style="58" customWidth="1"/>
    <col min="11" max="11" width="37.83203125" style="58" customWidth="1"/>
    <col min="12" max="12" width="1.83203125" style="58" customWidth="1"/>
    <col min="13" max="13" width="22.66015625" style="58" customWidth="1"/>
    <col min="14" max="16384" width="9.33203125" style="58" customWidth="1"/>
  </cols>
  <sheetData>
    <row r="1" spans="1:13" ht="11.25" customHeight="1">
      <c r="A1" s="309" t="s">
        <v>78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</row>
    <row r="2" spans="1:13" ht="11.25" customHeight="1">
      <c r="A2" s="310" t="s">
        <v>227</v>
      </c>
      <c r="B2" s="310"/>
      <c r="C2" s="310"/>
      <c r="D2" s="310"/>
      <c r="E2" s="310"/>
      <c r="F2" s="310"/>
      <c r="G2" s="309"/>
      <c r="H2" s="309"/>
      <c r="I2" s="309"/>
      <c r="J2" s="309"/>
      <c r="K2" s="309"/>
      <c r="L2" s="309"/>
      <c r="M2" s="309"/>
    </row>
    <row r="3" spans="1:13" ht="11.25" customHeight="1">
      <c r="A3" s="311"/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</row>
    <row r="4" spans="1:13" ht="11.25" customHeight="1">
      <c r="A4" s="59" t="s">
        <v>79</v>
      </c>
      <c r="B4" s="59"/>
      <c r="C4" s="59" t="s">
        <v>228</v>
      </c>
      <c r="D4" s="59"/>
      <c r="E4" s="59" t="s">
        <v>80</v>
      </c>
      <c r="F4" s="59"/>
      <c r="G4" s="59" t="s">
        <v>81</v>
      </c>
      <c r="H4" s="59"/>
      <c r="I4" s="59" t="s">
        <v>82</v>
      </c>
      <c r="J4" s="59"/>
      <c r="K4" s="59" t="s">
        <v>229</v>
      </c>
      <c r="L4" s="59"/>
      <c r="M4" s="59" t="s">
        <v>230</v>
      </c>
    </row>
    <row r="5" spans="1:13" ht="11.25" customHeight="1">
      <c r="A5" s="60" t="s">
        <v>31</v>
      </c>
      <c r="B5" s="60"/>
      <c r="C5" s="60" t="s">
        <v>83</v>
      </c>
      <c r="D5" s="60"/>
      <c r="E5" s="60" t="s">
        <v>84</v>
      </c>
      <c r="F5" s="60"/>
      <c r="G5" s="60" t="s">
        <v>85</v>
      </c>
      <c r="H5" s="60"/>
      <c r="I5" s="60" t="s">
        <v>86</v>
      </c>
      <c r="J5" s="60"/>
      <c r="K5" s="60" t="s">
        <v>87</v>
      </c>
      <c r="L5" s="60"/>
      <c r="M5" s="60" t="s">
        <v>88</v>
      </c>
    </row>
    <row r="6" spans="1:13" ht="11.25" customHeight="1">
      <c r="A6" s="60" t="s">
        <v>32</v>
      </c>
      <c r="B6" s="60"/>
      <c r="C6" s="60" t="s">
        <v>89</v>
      </c>
      <c r="D6" s="60"/>
      <c r="E6" s="60" t="s">
        <v>90</v>
      </c>
      <c r="F6" s="60"/>
      <c r="G6" s="60" t="s">
        <v>91</v>
      </c>
      <c r="H6" s="60"/>
      <c r="I6" s="60" t="s">
        <v>92</v>
      </c>
      <c r="J6" s="60"/>
      <c r="K6" s="60" t="s">
        <v>93</v>
      </c>
      <c r="L6" s="60"/>
      <c r="M6" s="60" t="s">
        <v>94</v>
      </c>
    </row>
    <row r="7" spans="1:13" ht="11.25" customHeight="1">
      <c r="A7" s="60" t="s">
        <v>33</v>
      </c>
      <c r="B7" s="60"/>
      <c r="C7" s="60" t="s">
        <v>95</v>
      </c>
      <c r="D7" s="60"/>
      <c r="E7" s="60" t="s">
        <v>96</v>
      </c>
      <c r="F7" s="60"/>
      <c r="G7" s="60" t="s">
        <v>91</v>
      </c>
      <c r="H7" s="60"/>
      <c r="I7" s="60" t="s">
        <v>97</v>
      </c>
      <c r="J7" s="60"/>
      <c r="K7" s="60" t="s">
        <v>98</v>
      </c>
      <c r="L7" s="60"/>
      <c r="M7" s="60" t="s">
        <v>88</v>
      </c>
    </row>
    <row r="8" spans="1:13" ht="11.25" customHeight="1">
      <c r="A8" s="61" t="s">
        <v>99</v>
      </c>
      <c r="B8" s="60"/>
      <c r="C8" s="60" t="s">
        <v>83</v>
      </c>
      <c r="D8" s="60"/>
      <c r="E8" s="60" t="s">
        <v>100</v>
      </c>
      <c r="F8" s="60"/>
      <c r="G8" s="60" t="s">
        <v>91</v>
      </c>
      <c r="H8" s="60"/>
      <c r="I8" s="60" t="s">
        <v>101</v>
      </c>
      <c r="J8" s="60"/>
      <c r="K8" s="60" t="s">
        <v>102</v>
      </c>
      <c r="L8" s="60"/>
      <c r="M8" s="60" t="s">
        <v>103</v>
      </c>
    </row>
    <row r="9" spans="1:13" ht="11.25" customHeight="1">
      <c r="A9" s="61" t="s">
        <v>99</v>
      </c>
      <c r="B9" s="60"/>
      <c r="C9" s="60" t="s">
        <v>83</v>
      </c>
      <c r="D9" s="60"/>
      <c r="E9" s="60" t="s">
        <v>104</v>
      </c>
      <c r="F9" s="60"/>
      <c r="G9" s="60" t="s">
        <v>105</v>
      </c>
      <c r="H9" s="60"/>
      <c r="I9" s="60" t="s">
        <v>106</v>
      </c>
      <c r="J9" s="60"/>
      <c r="K9" s="60" t="s">
        <v>107</v>
      </c>
      <c r="L9" s="60"/>
      <c r="M9" s="60" t="s">
        <v>103</v>
      </c>
    </row>
    <row r="10" spans="1:13" ht="11.25" customHeight="1">
      <c r="A10" s="61" t="s">
        <v>99</v>
      </c>
      <c r="B10" s="60"/>
      <c r="C10" s="60" t="s">
        <v>89</v>
      </c>
      <c r="D10" s="60"/>
      <c r="E10" s="60" t="s">
        <v>108</v>
      </c>
      <c r="F10" s="60"/>
      <c r="G10" s="60" t="s">
        <v>91</v>
      </c>
      <c r="H10" s="60"/>
      <c r="I10" s="60" t="s">
        <v>109</v>
      </c>
      <c r="J10" s="60"/>
      <c r="K10" s="60" t="s">
        <v>93</v>
      </c>
      <c r="L10" s="60"/>
      <c r="M10" s="60" t="s">
        <v>103</v>
      </c>
    </row>
    <row r="11" spans="1:13" ht="11.25" customHeight="1">
      <c r="A11" s="60" t="s">
        <v>5</v>
      </c>
      <c r="B11" s="60"/>
      <c r="C11" s="60" t="s">
        <v>89</v>
      </c>
      <c r="D11" s="60"/>
      <c r="E11" s="60" t="s">
        <v>110</v>
      </c>
      <c r="F11" s="60"/>
      <c r="G11" s="60" t="s">
        <v>111</v>
      </c>
      <c r="H11" s="60"/>
      <c r="I11" s="60" t="s">
        <v>112</v>
      </c>
      <c r="J11" s="60"/>
      <c r="K11" s="60" t="s">
        <v>93</v>
      </c>
      <c r="L11" s="60"/>
      <c r="M11" s="60" t="s">
        <v>113</v>
      </c>
    </row>
    <row r="12" spans="1:13" ht="11.25" customHeight="1">
      <c r="A12" s="61" t="s">
        <v>99</v>
      </c>
      <c r="B12" s="60"/>
      <c r="C12" s="60" t="s">
        <v>89</v>
      </c>
      <c r="D12" s="60"/>
      <c r="E12" s="60" t="s">
        <v>114</v>
      </c>
      <c r="F12" s="60"/>
      <c r="G12" s="60" t="s">
        <v>91</v>
      </c>
      <c r="H12" s="60"/>
      <c r="I12" s="60" t="s">
        <v>115</v>
      </c>
      <c r="J12" s="60"/>
      <c r="K12" s="60" t="s">
        <v>93</v>
      </c>
      <c r="L12" s="60"/>
      <c r="M12" s="60" t="s">
        <v>88</v>
      </c>
    </row>
    <row r="13" spans="1:13" ht="11.25" customHeight="1">
      <c r="A13" s="61" t="s">
        <v>99</v>
      </c>
      <c r="B13" s="60"/>
      <c r="C13" s="60" t="s">
        <v>95</v>
      </c>
      <c r="D13" s="60"/>
      <c r="E13" s="60" t="s">
        <v>116</v>
      </c>
      <c r="F13" s="60"/>
      <c r="G13" s="60" t="s">
        <v>117</v>
      </c>
      <c r="H13" s="60"/>
      <c r="I13" s="60" t="s">
        <v>118</v>
      </c>
      <c r="J13" s="60"/>
      <c r="K13" s="60" t="s">
        <v>119</v>
      </c>
      <c r="L13" s="60"/>
      <c r="M13" s="60" t="s">
        <v>103</v>
      </c>
    </row>
    <row r="14" spans="1:13" ht="11.25" customHeight="1">
      <c r="A14" s="61" t="s">
        <v>99</v>
      </c>
      <c r="B14" s="60"/>
      <c r="C14" s="60" t="s">
        <v>89</v>
      </c>
      <c r="D14" s="60"/>
      <c r="E14" s="60" t="s">
        <v>120</v>
      </c>
      <c r="F14" s="60"/>
      <c r="G14" s="60" t="s">
        <v>91</v>
      </c>
      <c r="H14" s="60"/>
      <c r="I14" s="60" t="s">
        <v>121</v>
      </c>
      <c r="J14" s="60"/>
      <c r="K14" s="60" t="s">
        <v>93</v>
      </c>
      <c r="L14" s="60"/>
      <c r="M14" s="60" t="s">
        <v>103</v>
      </c>
    </row>
    <row r="15" spans="1:13" ht="11.25" customHeight="1">
      <c r="A15" s="61" t="s">
        <v>99</v>
      </c>
      <c r="B15" s="60"/>
      <c r="C15" s="60" t="s">
        <v>89</v>
      </c>
      <c r="D15" s="60"/>
      <c r="E15" s="60" t="s">
        <v>122</v>
      </c>
      <c r="F15" s="60"/>
      <c r="G15" s="60" t="s">
        <v>91</v>
      </c>
      <c r="H15" s="60"/>
      <c r="I15" s="60" t="s">
        <v>123</v>
      </c>
      <c r="J15" s="60"/>
      <c r="K15" s="60" t="s">
        <v>124</v>
      </c>
      <c r="L15" s="60"/>
      <c r="M15" s="60" t="s">
        <v>103</v>
      </c>
    </row>
    <row r="16" spans="1:13" ht="11.25" customHeight="1">
      <c r="A16" s="61" t="s">
        <v>99</v>
      </c>
      <c r="B16" s="60"/>
      <c r="C16" s="60" t="s">
        <v>95</v>
      </c>
      <c r="D16" s="60"/>
      <c r="E16" s="60" t="s">
        <v>125</v>
      </c>
      <c r="F16" s="60"/>
      <c r="G16" s="60" t="s">
        <v>91</v>
      </c>
      <c r="H16" s="60"/>
      <c r="I16" s="60" t="s">
        <v>126</v>
      </c>
      <c r="J16" s="60"/>
      <c r="K16" s="60" t="s">
        <v>93</v>
      </c>
      <c r="L16" s="60"/>
      <c r="M16" s="60" t="s">
        <v>103</v>
      </c>
    </row>
    <row r="17" spans="1:13" ht="11.25" customHeight="1">
      <c r="A17" s="61" t="s">
        <v>99</v>
      </c>
      <c r="B17" s="60"/>
      <c r="C17" s="60" t="s">
        <v>95</v>
      </c>
      <c r="D17" s="60"/>
      <c r="E17" s="60" t="s">
        <v>127</v>
      </c>
      <c r="F17" s="60"/>
      <c r="G17" s="60" t="s">
        <v>91</v>
      </c>
      <c r="H17" s="60"/>
      <c r="I17" s="60" t="s">
        <v>128</v>
      </c>
      <c r="J17" s="60"/>
      <c r="K17" s="61" t="s">
        <v>432</v>
      </c>
      <c r="L17" s="60"/>
      <c r="M17" s="60" t="s">
        <v>103</v>
      </c>
    </row>
    <row r="18" spans="1:13" ht="11.25" customHeight="1">
      <c r="A18" s="61" t="s">
        <v>99</v>
      </c>
      <c r="B18" s="60"/>
      <c r="C18" s="60" t="s">
        <v>95</v>
      </c>
      <c r="D18" s="60"/>
      <c r="E18" s="60" t="s">
        <v>129</v>
      </c>
      <c r="F18" s="60"/>
      <c r="G18" s="60" t="s">
        <v>91</v>
      </c>
      <c r="H18" s="60"/>
      <c r="I18" s="60" t="s">
        <v>130</v>
      </c>
      <c r="J18" s="60"/>
      <c r="K18" s="61" t="s">
        <v>432</v>
      </c>
      <c r="L18" s="60"/>
      <c r="M18" s="60" t="s">
        <v>103</v>
      </c>
    </row>
    <row r="19" spans="1:13" ht="11.25" customHeight="1">
      <c r="A19" s="61" t="s">
        <v>99</v>
      </c>
      <c r="B19" s="60"/>
      <c r="C19" s="60" t="s">
        <v>89</v>
      </c>
      <c r="D19" s="60"/>
      <c r="E19" s="60" t="s">
        <v>131</v>
      </c>
      <c r="F19" s="60"/>
      <c r="G19" s="60" t="s">
        <v>339</v>
      </c>
      <c r="H19" s="60"/>
      <c r="I19" s="60" t="s">
        <v>132</v>
      </c>
      <c r="J19" s="60"/>
      <c r="K19" s="60" t="s">
        <v>340</v>
      </c>
      <c r="L19" s="60"/>
      <c r="M19" s="60" t="s">
        <v>103</v>
      </c>
    </row>
    <row r="20" spans="1:13" ht="11.25" customHeight="1">
      <c r="A20" s="61" t="s">
        <v>99</v>
      </c>
      <c r="B20" s="60"/>
      <c r="C20" s="60" t="s">
        <v>83</v>
      </c>
      <c r="D20" s="60"/>
      <c r="E20" s="60" t="s">
        <v>133</v>
      </c>
      <c r="F20" s="60"/>
      <c r="G20" s="60" t="s">
        <v>111</v>
      </c>
      <c r="H20" s="60"/>
      <c r="I20" s="60" t="s">
        <v>134</v>
      </c>
      <c r="J20" s="60"/>
      <c r="K20" s="60" t="s">
        <v>93</v>
      </c>
      <c r="L20" s="60"/>
      <c r="M20" s="60" t="s">
        <v>103</v>
      </c>
    </row>
    <row r="21" spans="1:13" ht="11.25" customHeight="1">
      <c r="A21" s="61" t="s">
        <v>99</v>
      </c>
      <c r="B21" s="60"/>
      <c r="C21" s="60" t="s">
        <v>89</v>
      </c>
      <c r="D21" s="60"/>
      <c r="E21" s="60" t="s">
        <v>135</v>
      </c>
      <c r="F21" s="60"/>
      <c r="G21" s="60" t="s">
        <v>111</v>
      </c>
      <c r="H21" s="60"/>
      <c r="I21" s="60" t="s">
        <v>136</v>
      </c>
      <c r="J21" s="60"/>
      <c r="K21" s="61" t="s">
        <v>432</v>
      </c>
      <c r="L21" s="60"/>
      <c r="M21" s="60" t="s">
        <v>113</v>
      </c>
    </row>
    <row r="22" spans="1:13" ht="11.25" customHeight="1">
      <c r="A22" s="61" t="s">
        <v>99</v>
      </c>
      <c r="B22" s="60"/>
      <c r="C22" s="60" t="s">
        <v>89</v>
      </c>
      <c r="D22" s="60"/>
      <c r="E22" s="60" t="s">
        <v>137</v>
      </c>
      <c r="F22" s="60"/>
      <c r="G22" s="60" t="s">
        <v>91</v>
      </c>
      <c r="H22" s="60"/>
      <c r="I22" s="60" t="s">
        <v>138</v>
      </c>
      <c r="J22" s="60"/>
      <c r="K22" s="60" t="s">
        <v>139</v>
      </c>
      <c r="L22" s="60"/>
      <c r="M22" s="60" t="s">
        <v>88</v>
      </c>
    </row>
    <row r="23" spans="1:13" ht="11.25" customHeight="1">
      <c r="A23" s="61" t="s">
        <v>99</v>
      </c>
      <c r="B23" s="60"/>
      <c r="C23" s="60" t="s">
        <v>95</v>
      </c>
      <c r="D23" s="60"/>
      <c r="E23" s="60" t="s">
        <v>140</v>
      </c>
      <c r="F23" s="60"/>
      <c r="G23" s="60" t="s">
        <v>91</v>
      </c>
      <c r="H23" s="60"/>
      <c r="I23" s="60" t="s">
        <v>141</v>
      </c>
      <c r="J23" s="60"/>
      <c r="K23" s="60" t="s">
        <v>142</v>
      </c>
      <c r="L23" s="60"/>
      <c r="M23" s="60" t="s">
        <v>103</v>
      </c>
    </row>
    <row r="24" spans="1:13" ht="11.25" customHeight="1">
      <c r="A24" s="61" t="s">
        <v>99</v>
      </c>
      <c r="B24" s="60"/>
      <c r="C24" s="60" t="s">
        <v>95</v>
      </c>
      <c r="D24" s="60"/>
      <c r="E24" s="60" t="s">
        <v>143</v>
      </c>
      <c r="F24" s="60"/>
      <c r="G24" s="60" t="s">
        <v>144</v>
      </c>
      <c r="H24" s="60"/>
      <c r="I24" s="60" t="s">
        <v>145</v>
      </c>
      <c r="J24" s="60"/>
      <c r="K24" s="60" t="s">
        <v>146</v>
      </c>
      <c r="L24" s="60"/>
      <c r="M24" s="60" t="s">
        <v>103</v>
      </c>
    </row>
    <row r="25" spans="1:13" ht="11.25" customHeight="1">
      <c r="A25" s="61" t="s">
        <v>99</v>
      </c>
      <c r="B25" s="60"/>
      <c r="C25" s="60" t="s">
        <v>89</v>
      </c>
      <c r="D25" s="60"/>
      <c r="E25" s="60" t="s">
        <v>147</v>
      </c>
      <c r="F25" s="60"/>
      <c r="G25" s="60" t="s">
        <v>91</v>
      </c>
      <c r="H25" s="60"/>
      <c r="I25" s="60" t="s">
        <v>148</v>
      </c>
      <c r="J25" s="60"/>
      <c r="K25" s="60" t="s">
        <v>93</v>
      </c>
      <c r="L25" s="60"/>
      <c r="M25" s="60" t="s">
        <v>103</v>
      </c>
    </row>
    <row r="26" spans="1:13" ht="11.25" customHeight="1">
      <c r="A26" s="61" t="s">
        <v>99</v>
      </c>
      <c r="B26" s="60"/>
      <c r="C26" s="60" t="s">
        <v>95</v>
      </c>
      <c r="D26" s="60"/>
      <c r="E26" s="60" t="s">
        <v>149</v>
      </c>
      <c r="F26" s="60"/>
      <c r="G26" s="60" t="s">
        <v>341</v>
      </c>
      <c r="H26" s="60"/>
      <c r="I26" s="60" t="s">
        <v>150</v>
      </c>
      <c r="J26" s="60"/>
      <c r="K26" s="60" t="s">
        <v>151</v>
      </c>
      <c r="L26" s="60"/>
      <c r="M26" s="60" t="s">
        <v>103</v>
      </c>
    </row>
    <row r="27" spans="1:13" ht="11.25" customHeight="1">
      <c r="A27" s="61" t="s">
        <v>99</v>
      </c>
      <c r="B27" s="60"/>
      <c r="C27" s="60" t="s">
        <v>95</v>
      </c>
      <c r="D27" s="60"/>
      <c r="E27" s="60" t="s">
        <v>152</v>
      </c>
      <c r="F27" s="60"/>
      <c r="G27" s="60" t="s">
        <v>153</v>
      </c>
      <c r="H27" s="60"/>
      <c r="I27" s="60" t="s">
        <v>154</v>
      </c>
      <c r="J27" s="60"/>
      <c r="K27" s="60" t="s">
        <v>93</v>
      </c>
      <c r="L27" s="60"/>
      <c r="M27" s="60" t="s">
        <v>103</v>
      </c>
    </row>
    <row r="28" spans="1:13" ht="11.25" customHeight="1">
      <c r="A28" s="61" t="s">
        <v>99</v>
      </c>
      <c r="B28" s="60"/>
      <c r="C28" s="60" t="s">
        <v>95</v>
      </c>
      <c r="D28" s="60"/>
      <c r="E28" s="60" t="s">
        <v>155</v>
      </c>
      <c r="F28" s="60"/>
      <c r="G28" s="60" t="s">
        <v>91</v>
      </c>
      <c r="H28" s="60"/>
      <c r="I28" s="60" t="s">
        <v>156</v>
      </c>
      <c r="J28" s="60"/>
      <c r="K28" s="60" t="s">
        <v>157</v>
      </c>
      <c r="L28" s="60"/>
      <c r="M28" s="60" t="s">
        <v>103</v>
      </c>
    </row>
    <row r="29" spans="1:13" ht="11.25" customHeight="1">
      <c r="A29" s="61" t="s">
        <v>99</v>
      </c>
      <c r="B29" s="60"/>
      <c r="C29" s="60" t="s">
        <v>89</v>
      </c>
      <c r="D29" s="60"/>
      <c r="E29" s="60" t="s">
        <v>158</v>
      </c>
      <c r="F29" s="60"/>
      <c r="G29" s="60" t="s">
        <v>91</v>
      </c>
      <c r="H29" s="60"/>
      <c r="I29" s="60" t="s">
        <v>159</v>
      </c>
      <c r="J29" s="60"/>
      <c r="K29" s="60" t="s">
        <v>93</v>
      </c>
      <c r="L29" s="60"/>
      <c r="M29" s="60" t="s">
        <v>103</v>
      </c>
    </row>
    <row r="30" spans="1:13" ht="11.25" customHeight="1">
      <c r="A30" s="61" t="s">
        <v>99</v>
      </c>
      <c r="B30" s="60"/>
      <c r="C30" s="60" t="s">
        <v>95</v>
      </c>
      <c r="D30" s="60"/>
      <c r="E30" s="60" t="s">
        <v>160</v>
      </c>
      <c r="F30" s="60"/>
      <c r="G30" s="60" t="s">
        <v>339</v>
      </c>
      <c r="H30" s="60"/>
      <c r="I30" s="60" t="s">
        <v>161</v>
      </c>
      <c r="J30" s="60"/>
      <c r="K30" s="60" t="s">
        <v>162</v>
      </c>
      <c r="L30" s="60"/>
      <c r="M30" s="60" t="s">
        <v>113</v>
      </c>
    </row>
    <row r="31" spans="1:13" ht="11.25" customHeight="1">
      <c r="A31" s="61" t="s">
        <v>99</v>
      </c>
      <c r="B31" s="60"/>
      <c r="C31" s="60" t="s">
        <v>83</v>
      </c>
      <c r="D31" s="60"/>
      <c r="E31" s="60" t="s">
        <v>163</v>
      </c>
      <c r="F31" s="60"/>
      <c r="G31" s="60" t="s">
        <v>91</v>
      </c>
      <c r="H31" s="60"/>
      <c r="I31" s="60" t="s">
        <v>164</v>
      </c>
      <c r="J31" s="60"/>
      <c r="K31" s="60" t="s">
        <v>165</v>
      </c>
      <c r="L31" s="60"/>
      <c r="M31" s="60" t="s">
        <v>88</v>
      </c>
    </row>
    <row r="32" spans="1:13" ht="11.25" customHeight="1">
      <c r="A32" s="61" t="s">
        <v>99</v>
      </c>
      <c r="B32" s="60"/>
      <c r="C32" s="60" t="s">
        <v>89</v>
      </c>
      <c r="D32" s="60"/>
      <c r="E32" s="60" t="s">
        <v>166</v>
      </c>
      <c r="F32" s="60"/>
      <c r="G32" s="60" t="s">
        <v>91</v>
      </c>
      <c r="H32" s="60"/>
      <c r="I32" s="60" t="s">
        <v>167</v>
      </c>
      <c r="J32" s="60"/>
      <c r="K32" s="60" t="s">
        <v>168</v>
      </c>
      <c r="L32" s="60"/>
      <c r="M32" s="60" t="s">
        <v>103</v>
      </c>
    </row>
    <row r="33" spans="1:13" ht="11.25" customHeight="1">
      <c r="A33" s="61" t="s">
        <v>99</v>
      </c>
      <c r="B33" s="60"/>
      <c r="C33" s="60" t="s">
        <v>89</v>
      </c>
      <c r="D33" s="60"/>
      <c r="E33" s="60" t="s">
        <v>169</v>
      </c>
      <c r="F33" s="60"/>
      <c r="G33" s="60" t="s">
        <v>339</v>
      </c>
      <c r="H33" s="60"/>
      <c r="I33" s="60" t="s">
        <v>161</v>
      </c>
      <c r="J33" s="60"/>
      <c r="K33" s="60" t="s">
        <v>93</v>
      </c>
      <c r="L33" s="60"/>
      <c r="M33" s="60" t="s">
        <v>113</v>
      </c>
    </row>
    <row r="34" spans="1:13" ht="11.25" customHeight="1">
      <c r="A34" s="61" t="s">
        <v>99</v>
      </c>
      <c r="B34" s="60"/>
      <c r="C34" s="60" t="s">
        <v>95</v>
      </c>
      <c r="D34" s="60"/>
      <c r="E34" s="60" t="s">
        <v>170</v>
      </c>
      <c r="F34" s="60"/>
      <c r="G34" s="60" t="s">
        <v>91</v>
      </c>
      <c r="H34" s="60"/>
      <c r="I34" s="60" t="s">
        <v>171</v>
      </c>
      <c r="J34" s="60"/>
      <c r="K34" s="61" t="s">
        <v>432</v>
      </c>
      <c r="L34" s="60"/>
      <c r="M34" s="60" t="s">
        <v>88</v>
      </c>
    </row>
    <row r="35" spans="1:13" ht="11.25" customHeight="1">
      <c r="A35" s="61" t="s">
        <v>99</v>
      </c>
      <c r="B35" s="60"/>
      <c r="C35" s="60" t="s">
        <v>89</v>
      </c>
      <c r="D35" s="60"/>
      <c r="E35" s="60" t="s">
        <v>172</v>
      </c>
      <c r="F35" s="60"/>
      <c r="G35" s="60" t="s">
        <v>144</v>
      </c>
      <c r="H35" s="60"/>
      <c r="I35" s="60" t="s">
        <v>173</v>
      </c>
      <c r="J35" s="60"/>
      <c r="K35" s="60" t="s">
        <v>174</v>
      </c>
      <c r="L35" s="60"/>
      <c r="M35" s="60" t="s">
        <v>103</v>
      </c>
    </row>
    <row r="36" spans="1:13" ht="11.25" customHeight="1">
      <c r="A36" s="61" t="s">
        <v>99</v>
      </c>
      <c r="B36" s="60"/>
      <c r="C36" s="60" t="s">
        <v>95</v>
      </c>
      <c r="D36" s="60"/>
      <c r="E36" s="60" t="s">
        <v>175</v>
      </c>
      <c r="F36" s="60"/>
      <c r="G36" s="60" t="s">
        <v>91</v>
      </c>
      <c r="H36" s="60"/>
      <c r="I36" s="60" t="s">
        <v>176</v>
      </c>
      <c r="J36" s="60"/>
      <c r="K36" s="60" t="s">
        <v>177</v>
      </c>
      <c r="L36" s="60"/>
      <c r="M36" s="60" t="s">
        <v>113</v>
      </c>
    </row>
    <row r="37" spans="1:13" ht="11.25" customHeight="1">
      <c r="A37" s="61" t="s">
        <v>99</v>
      </c>
      <c r="B37" s="60"/>
      <c r="C37" s="60" t="s">
        <v>89</v>
      </c>
      <c r="D37" s="60"/>
      <c r="E37" s="60" t="s">
        <v>178</v>
      </c>
      <c r="F37" s="60"/>
      <c r="G37" s="60" t="s">
        <v>91</v>
      </c>
      <c r="H37" s="60"/>
      <c r="I37" s="60" t="s">
        <v>179</v>
      </c>
      <c r="J37" s="60"/>
      <c r="K37" s="60" t="s">
        <v>93</v>
      </c>
      <c r="L37" s="60"/>
      <c r="M37" s="60" t="s">
        <v>88</v>
      </c>
    </row>
    <row r="38" spans="1:13" ht="11.25" customHeight="1">
      <c r="A38" s="61" t="s">
        <v>99</v>
      </c>
      <c r="B38" s="60"/>
      <c r="C38" s="60" t="s">
        <v>89</v>
      </c>
      <c r="D38" s="60"/>
      <c r="E38" s="60" t="s">
        <v>180</v>
      </c>
      <c r="F38" s="60"/>
      <c r="G38" s="60" t="s">
        <v>181</v>
      </c>
      <c r="H38" s="60"/>
      <c r="I38" s="60" t="s">
        <v>182</v>
      </c>
      <c r="J38" s="60"/>
      <c r="K38" s="61" t="s">
        <v>433</v>
      </c>
      <c r="L38" s="60"/>
      <c r="M38" s="60" t="s">
        <v>113</v>
      </c>
    </row>
    <row r="39" spans="1:13" ht="11.25" customHeight="1">
      <c r="A39" s="61" t="s">
        <v>99</v>
      </c>
      <c r="B39" s="60"/>
      <c r="C39" s="60" t="s">
        <v>89</v>
      </c>
      <c r="D39" s="60"/>
      <c r="E39" s="60" t="s">
        <v>183</v>
      </c>
      <c r="F39" s="60"/>
      <c r="G39" s="60" t="s">
        <v>341</v>
      </c>
      <c r="H39" s="60"/>
      <c r="I39" s="60" t="s">
        <v>184</v>
      </c>
      <c r="J39" s="60"/>
      <c r="K39" s="60" t="s">
        <v>342</v>
      </c>
      <c r="L39" s="60"/>
      <c r="M39" s="60" t="s">
        <v>88</v>
      </c>
    </row>
    <row r="40" spans="1:13" ht="11.25" customHeight="1">
      <c r="A40" s="61" t="s">
        <v>99</v>
      </c>
      <c r="B40" s="60"/>
      <c r="C40" s="60" t="s">
        <v>95</v>
      </c>
      <c r="D40" s="60"/>
      <c r="E40" s="60" t="s">
        <v>185</v>
      </c>
      <c r="F40" s="60"/>
      <c r="G40" s="60" t="s">
        <v>91</v>
      </c>
      <c r="H40" s="60"/>
      <c r="I40" s="60" t="s">
        <v>159</v>
      </c>
      <c r="J40" s="60"/>
      <c r="K40" s="60" t="s">
        <v>93</v>
      </c>
      <c r="L40" s="60"/>
      <c r="M40" s="60" t="s">
        <v>103</v>
      </c>
    </row>
    <row r="41" spans="1:13" ht="11.25" customHeight="1">
      <c r="A41" s="61" t="s">
        <v>99</v>
      </c>
      <c r="B41" s="60"/>
      <c r="C41" s="60" t="s">
        <v>89</v>
      </c>
      <c r="D41" s="60"/>
      <c r="E41" s="60" t="s">
        <v>186</v>
      </c>
      <c r="F41" s="60"/>
      <c r="G41" s="60" t="s">
        <v>339</v>
      </c>
      <c r="H41" s="60"/>
      <c r="I41" s="60" t="s">
        <v>187</v>
      </c>
      <c r="J41" s="60"/>
      <c r="K41" s="61" t="s">
        <v>432</v>
      </c>
      <c r="L41" s="60"/>
      <c r="M41" s="60" t="s">
        <v>103</v>
      </c>
    </row>
    <row r="42" spans="1:13" ht="11.25" customHeight="1">
      <c r="A42" s="60" t="s">
        <v>34</v>
      </c>
      <c r="B42" s="60"/>
      <c r="C42" s="60" t="s">
        <v>188</v>
      </c>
      <c r="D42" s="60"/>
      <c r="E42" s="60" t="s">
        <v>189</v>
      </c>
      <c r="F42" s="60"/>
      <c r="G42" s="60" t="s">
        <v>190</v>
      </c>
      <c r="H42" s="60"/>
      <c r="I42" s="60" t="s">
        <v>191</v>
      </c>
      <c r="J42" s="60"/>
      <c r="K42" s="61" t="s">
        <v>432</v>
      </c>
      <c r="L42" s="60"/>
      <c r="M42" s="60" t="s">
        <v>103</v>
      </c>
    </row>
    <row r="43" spans="1:13" ht="11.25" customHeight="1">
      <c r="A43" s="61" t="s">
        <v>99</v>
      </c>
      <c r="B43" s="60"/>
      <c r="C43" s="60" t="s">
        <v>83</v>
      </c>
      <c r="D43" s="60"/>
      <c r="E43" s="60" t="s">
        <v>192</v>
      </c>
      <c r="F43" s="60"/>
      <c r="G43" s="60" t="s">
        <v>91</v>
      </c>
      <c r="H43" s="60"/>
      <c r="I43" s="60" t="s">
        <v>167</v>
      </c>
      <c r="J43" s="60"/>
      <c r="K43" s="60" t="s">
        <v>193</v>
      </c>
      <c r="L43" s="60"/>
      <c r="M43" s="60" t="s">
        <v>103</v>
      </c>
    </row>
    <row r="44" spans="1:13" ht="11.25" customHeight="1">
      <c r="A44" s="60" t="s">
        <v>35</v>
      </c>
      <c r="B44" s="60"/>
      <c r="C44" s="60" t="s">
        <v>83</v>
      </c>
      <c r="D44" s="60"/>
      <c r="E44" s="60" t="s">
        <v>194</v>
      </c>
      <c r="F44" s="60"/>
      <c r="G44" s="60" t="s">
        <v>91</v>
      </c>
      <c r="H44" s="60"/>
      <c r="I44" s="60" t="s">
        <v>195</v>
      </c>
      <c r="J44" s="60"/>
      <c r="K44" s="60" t="s">
        <v>93</v>
      </c>
      <c r="L44" s="60"/>
      <c r="M44" s="60" t="s">
        <v>103</v>
      </c>
    </row>
    <row r="45" spans="1:13" ht="11.25" customHeight="1">
      <c r="A45" s="60" t="s">
        <v>37</v>
      </c>
      <c r="B45" s="60"/>
      <c r="C45" s="60" t="s">
        <v>89</v>
      </c>
      <c r="D45" s="60"/>
      <c r="E45" s="60" t="s">
        <v>196</v>
      </c>
      <c r="F45" s="60"/>
      <c r="G45" s="60" t="s">
        <v>91</v>
      </c>
      <c r="H45" s="60"/>
      <c r="I45" s="60" t="s">
        <v>197</v>
      </c>
      <c r="J45" s="60"/>
      <c r="K45" s="60" t="s">
        <v>198</v>
      </c>
      <c r="L45" s="60"/>
      <c r="M45" s="60" t="s">
        <v>103</v>
      </c>
    </row>
    <row r="46" spans="1:13" ht="11.25" customHeight="1">
      <c r="A46" s="312" t="s">
        <v>199</v>
      </c>
      <c r="B46" s="312"/>
      <c r="C46" s="312"/>
      <c r="D46" s="312"/>
      <c r="E46" s="312"/>
      <c r="F46" s="312"/>
      <c r="G46" s="312"/>
      <c r="H46" s="312"/>
      <c r="I46" s="312"/>
      <c r="J46" s="312"/>
      <c r="K46" s="312"/>
      <c r="L46" s="312"/>
      <c r="M46" s="312"/>
    </row>
    <row r="47" spans="1:13" ht="11.25" customHeight="1">
      <c r="A47" s="284"/>
      <c r="B47" s="284"/>
      <c r="C47" s="284"/>
      <c r="D47" s="284"/>
      <c r="E47" s="284"/>
      <c r="F47" s="284"/>
      <c r="G47" s="284"/>
      <c r="H47" s="284"/>
      <c r="I47" s="284"/>
      <c r="J47" s="284"/>
      <c r="K47" s="284"/>
      <c r="L47" s="284"/>
      <c r="M47" s="284"/>
    </row>
    <row r="48" spans="1:13" ht="11.25" customHeight="1">
      <c r="A48" s="284"/>
      <c r="B48" s="284"/>
      <c r="C48" s="284"/>
      <c r="D48" s="284"/>
      <c r="E48" s="284"/>
      <c r="F48" s="284"/>
      <c r="G48" s="284"/>
      <c r="H48" s="284"/>
      <c r="I48" s="284"/>
      <c r="J48" s="284"/>
      <c r="K48" s="284"/>
      <c r="L48" s="284"/>
      <c r="M48" s="284"/>
    </row>
    <row r="49" spans="1:13" ht="11.25" customHeight="1">
      <c r="A49" s="284"/>
      <c r="B49" s="284"/>
      <c r="C49" s="284"/>
      <c r="D49" s="284"/>
      <c r="E49" s="284"/>
      <c r="F49" s="284"/>
      <c r="G49" s="284"/>
      <c r="H49" s="284"/>
      <c r="I49" s="284"/>
      <c r="J49" s="284"/>
      <c r="K49" s="284"/>
      <c r="L49" s="284"/>
      <c r="M49" s="284"/>
    </row>
    <row r="50" spans="1:13" ht="11.25" customHeight="1">
      <c r="A50" s="284"/>
      <c r="B50" s="284"/>
      <c r="C50" s="284"/>
      <c r="D50" s="284"/>
      <c r="E50" s="284"/>
      <c r="F50" s="284"/>
      <c r="G50" s="284"/>
      <c r="H50" s="284"/>
      <c r="I50" s="284"/>
      <c r="J50" s="284"/>
      <c r="K50" s="284"/>
      <c r="L50" s="284"/>
      <c r="M50" s="284"/>
    </row>
    <row r="51" spans="1:13" ht="11.25" customHeight="1">
      <c r="A51" s="284"/>
      <c r="B51" s="284"/>
      <c r="C51" s="284"/>
      <c r="D51" s="284"/>
      <c r="E51" s="284"/>
      <c r="F51" s="284"/>
      <c r="G51" s="284"/>
      <c r="H51" s="284"/>
      <c r="I51" s="284"/>
      <c r="J51" s="284"/>
      <c r="K51" s="284"/>
      <c r="L51" s="284"/>
      <c r="M51" s="284"/>
    </row>
    <row r="52" spans="1:13" ht="11.25" customHeight="1">
      <c r="A52" s="307" t="s">
        <v>200</v>
      </c>
      <c r="B52" s="307"/>
      <c r="C52" s="307"/>
      <c r="D52" s="307"/>
      <c r="E52" s="307"/>
      <c r="F52" s="307"/>
      <c r="G52" s="307"/>
      <c r="H52" s="307"/>
      <c r="I52" s="307"/>
      <c r="J52" s="307"/>
      <c r="K52" s="307"/>
      <c r="L52" s="307"/>
      <c r="M52" s="307"/>
    </row>
    <row r="53" spans="1:13" ht="11.25" customHeight="1">
      <c r="A53" s="307" t="s">
        <v>227</v>
      </c>
      <c r="B53" s="307"/>
      <c r="C53" s="307"/>
      <c r="D53" s="307"/>
      <c r="E53" s="307"/>
      <c r="F53" s="307"/>
      <c r="G53" s="307"/>
      <c r="H53" s="307"/>
      <c r="I53" s="307"/>
      <c r="J53" s="307"/>
      <c r="K53" s="307"/>
      <c r="L53" s="307"/>
      <c r="M53" s="307"/>
    </row>
    <row r="54" spans="1:13" ht="11.25" customHeight="1">
      <c r="A54" s="308"/>
      <c r="B54" s="308"/>
      <c r="C54" s="308"/>
      <c r="D54" s="308"/>
      <c r="E54" s="308"/>
      <c r="F54" s="308"/>
      <c r="G54" s="308"/>
      <c r="H54" s="308"/>
      <c r="I54" s="308"/>
      <c r="J54" s="308"/>
      <c r="K54" s="308"/>
      <c r="L54" s="308"/>
      <c r="M54" s="308"/>
    </row>
    <row r="55" spans="1:13" ht="11.25" customHeight="1">
      <c r="A55" s="59" t="s">
        <v>79</v>
      </c>
      <c r="B55" s="59"/>
      <c r="C55" s="59" t="s">
        <v>228</v>
      </c>
      <c r="D55" s="59"/>
      <c r="E55" s="59" t="s">
        <v>80</v>
      </c>
      <c r="F55" s="59"/>
      <c r="G55" s="59" t="s">
        <v>81</v>
      </c>
      <c r="H55" s="59"/>
      <c r="I55" s="59" t="s">
        <v>82</v>
      </c>
      <c r="J55" s="59"/>
      <c r="K55" s="59" t="s">
        <v>229</v>
      </c>
      <c r="L55" s="59"/>
      <c r="M55" s="59" t="s">
        <v>230</v>
      </c>
    </row>
    <row r="56" spans="1:13" ht="11.25" customHeight="1">
      <c r="A56" s="60" t="s">
        <v>6</v>
      </c>
      <c r="B56" s="60"/>
      <c r="C56" s="60" t="s">
        <v>83</v>
      </c>
      <c r="D56" s="60"/>
      <c r="E56" s="60" t="s">
        <v>201</v>
      </c>
      <c r="F56" s="60"/>
      <c r="G56" s="60" t="s">
        <v>190</v>
      </c>
      <c r="H56" s="60"/>
      <c r="I56" s="60" t="s">
        <v>202</v>
      </c>
      <c r="J56" s="60"/>
      <c r="K56" s="60" t="s">
        <v>203</v>
      </c>
      <c r="L56" s="60"/>
      <c r="M56" s="60" t="s">
        <v>88</v>
      </c>
    </row>
    <row r="57" spans="1:13" ht="11.25" customHeight="1">
      <c r="A57" s="61" t="s">
        <v>99</v>
      </c>
      <c r="B57" s="60"/>
      <c r="C57" s="60" t="s">
        <v>89</v>
      </c>
      <c r="D57" s="60"/>
      <c r="E57" s="60" t="s">
        <v>204</v>
      </c>
      <c r="F57" s="60"/>
      <c r="G57" s="60" t="s">
        <v>91</v>
      </c>
      <c r="H57" s="60"/>
      <c r="I57" s="60" t="s">
        <v>205</v>
      </c>
      <c r="J57" s="60"/>
      <c r="K57" s="60" t="s">
        <v>206</v>
      </c>
      <c r="L57" s="60"/>
      <c r="M57" s="60" t="s">
        <v>103</v>
      </c>
    </row>
    <row r="58" spans="1:13" ht="11.25" customHeight="1">
      <c r="A58" s="61" t="s">
        <v>99</v>
      </c>
      <c r="B58" s="60"/>
      <c r="C58" s="60" t="s">
        <v>83</v>
      </c>
      <c r="D58" s="60"/>
      <c r="E58" s="60" t="s">
        <v>207</v>
      </c>
      <c r="F58" s="60"/>
      <c r="G58" s="60" t="s">
        <v>190</v>
      </c>
      <c r="H58" s="60"/>
      <c r="I58" s="60" t="s">
        <v>208</v>
      </c>
      <c r="J58" s="60"/>
      <c r="K58" s="60" t="s">
        <v>209</v>
      </c>
      <c r="L58" s="60"/>
      <c r="M58" s="60" t="s">
        <v>103</v>
      </c>
    </row>
    <row r="59" spans="1:13" ht="11.25" customHeight="1">
      <c r="A59" s="61" t="s">
        <v>99</v>
      </c>
      <c r="B59" s="60"/>
      <c r="C59" s="60" t="s">
        <v>89</v>
      </c>
      <c r="D59" s="60"/>
      <c r="E59" s="60" t="s">
        <v>210</v>
      </c>
      <c r="F59" s="60"/>
      <c r="G59" s="60" t="s">
        <v>211</v>
      </c>
      <c r="H59" s="60"/>
      <c r="I59" s="60" t="s">
        <v>212</v>
      </c>
      <c r="J59" s="60"/>
      <c r="K59" s="60" t="s">
        <v>213</v>
      </c>
      <c r="L59" s="60"/>
      <c r="M59" s="60" t="s">
        <v>103</v>
      </c>
    </row>
    <row r="60" spans="1:13" ht="11.25" customHeight="1">
      <c r="A60" s="60" t="s">
        <v>40</v>
      </c>
      <c r="B60" s="60"/>
      <c r="C60" s="60" t="s">
        <v>83</v>
      </c>
      <c r="D60" s="60"/>
      <c r="E60" s="60" t="s">
        <v>214</v>
      </c>
      <c r="F60" s="60"/>
      <c r="G60" s="60" t="s">
        <v>91</v>
      </c>
      <c r="H60" s="60"/>
      <c r="I60" s="60" t="s">
        <v>130</v>
      </c>
      <c r="J60" s="60"/>
      <c r="K60" s="60" t="s">
        <v>215</v>
      </c>
      <c r="L60" s="60"/>
      <c r="M60" s="60" t="s">
        <v>103</v>
      </c>
    </row>
    <row r="61" spans="1:13" ht="11.25" customHeight="1">
      <c r="A61" s="61" t="s">
        <v>99</v>
      </c>
      <c r="B61" s="60"/>
      <c r="C61" s="60" t="s">
        <v>95</v>
      </c>
      <c r="D61" s="60"/>
      <c r="E61" s="60" t="s">
        <v>216</v>
      </c>
      <c r="F61" s="60"/>
      <c r="G61" s="60" t="s">
        <v>217</v>
      </c>
      <c r="H61" s="60"/>
      <c r="I61" s="60" t="s">
        <v>218</v>
      </c>
      <c r="J61" s="60"/>
      <c r="K61" s="60" t="s">
        <v>93</v>
      </c>
      <c r="L61" s="60"/>
      <c r="M61" s="60" t="s">
        <v>103</v>
      </c>
    </row>
    <row r="62" spans="1:13" ht="11.25" customHeight="1">
      <c r="A62" s="61" t="s">
        <v>99</v>
      </c>
      <c r="B62" s="60"/>
      <c r="C62" s="60" t="s">
        <v>95</v>
      </c>
      <c r="D62" s="60"/>
      <c r="E62" s="60" t="s">
        <v>219</v>
      </c>
      <c r="F62" s="60"/>
      <c r="G62" s="60" t="s">
        <v>91</v>
      </c>
      <c r="H62" s="60"/>
      <c r="I62" s="60" t="s">
        <v>220</v>
      </c>
      <c r="J62" s="60"/>
      <c r="K62" s="61" t="s">
        <v>432</v>
      </c>
      <c r="L62" s="60"/>
      <c r="M62" s="60" t="s">
        <v>113</v>
      </c>
    </row>
    <row r="63" spans="1:13" ht="11.25" customHeight="1">
      <c r="A63" s="60" t="s">
        <v>43</v>
      </c>
      <c r="B63" s="60"/>
      <c r="C63" s="60" t="s">
        <v>83</v>
      </c>
      <c r="D63" s="60"/>
      <c r="E63" s="60" t="s">
        <v>221</v>
      </c>
      <c r="F63" s="60"/>
      <c r="G63" s="60" t="s">
        <v>91</v>
      </c>
      <c r="H63" s="60"/>
      <c r="I63" s="60" t="s">
        <v>222</v>
      </c>
      <c r="J63" s="60"/>
      <c r="K63" s="61" t="s">
        <v>432</v>
      </c>
      <c r="L63" s="60"/>
      <c r="M63" s="60" t="s">
        <v>223</v>
      </c>
    </row>
    <row r="64" spans="1:13" ht="11.25" customHeight="1">
      <c r="A64" s="61" t="s">
        <v>99</v>
      </c>
      <c r="B64" s="60"/>
      <c r="C64" s="60" t="s">
        <v>83</v>
      </c>
      <c r="D64" s="60"/>
      <c r="E64" s="60" t="s">
        <v>224</v>
      </c>
      <c r="F64" s="60"/>
      <c r="G64" s="60" t="s">
        <v>91</v>
      </c>
      <c r="H64" s="60"/>
      <c r="I64" s="60" t="s">
        <v>225</v>
      </c>
      <c r="J64" s="60"/>
      <c r="K64" s="60" t="s">
        <v>226</v>
      </c>
      <c r="L64" s="60"/>
      <c r="M64" s="60" t="s">
        <v>103</v>
      </c>
    </row>
    <row r="65" spans="1:13" ht="11.25" customHeight="1">
      <c r="A65" s="313" t="s">
        <v>434</v>
      </c>
      <c r="B65" s="311"/>
      <c r="C65" s="311"/>
      <c r="D65" s="311"/>
      <c r="E65" s="311"/>
      <c r="F65" s="311"/>
      <c r="G65" s="311"/>
      <c r="H65" s="311"/>
      <c r="I65" s="311"/>
      <c r="J65" s="311"/>
      <c r="K65" s="311"/>
      <c r="L65" s="311"/>
      <c r="M65" s="311"/>
    </row>
    <row r="66" spans="1:13" ht="11.25" customHeight="1">
      <c r="A66" s="311" t="s">
        <v>343</v>
      </c>
      <c r="B66" s="311"/>
      <c r="C66" s="311"/>
      <c r="D66" s="311"/>
      <c r="E66" s="311"/>
      <c r="F66" s="311"/>
      <c r="G66" s="311"/>
      <c r="H66" s="311"/>
      <c r="I66" s="311"/>
      <c r="J66" s="311"/>
      <c r="K66" s="311"/>
      <c r="L66" s="311"/>
      <c r="M66" s="311"/>
    </row>
    <row r="67" spans="1:13" ht="11.25">
      <c r="A67" s="313" t="s">
        <v>231</v>
      </c>
      <c r="B67" s="311"/>
      <c r="C67" s="311"/>
      <c r="D67" s="311"/>
      <c r="E67" s="311"/>
      <c r="F67" s="311"/>
      <c r="G67" s="311"/>
      <c r="H67" s="311"/>
      <c r="I67" s="311"/>
      <c r="J67" s="311"/>
      <c r="K67" s="311"/>
      <c r="L67" s="311"/>
      <c r="M67" s="311"/>
    </row>
    <row r="68" spans="1:13" ht="11.25">
      <c r="A68" s="313" t="s">
        <v>232</v>
      </c>
      <c r="B68" s="311"/>
      <c r="C68" s="311"/>
      <c r="D68" s="311"/>
      <c r="E68" s="311"/>
      <c r="F68" s="311"/>
      <c r="G68" s="311"/>
      <c r="H68" s="311"/>
      <c r="I68" s="311"/>
      <c r="J68" s="311"/>
      <c r="K68" s="311"/>
      <c r="L68" s="311"/>
      <c r="M68" s="311"/>
    </row>
    <row r="69" spans="1:13" ht="11.25">
      <c r="A69" s="313" t="s">
        <v>233</v>
      </c>
      <c r="B69" s="311"/>
      <c r="C69" s="311"/>
      <c r="D69" s="311"/>
      <c r="E69" s="311"/>
      <c r="F69" s="311"/>
      <c r="G69" s="311"/>
      <c r="H69" s="311"/>
      <c r="I69" s="311"/>
      <c r="J69" s="311"/>
      <c r="K69" s="311"/>
      <c r="L69" s="311"/>
      <c r="M69" s="311"/>
    </row>
  </sheetData>
  <mergeCells count="17">
    <mergeCell ref="A68:M68"/>
    <mergeCell ref="A69:M69"/>
    <mergeCell ref="A48:M48"/>
    <mergeCell ref="A47:M47"/>
    <mergeCell ref="A66:M66"/>
    <mergeCell ref="A67:M67"/>
    <mergeCell ref="A49:M49"/>
    <mergeCell ref="A50:M50"/>
    <mergeCell ref="A51:M51"/>
    <mergeCell ref="A65:M65"/>
    <mergeCell ref="A52:M52"/>
    <mergeCell ref="A53:M53"/>
    <mergeCell ref="A54:M54"/>
    <mergeCell ref="A1:M1"/>
    <mergeCell ref="A2:M2"/>
    <mergeCell ref="A3:M3"/>
    <mergeCell ref="A46:M46"/>
  </mergeCells>
  <printOptions/>
  <pageMargins left="0.5" right="0.5" top="0.5" bottom="0.5" header="0.5" footer="0.5"/>
  <pageSetup horizontalDpi="1200" verticalDpi="120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23"/>
  <sheetViews>
    <sheetView workbookViewId="0" topLeftCell="A1">
      <selection activeCell="A1" sqref="A1:P1"/>
    </sheetView>
  </sheetViews>
  <sheetFormatPr defaultColWidth="9.33203125" defaultRowHeight="11.25"/>
  <cols>
    <col min="1" max="1" width="24" style="0" customWidth="1"/>
    <col min="2" max="2" width="1.83203125" style="0" customWidth="1"/>
    <col min="3" max="3" width="9.5" style="0" customWidth="1"/>
    <col min="4" max="4" width="1.3359375" style="0" customWidth="1"/>
    <col min="5" max="5" width="9.5" style="0" customWidth="1"/>
    <col min="6" max="6" width="1.3359375" style="0" customWidth="1"/>
    <col min="7" max="7" width="9.5" style="0" customWidth="1"/>
    <col min="8" max="8" width="1.3359375" style="0" customWidth="1"/>
    <col min="9" max="9" width="9.5" style="0" customWidth="1"/>
    <col min="10" max="10" width="1.3359375" style="0" customWidth="1"/>
    <col min="11" max="11" width="9.5" style="0" customWidth="1"/>
    <col min="12" max="12" width="1.3359375" style="0" customWidth="1"/>
    <col min="13" max="13" width="9.5" style="0" customWidth="1"/>
    <col min="14" max="14" width="1.3359375" style="0" customWidth="1"/>
    <col min="15" max="15" width="9.5" style="0" customWidth="1"/>
    <col min="16" max="16" width="1.3359375" style="0" customWidth="1"/>
  </cols>
  <sheetData>
    <row r="1" spans="1:16" ht="11.25" customHeight="1">
      <c r="A1" s="337" t="s">
        <v>398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</row>
    <row r="2" spans="1:16" ht="11.25" customHeight="1">
      <c r="A2" s="338" t="s">
        <v>399</v>
      </c>
      <c r="B2" s="338"/>
      <c r="C2" s="338"/>
      <c r="D2" s="338"/>
      <c r="E2" s="338"/>
      <c r="F2" s="338"/>
      <c r="G2" s="337"/>
      <c r="H2" s="337"/>
      <c r="I2" s="337"/>
      <c r="J2" s="337"/>
      <c r="K2" s="337"/>
      <c r="L2" s="337"/>
      <c r="M2" s="337"/>
      <c r="N2" s="337"/>
      <c r="O2" s="337"/>
      <c r="P2" s="337"/>
    </row>
    <row r="3" spans="1:16" ht="11.25">
      <c r="A3" s="337"/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</row>
    <row r="4" spans="1:16" ht="11.25">
      <c r="A4" s="337" t="s">
        <v>400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</row>
    <row r="5" spans="1:16" ht="11.25">
      <c r="A5" s="341"/>
      <c r="B5" s="341"/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</row>
    <row r="6" spans="1:16" ht="11.25">
      <c r="A6" s="246" t="s">
        <v>255</v>
      </c>
      <c r="B6" s="247"/>
      <c r="C6" s="248" t="s">
        <v>314</v>
      </c>
      <c r="D6" s="249"/>
      <c r="E6" s="248" t="s">
        <v>315</v>
      </c>
      <c r="F6" s="249"/>
      <c r="G6" s="248" t="s">
        <v>316</v>
      </c>
      <c r="H6" s="249"/>
      <c r="I6" s="248" t="s">
        <v>317</v>
      </c>
      <c r="J6" s="249"/>
      <c r="K6" s="227" t="s">
        <v>417</v>
      </c>
      <c r="L6" s="157"/>
      <c r="M6" s="227" t="s">
        <v>418</v>
      </c>
      <c r="N6" s="157"/>
      <c r="O6" s="227" t="s">
        <v>419</v>
      </c>
      <c r="P6" s="137"/>
    </row>
    <row r="7" spans="1:15" ht="11.25">
      <c r="A7" s="247" t="s">
        <v>31</v>
      </c>
      <c r="B7" s="153"/>
      <c r="C7" s="259">
        <v>18100</v>
      </c>
      <c r="D7" s="260"/>
      <c r="E7" s="259">
        <v>27000</v>
      </c>
      <c r="F7" s="260"/>
      <c r="G7" s="259">
        <v>37400</v>
      </c>
      <c r="H7" s="260"/>
      <c r="I7" s="259">
        <v>41100</v>
      </c>
      <c r="J7" s="260"/>
      <c r="K7" s="259">
        <v>40000</v>
      </c>
      <c r="L7" s="260"/>
      <c r="M7" s="263">
        <v>45000</v>
      </c>
      <c r="N7" s="214"/>
      <c r="O7" s="263">
        <v>46000</v>
      </c>
    </row>
    <row r="8" spans="1:15" ht="11.25">
      <c r="A8" s="247" t="s">
        <v>10</v>
      </c>
      <c r="B8" s="262"/>
      <c r="C8" s="231">
        <v>15</v>
      </c>
      <c r="D8" s="232"/>
      <c r="E8" s="231">
        <v>15</v>
      </c>
      <c r="F8" s="232"/>
      <c r="G8" s="231">
        <v>15</v>
      </c>
      <c r="H8" s="232"/>
      <c r="I8" s="231">
        <v>14</v>
      </c>
      <c r="J8" s="232"/>
      <c r="K8" s="231">
        <v>15</v>
      </c>
      <c r="L8" s="232"/>
      <c r="M8" s="231">
        <v>15</v>
      </c>
      <c r="N8" s="232"/>
      <c r="O8" s="231">
        <v>15</v>
      </c>
    </row>
    <row r="9" spans="1:15" ht="11.25">
      <c r="A9" s="247" t="s">
        <v>32</v>
      </c>
      <c r="B9" s="262"/>
      <c r="C9" s="231">
        <v>2200</v>
      </c>
      <c r="D9" s="232"/>
      <c r="E9" s="231">
        <v>3360</v>
      </c>
      <c r="F9" s="232"/>
      <c r="G9" s="231">
        <v>3600</v>
      </c>
      <c r="H9" s="232"/>
      <c r="I9" s="231">
        <v>7400</v>
      </c>
      <c r="J9" s="232"/>
      <c r="K9" s="231">
        <v>8000</v>
      </c>
      <c r="L9" s="232"/>
      <c r="M9" s="231">
        <v>10000</v>
      </c>
      <c r="N9" s="214"/>
      <c r="O9" s="231">
        <v>12000</v>
      </c>
    </row>
    <row r="10" spans="1:17" ht="11.25">
      <c r="A10" s="254" t="s">
        <v>33</v>
      </c>
      <c r="B10" s="262"/>
      <c r="C10" s="276">
        <v>6500</v>
      </c>
      <c r="D10" s="253"/>
      <c r="E10" s="276">
        <v>6700</v>
      </c>
      <c r="F10" s="253"/>
      <c r="G10" s="255">
        <v>9500</v>
      </c>
      <c r="H10" s="253"/>
      <c r="I10" s="255">
        <v>19300</v>
      </c>
      <c r="J10" s="253"/>
      <c r="K10" s="255">
        <v>19500</v>
      </c>
      <c r="L10" s="253"/>
      <c r="M10" s="255">
        <v>19500</v>
      </c>
      <c r="N10" s="214"/>
      <c r="O10" s="255">
        <v>19500</v>
      </c>
      <c r="P10" s="111"/>
      <c r="Q10" s="111"/>
    </row>
    <row r="11" spans="1:16" ht="11.25">
      <c r="A11" s="247" t="s">
        <v>5</v>
      </c>
      <c r="B11" s="262"/>
      <c r="C11" s="263">
        <v>98800</v>
      </c>
      <c r="D11" s="232"/>
      <c r="E11" s="263">
        <v>148000</v>
      </c>
      <c r="F11" s="232"/>
      <c r="G11" s="266">
        <v>166000</v>
      </c>
      <c r="H11" s="253"/>
      <c r="I11" s="255">
        <v>165000</v>
      </c>
      <c r="J11" s="253"/>
      <c r="K11" s="255">
        <v>165000</v>
      </c>
      <c r="L11" s="253"/>
      <c r="M11" s="255">
        <v>165000</v>
      </c>
      <c r="N11" s="214"/>
      <c r="O11" s="255">
        <v>165000</v>
      </c>
      <c r="P11" s="10"/>
    </row>
    <row r="12" spans="1:15" ht="11.25">
      <c r="A12" s="247" t="s">
        <v>34</v>
      </c>
      <c r="B12" s="262"/>
      <c r="C12" s="263">
        <v>2120</v>
      </c>
      <c r="D12" s="232"/>
      <c r="E12" s="263">
        <v>1860</v>
      </c>
      <c r="F12" s="232"/>
      <c r="G12" s="263">
        <v>1900</v>
      </c>
      <c r="H12" s="232"/>
      <c r="I12" s="263">
        <v>1700</v>
      </c>
      <c r="J12" s="232"/>
      <c r="K12" s="263">
        <v>1600</v>
      </c>
      <c r="L12" s="232"/>
      <c r="M12" s="263">
        <v>1500</v>
      </c>
      <c r="N12" s="214"/>
      <c r="O12" s="263">
        <v>1300</v>
      </c>
    </row>
    <row r="13" spans="1:15" ht="11.25">
      <c r="A13" s="247" t="s">
        <v>35</v>
      </c>
      <c r="B13" s="262"/>
      <c r="C13" s="263">
        <v>5600</v>
      </c>
      <c r="D13" s="232"/>
      <c r="E13" s="263">
        <v>7700</v>
      </c>
      <c r="F13" s="232"/>
      <c r="G13" s="263">
        <v>6000</v>
      </c>
      <c r="H13" s="232"/>
      <c r="I13" s="263">
        <v>5980</v>
      </c>
      <c r="J13" s="232"/>
      <c r="K13" s="263">
        <v>6200</v>
      </c>
      <c r="L13" s="232"/>
      <c r="M13" s="263">
        <v>6300</v>
      </c>
      <c r="N13" s="214"/>
      <c r="O13" s="263">
        <v>6300</v>
      </c>
    </row>
    <row r="14" spans="1:15" ht="11.25">
      <c r="A14" s="247" t="s">
        <v>14</v>
      </c>
      <c r="B14" s="262"/>
      <c r="C14" s="231">
        <v>4</v>
      </c>
      <c r="D14" s="232"/>
      <c r="E14" s="231">
        <v>4</v>
      </c>
      <c r="F14" s="232"/>
      <c r="G14" s="231">
        <v>574</v>
      </c>
      <c r="H14" s="232"/>
      <c r="I14" s="231">
        <v>585</v>
      </c>
      <c r="J14" s="232"/>
      <c r="K14" s="231">
        <v>600</v>
      </c>
      <c r="L14" s="232"/>
      <c r="M14" s="231">
        <v>600</v>
      </c>
      <c r="N14" s="214"/>
      <c r="O14" s="231">
        <v>600</v>
      </c>
    </row>
    <row r="15" spans="1:15" ht="11.25">
      <c r="A15" s="247" t="s">
        <v>36</v>
      </c>
      <c r="B15" s="262"/>
      <c r="C15" s="263">
        <v>100</v>
      </c>
      <c r="D15" s="232"/>
      <c r="E15" s="263">
        <v>119</v>
      </c>
      <c r="F15" s="232"/>
      <c r="G15" s="264">
        <v>156</v>
      </c>
      <c r="H15" s="232"/>
      <c r="I15" s="263">
        <v>103</v>
      </c>
      <c r="J15" s="232"/>
      <c r="K15" s="263">
        <v>100</v>
      </c>
      <c r="L15" s="232"/>
      <c r="M15" s="263">
        <v>100</v>
      </c>
      <c r="N15" s="214"/>
      <c r="O15" s="263">
        <v>100</v>
      </c>
    </row>
    <row r="16" spans="1:15" ht="11.25">
      <c r="A16" s="271" t="s">
        <v>20</v>
      </c>
      <c r="B16" s="262"/>
      <c r="C16" s="263">
        <v>1000</v>
      </c>
      <c r="D16" s="232"/>
      <c r="E16" s="263">
        <v>1250</v>
      </c>
      <c r="F16" s="232"/>
      <c r="G16" s="263">
        <v>1</v>
      </c>
      <c r="H16" s="232"/>
      <c r="I16" s="263">
        <v>1</v>
      </c>
      <c r="J16" s="232"/>
      <c r="K16" s="263">
        <v>1</v>
      </c>
      <c r="L16" s="232"/>
      <c r="M16" s="263">
        <v>1</v>
      </c>
      <c r="N16" s="214"/>
      <c r="O16" s="263">
        <v>1</v>
      </c>
    </row>
    <row r="17" spans="1:15" ht="11.25">
      <c r="A17" s="247" t="s">
        <v>6</v>
      </c>
      <c r="B17" s="262"/>
      <c r="C17" s="263">
        <v>34100</v>
      </c>
      <c r="D17" s="232"/>
      <c r="E17" s="263">
        <v>30000</v>
      </c>
      <c r="F17" s="232"/>
      <c r="G17" s="263">
        <v>28800</v>
      </c>
      <c r="H17" s="232"/>
      <c r="I17" s="263">
        <v>31000</v>
      </c>
      <c r="J17" s="232"/>
      <c r="K17" s="263">
        <v>37000</v>
      </c>
      <c r="L17" s="232"/>
      <c r="M17" s="263">
        <v>43000</v>
      </c>
      <c r="N17" s="214"/>
      <c r="O17" s="263">
        <v>45000</v>
      </c>
    </row>
    <row r="18" spans="1:15" ht="11.25">
      <c r="A18" s="247" t="s">
        <v>40</v>
      </c>
      <c r="B18" s="262"/>
      <c r="C18" s="263">
        <v>280</v>
      </c>
      <c r="D18" s="232"/>
      <c r="E18" s="263">
        <v>267</v>
      </c>
      <c r="F18" s="232"/>
      <c r="G18" s="263">
        <v>277</v>
      </c>
      <c r="H18" s="232"/>
      <c r="I18" s="231">
        <v>357</v>
      </c>
      <c r="J18" s="232"/>
      <c r="K18" s="231">
        <v>360</v>
      </c>
      <c r="L18" s="232"/>
      <c r="M18" s="231">
        <v>360</v>
      </c>
      <c r="N18" s="214"/>
      <c r="O18" s="231">
        <v>360</v>
      </c>
    </row>
    <row r="19" spans="1:15" ht="11.25">
      <c r="A19" s="247" t="s">
        <v>46</v>
      </c>
      <c r="B19" s="262"/>
      <c r="C19" s="231">
        <v>3750</v>
      </c>
      <c r="D19" s="232"/>
      <c r="E19" s="231">
        <v>6120</v>
      </c>
      <c r="F19" s="232"/>
      <c r="G19" s="231">
        <v>14200</v>
      </c>
      <c r="H19" s="232"/>
      <c r="I19" s="231">
        <v>26000</v>
      </c>
      <c r="J19" s="232"/>
      <c r="K19" s="231">
        <v>26100</v>
      </c>
      <c r="L19" s="232"/>
      <c r="M19" s="231">
        <v>26100</v>
      </c>
      <c r="N19" s="214"/>
      <c r="O19" s="231">
        <v>26100</v>
      </c>
    </row>
    <row r="20" spans="1:15" ht="11.25">
      <c r="A20" s="247" t="s">
        <v>43</v>
      </c>
      <c r="B20" s="262"/>
      <c r="C20" s="263">
        <v>15600</v>
      </c>
      <c r="D20" s="232"/>
      <c r="E20" s="263">
        <v>32100</v>
      </c>
      <c r="F20" s="232"/>
      <c r="G20" s="263">
        <v>36600</v>
      </c>
      <c r="H20" s="232"/>
      <c r="I20" s="263">
        <v>26100</v>
      </c>
      <c r="J20" s="232"/>
      <c r="K20" s="263">
        <v>30000</v>
      </c>
      <c r="L20" s="232"/>
      <c r="M20" s="263">
        <v>32000</v>
      </c>
      <c r="N20" s="214"/>
      <c r="O20" s="263">
        <v>35000</v>
      </c>
    </row>
    <row r="21" spans="1:16" ht="11.25">
      <c r="A21" s="267" t="s">
        <v>48</v>
      </c>
      <c r="B21" s="268"/>
      <c r="C21" s="269">
        <f>ROUND(SUM(C7:C20),3-LEN(INT(SUM(C7:C20))))</f>
        <v>188000</v>
      </c>
      <c r="D21" s="249"/>
      <c r="E21" s="269">
        <f>ROUND(SUM(E7:E20),3-LEN(INT(SUM(E7:E20))))</f>
        <v>264000</v>
      </c>
      <c r="F21" s="249"/>
      <c r="G21" s="269">
        <f>ROUND(SUM(G7:G20),3-LEN(INT(SUM(G7:G20))))</f>
        <v>305000</v>
      </c>
      <c r="H21" s="249"/>
      <c r="I21" s="269">
        <f>ROUND(SUM(I7:I20),3-LEN(INT(SUM(I7:I20))))</f>
        <v>325000</v>
      </c>
      <c r="J21" s="249"/>
      <c r="K21" s="269">
        <f>ROUND(SUM(K7:K20),2-LEN(INT(SUM(K7:K20))))</f>
        <v>330000</v>
      </c>
      <c r="L21" s="249"/>
      <c r="M21" s="269">
        <f>ROUND(SUM(M7:M20),2-LEN(INT(SUM(M7:M20))))</f>
        <v>350000</v>
      </c>
      <c r="N21" s="249"/>
      <c r="O21" s="269">
        <f>ROUND(SUM(O7:O20),2-LEN(INT(SUM(O7:O20))))</f>
        <v>360000</v>
      </c>
      <c r="P21" s="6"/>
    </row>
    <row r="22" spans="1:16" ht="11.25">
      <c r="A22" s="339" t="s">
        <v>440</v>
      </c>
      <c r="B22" s="339"/>
      <c r="C22" s="339"/>
      <c r="D22" s="339"/>
      <c r="E22" s="339"/>
      <c r="F22" s="339"/>
      <c r="G22" s="339"/>
      <c r="H22" s="339"/>
      <c r="I22" s="339"/>
      <c r="J22" s="339"/>
      <c r="K22" s="339"/>
      <c r="L22" s="339"/>
      <c r="M22" s="339"/>
      <c r="N22" s="339"/>
      <c r="O22" s="339"/>
      <c r="P22" s="319"/>
    </row>
    <row r="23" spans="1:16" ht="11.25">
      <c r="A23" s="340" t="s">
        <v>412</v>
      </c>
      <c r="B23" s="340"/>
      <c r="C23" s="340"/>
      <c r="D23" s="340"/>
      <c r="E23" s="340"/>
      <c r="F23" s="340"/>
      <c r="G23" s="340"/>
      <c r="H23" s="340"/>
      <c r="I23" s="340"/>
      <c r="J23" s="340"/>
      <c r="K23" s="340"/>
      <c r="L23" s="340"/>
      <c r="M23" s="340"/>
      <c r="N23" s="340"/>
      <c r="O23" s="340"/>
      <c r="P23" s="302"/>
    </row>
  </sheetData>
  <mergeCells count="7">
    <mergeCell ref="A5:P5"/>
    <mergeCell ref="A22:P22"/>
    <mergeCell ref="A23:P23"/>
    <mergeCell ref="A1:P1"/>
    <mergeCell ref="A2:P2"/>
    <mergeCell ref="A3:P3"/>
    <mergeCell ref="A4:P4"/>
  </mergeCells>
  <printOptions/>
  <pageMargins left="0.5" right="0.5" top="0.5" bottom="0.5" header="0.5" footer="0.5"/>
  <pageSetup horizontalDpi="1200" verticalDpi="120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P25"/>
  <sheetViews>
    <sheetView workbookViewId="0" topLeftCell="A1">
      <selection activeCell="A1" sqref="A1:P1"/>
    </sheetView>
  </sheetViews>
  <sheetFormatPr defaultColWidth="9.33203125" defaultRowHeight="11.25"/>
  <cols>
    <col min="1" max="1" width="29.66015625" style="0" customWidth="1"/>
    <col min="2" max="2" width="1.83203125" style="0" customWidth="1"/>
    <col min="3" max="3" width="10.33203125" style="0" customWidth="1"/>
    <col min="4" max="4" width="1.3359375" style="0" customWidth="1"/>
    <col min="5" max="5" width="10.33203125" style="0" customWidth="1"/>
    <col min="6" max="6" width="1.3359375" style="0" customWidth="1"/>
    <col min="7" max="7" width="10.33203125" style="0" customWidth="1"/>
    <col min="8" max="8" width="1.3359375" style="0" customWidth="1"/>
    <col min="9" max="9" width="10.33203125" style="0" customWidth="1"/>
    <col min="10" max="10" width="1.3359375" style="0" customWidth="1"/>
    <col min="11" max="11" width="10.33203125" style="0" customWidth="1"/>
    <col min="12" max="12" width="1.3359375" style="0" customWidth="1"/>
    <col min="13" max="13" width="10.33203125" style="0" customWidth="1"/>
    <col min="14" max="14" width="1.3359375" style="0" customWidth="1"/>
    <col min="15" max="15" width="10.33203125" style="0" customWidth="1"/>
    <col min="16" max="16" width="1.3359375" style="0" customWidth="1"/>
  </cols>
  <sheetData>
    <row r="1" spans="1:16" ht="11.25" customHeight="1">
      <c r="A1" s="337" t="s">
        <v>401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</row>
    <row r="2" spans="1:16" ht="11.25" customHeight="1">
      <c r="A2" s="338" t="s">
        <v>402</v>
      </c>
      <c r="B2" s="338"/>
      <c r="C2" s="338"/>
      <c r="D2" s="338"/>
      <c r="E2" s="338"/>
      <c r="F2" s="338"/>
      <c r="G2" s="337"/>
      <c r="H2" s="337"/>
      <c r="I2" s="337"/>
      <c r="J2" s="337"/>
      <c r="K2" s="337"/>
      <c r="L2" s="337"/>
      <c r="M2" s="337"/>
      <c r="N2" s="337"/>
      <c r="O2" s="337"/>
      <c r="P2" s="337"/>
    </row>
    <row r="3" spans="1:16" ht="11.25">
      <c r="A3" s="337"/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</row>
    <row r="4" spans="1:16" ht="11.25">
      <c r="A4" s="337" t="s">
        <v>403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</row>
    <row r="5" spans="1:16" ht="11.25">
      <c r="A5" s="341"/>
      <c r="B5" s="341"/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</row>
    <row r="6" spans="1:16" ht="11.25">
      <c r="A6" s="246" t="s">
        <v>255</v>
      </c>
      <c r="B6" s="247"/>
      <c r="C6" s="248" t="s">
        <v>314</v>
      </c>
      <c r="D6" s="249"/>
      <c r="E6" s="248" t="s">
        <v>315</v>
      </c>
      <c r="F6" s="249"/>
      <c r="G6" s="248" t="s">
        <v>316</v>
      </c>
      <c r="H6" s="249"/>
      <c r="I6" s="248" t="s">
        <v>317</v>
      </c>
      <c r="J6" s="249"/>
      <c r="K6" s="227" t="s">
        <v>417</v>
      </c>
      <c r="L6" s="157"/>
      <c r="M6" s="227" t="s">
        <v>418</v>
      </c>
      <c r="N6" s="157"/>
      <c r="O6" s="227" t="s">
        <v>419</v>
      </c>
      <c r="P6" s="137"/>
    </row>
    <row r="7" spans="1:15" ht="11.25">
      <c r="A7" s="247" t="s">
        <v>31</v>
      </c>
      <c r="B7" s="153"/>
      <c r="C7" s="259">
        <v>176000</v>
      </c>
      <c r="D7" s="260"/>
      <c r="E7" s="259">
        <v>261000</v>
      </c>
      <c r="F7" s="260"/>
      <c r="G7" s="259">
        <v>282000</v>
      </c>
      <c r="H7" s="260"/>
      <c r="I7" s="259">
        <v>270000</v>
      </c>
      <c r="J7" s="260"/>
      <c r="K7" s="259">
        <v>280000</v>
      </c>
      <c r="L7" s="260"/>
      <c r="M7" s="263">
        <v>280000</v>
      </c>
      <c r="N7" s="214"/>
      <c r="O7" s="263">
        <v>280000</v>
      </c>
    </row>
    <row r="8" spans="1:15" ht="11.25">
      <c r="A8" s="247" t="s">
        <v>10</v>
      </c>
      <c r="B8" s="262"/>
      <c r="C8" s="263">
        <v>454</v>
      </c>
      <c r="D8" s="232"/>
      <c r="E8" s="263">
        <v>475</v>
      </c>
      <c r="F8" s="232"/>
      <c r="G8" s="263">
        <v>560</v>
      </c>
      <c r="H8" s="232"/>
      <c r="I8" s="263">
        <v>391</v>
      </c>
      <c r="J8" s="232"/>
      <c r="K8" s="263">
        <v>400</v>
      </c>
      <c r="L8" s="232"/>
      <c r="M8" s="263">
        <v>400</v>
      </c>
      <c r="N8" s="232"/>
      <c r="O8" s="263">
        <v>400</v>
      </c>
    </row>
    <row r="9" spans="1:15" ht="11.25">
      <c r="A9" s="247" t="s">
        <v>32</v>
      </c>
      <c r="B9" s="262"/>
      <c r="C9" s="263">
        <v>7640</v>
      </c>
      <c r="D9" s="232"/>
      <c r="E9" s="263">
        <v>10200</v>
      </c>
      <c r="F9" s="232"/>
      <c r="G9" s="263">
        <v>10100</v>
      </c>
      <c r="H9" s="232"/>
      <c r="I9" s="263">
        <v>12200</v>
      </c>
      <c r="J9" s="232"/>
      <c r="K9" s="263">
        <v>12500</v>
      </c>
      <c r="L9" s="232"/>
      <c r="M9" s="263">
        <v>13000</v>
      </c>
      <c r="N9" s="214"/>
      <c r="O9" s="263">
        <v>14000</v>
      </c>
    </row>
    <row r="10" spans="1:15" ht="11.25">
      <c r="A10" s="247" t="s">
        <v>33</v>
      </c>
      <c r="B10" s="262"/>
      <c r="C10" s="263">
        <v>238000</v>
      </c>
      <c r="D10" s="232"/>
      <c r="E10" s="263">
        <v>252000</v>
      </c>
      <c r="F10" s="232"/>
      <c r="G10" s="263">
        <v>464000</v>
      </c>
      <c r="H10" s="232"/>
      <c r="I10" s="255">
        <v>621000</v>
      </c>
      <c r="J10" s="253"/>
      <c r="K10" s="255">
        <v>621000</v>
      </c>
      <c r="L10" s="253"/>
      <c r="M10" s="255">
        <v>621000</v>
      </c>
      <c r="N10" s="214"/>
      <c r="O10" s="255">
        <v>621000</v>
      </c>
    </row>
    <row r="11" spans="1:15" ht="11.25">
      <c r="A11" s="247" t="s">
        <v>397</v>
      </c>
      <c r="B11" s="262"/>
      <c r="C11" s="263">
        <v>567000</v>
      </c>
      <c r="D11" s="232"/>
      <c r="E11" s="263">
        <v>662000</v>
      </c>
      <c r="F11" s="232"/>
      <c r="G11" s="263">
        <v>804000</v>
      </c>
      <c r="H11" s="232"/>
      <c r="I11" s="255">
        <v>907000</v>
      </c>
      <c r="J11" s="253"/>
      <c r="K11" s="255">
        <v>946000</v>
      </c>
      <c r="L11" s="253"/>
      <c r="M11" s="255">
        <v>946000</v>
      </c>
      <c r="N11" s="214"/>
      <c r="O11" s="255">
        <v>946000</v>
      </c>
    </row>
    <row r="12" spans="1:15" ht="11.25">
      <c r="A12" s="247" t="s">
        <v>34</v>
      </c>
      <c r="B12" s="262"/>
      <c r="C12" s="263">
        <v>7160</v>
      </c>
      <c r="D12" s="232"/>
      <c r="E12" s="273">
        <v>4020</v>
      </c>
      <c r="F12" s="232"/>
      <c r="G12" s="273">
        <v>2050</v>
      </c>
      <c r="H12" s="274"/>
      <c r="I12" s="263">
        <v>1319</v>
      </c>
      <c r="J12" s="232"/>
      <c r="K12" s="263">
        <v>1000</v>
      </c>
      <c r="L12" s="232"/>
      <c r="M12" s="263">
        <v>800</v>
      </c>
      <c r="N12" s="214"/>
      <c r="O12" s="263">
        <v>500</v>
      </c>
    </row>
    <row r="13" spans="1:15" ht="11.25">
      <c r="A13" s="247" t="s">
        <v>35</v>
      </c>
      <c r="B13" s="262"/>
      <c r="C13" s="263">
        <v>160000</v>
      </c>
      <c r="D13" s="232"/>
      <c r="E13" s="263">
        <v>213000</v>
      </c>
      <c r="F13" s="232"/>
      <c r="G13" s="263">
        <v>251000</v>
      </c>
      <c r="H13" s="232"/>
      <c r="I13" s="263">
        <v>198000</v>
      </c>
      <c r="J13" s="232"/>
      <c r="K13" s="263">
        <v>210000</v>
      </c>
      <c r="L13" s="232"/>
      <c r="M13" s="263">
        <v>220000</v>
      </c>
      <c r="N13" s="214"/>
      <c r="O13" s="263">
        <v>230000</v>
      </c>
    </row>
    <row r="14" spans="1:15" ht="11.25">
      <c r="A14" s="247" t="s">
        <v>14</v>
      </c>
      <c r="B14" s="262"/>
      <c r="C14" s="231">
        <v>4980</v>
      </c>
      <c r="D14" s="232"/>
      <c r="E14" s="231">
        <v>10200</v>
      </c>
      <c r="F14" s="232"/>
      <c r="G14" s="231">
        <v>17400</v>
      </c>
      <c r="H14" s="232"/>
      <c r="I14" s="231">
        <v>20300</v>
      </c>
      <c r="J14" s="232"/>
      <c r="K14" s="231">
        <v>21000</v>
      </c>
      <c r="L14" s="232"/>
      <c r="M14" s="231">
        <v>21000</v>
      </c>
      <c r="N14" s="214"/>
      <c r="O14" s="231">
        <v>21000</v>
      </c>
    </row>
    <row r="15" spans="1:15" ht="11.25">
      <c r="A15" s="247" t="s">
        <v>36</v>
      </c>
      <c r="B15" s="262"/>
      <c r="C15" s="263">
        <v>104000</v>
      </c>
      <c r="D15" s="232"/>
      <c r="E15" s="263">
        <v>143000</v>
      </c>
      <c r="F15" s="232"/>
      <c r="G15" s="263">
        <v>146000</v>
      </c>
      <c r="H15" s="232"/>
      <c r="I15" s="263">
        <v>152000</v>
      </c>
      <c r="J15" s="232"/>
      <c r="K15" s="263">
        <v>180000</v>
      </c>
      <c r="L15" s="232"/>
      <c r="M15" s="263">
        <v>210000</v>
      </c>
      <c r="N15" s="214"/>
      <c r="O15" s="263">
        <v>250000</v>
      </c>
    </row>
    <row r="16" spans="1:15" ht="11.25">
      <c r="A16" s="247" t="s">
        <v>20</v>
      </c>
      <c r="B16" s="262"/>
      <c r="C16" s="263">
        <v>1440</v>
      </c>
      <c r="D16" s="232"/>
      <c r="E16" s="263">
        <v>8420</v>
      </c>
      <c r="F16" s="232"/>
      <c r="G16" s="263">
        <v>7570</v>
      </c>
      <c r="H16" s="232"/>
      <c r="I16" s="263">
        <v>9030</v>
      </c>
      <c r="J16" s="232"/>
      <c r="K16" s="263">
        <v>9050</v>
      </c>
      <c r="L16" s="232"/>
      <c r="M16" s="263">
        <v>9050</v>
      </c>
      <c r="N16" s="214"/>
      <c r="O16" s="263">
        <v>9050</v>
      </c>
    </row>
    <row r="17" spans="1:15" ht="11.25">
      <c r="A17" s="247" t="s">
        <v>6</v>
      </c>
      <c r="B17" s="262"/>
      <c r="C17" s="263">
        <v>932000</v>
      </c>
      <c r="D17" s="232"/>
      <c r="E17" s="263">
        <v>1120000</v>
      </c>
      <c r="F17" s="232"/>
      <c r="G17" s="263">
        <v>1260000</v>
      </c>
      <c r="H17" s="232"/>
      <c r="I17" s="263">
        <v>1380000</v>
      </c>
      <c r="J17" s="232"/>
      <c r="K17" s="263">
        <v>1500000</v>
      </c>
      <c r="L17" s="232"/>
      <c r="M17" s="263">
        <v>1600000</v>
      </c>
      <c r="N17" s="214"/>
      <c r="O17" s="263">
        <v>1600000</v>
      </c>
    </row>
    <row r="18" spans="1:16" ht="11.25">
      <c r="A18" s="247" t="s">
        <v>40</v>
      </c>
      <c r="B18" s="262"/>
      <c r="C18" s="263">
        <v>47100</v>
      </c>
      <c r="D18" s="232"/>
      <c r="E18" s="263">
        <v>44400</v>
      </c>
      <c r="F18" s="232"/>
      <c r="G18" s="263">
        <v>36300</v>
      </c>
      <c r="H18" s="232"/>
      <c r="I18" s="255">
        <v>33300</v>
      </c>
      <c r="J18" s="253"/>
      <c r="K18" s="255">
        <v>33300</v>
      </c>
      <c r="L18" s="253"/>
      <c r="M18" s="255">
        <v>35000</v>
      </c>
      <c r="N18" s="214"/>
      <c r="O18" s="255">
        <v>35000</v>
      </c>
      <c r="P18" s="10"/>
    </row>
    <row r="19" spans="1:15" ht="11.25">
      <c r="A19" s="247" t="s">
        <v>42</v>
      </c>
      <c r="B19" s="262"/>
      <c r="C19" s="263" t="s">
        <v>264</v>
      </c>
      <c r="D19" s="232"/>
      <c r="E19" s="263">
        <v>1500</v>
      </c>
      <c r="F19" s="232"/>
      <c r="G19" s="263">
        <v>4500</v>
      </c>
      <c r="H19" s="232"/>
      <c r="I19" s="266">
        <v>4300</v>
      </c>
      <c r="J19" s="253"/>
      <c r="K19" s="266">
        <v>4300</v>
      </c>
      <c r="L19" s="253"/>
      <c r="M19" s="266">
        <v>4300</v>
      </c>
      <c r="N19" s="256"/>
      <c r="O19" s="266">
        <v>4300</v>
      </c>
    </row>
    <row r="20" spans="1:15" ht="11.25">
      <c r="A20" s="247" t="s">
        <v>46</v>
      </c>
      <c r="B20" s="262"/>
      <c r="C20" s="231">
        <v>56000</v>
      </c>
      <c r="D20" s="232"/>
      <c r="E20" s="231">
        <v>51800</v>
      </c>
      <c r="F20" s="232"/>
      <c r="G20" s="231">
        <v>43600</v>
      </c>
      <c r="H20" s="232"/>
      <c r="I20" s="231">
        <v>48900</v>
      </c>
      <c r="J20" s="232"/>
      <c r="K20" s="231">
        <v>48950</v>
      </c>
      <c r="L20" s="232"/>
      <c r="M20" s="231">
        <v>48950</v>
      </c>
      <c r="N20" s="214"/>
      <c r="O20" s="231">
        <v>48950</v>
      </c>
    </row>
    <row r="21" spans="1:15" ht="11.25">
      <c r="A21" s="247" t="s">
        <v>43</v>
      </c>
      <c r="B21" s="262"/>
      <c r="C21" s="263">
        <v>770000</v>
      </c>
      <c r="D21" s="232"/>
      <c r="E21" s="263">
        <v>1020000</v>
      </c>
      <c r="F21" s="232"/>
      <c r="G21" s="263">
        <v>1150000</v>
      </c>
      <c r="H21" s="232"/>
      <c r="I21" s="263">
        <v>965000</v>
      </c>
      <c r="J21" s="232"/>
      <c r="K21" s="263">
        <v>1150000</v>
      </c>
      <c r="L21" s="232"/>
      <c r="M21" s="263">
        <v>1200000</v>
      </c>
      <c r="N21" s="214"/>
      <c r="O21" s="263">
        <v>1200000</v>
      </c>
    </row>
    <row r="22" spans="1:16" ht="11.25">
      <c r="A22" s="267" t="s">
        <v>48</v>
      </c>
      <c r="B22" s="268"/>
      <c r="C22" s="269">
        <f>ROUND(SUM(C7:C21),3-LEN(INT(SUM(C7:C21))))</f>
        <v>3070000</v>
      </c>
      <c r="D22" s="249"/>
      <c r="E22" s="269">
        <f>ROUND(SUM(E7:E21),3-LEN(INT(SUM(E7:E21))))</f>
        <v>3800000</v>
      </c>
      <c r="F22" s="249"/>
      <c r="G22" s="269">
        <f>ROUND(SUM(G7:G21),3-LEN(INT(SUM(G7:G21))))</f>
        <v>4480000</v>
      </c>
      <c r="H22" s="249"/>
      <c r="I22" s="269">
        <f>ROUND(SUM(I7:I21),3-LEN(INT(SUM(I7:I21))))</f>
        <v>4620000</v>
      </c>
      <c r="J22" s="249"/>
      <c r="K22" s="269">
        <f>ROUND(SUM(K7:K21),2-LEN(INT(SUM(K7:K21))))</f>
        <v>5000000</v>
      </c>
      <c r="L22" s="249"/>
      <c r="M22" s="269">
        <f>ROUND(SUM(M7:M21),2-LEN(INT(SUM(M7:M21))))</f>
        <v>5200000</v>
      </c>
      <c r="N22" s="249"/>
      <c r="O22" s="269">
        <f>ROUND(SUM(O7:O21),2-LEN(INT(SUM(O7:O21))))</f>
        <v>5300000</v>
      </c>
      <c r="P22" s="6"/>
    </row>
    <row r="23" spans="1:16" ht="11.25">
      <c r="A23" s="339" t="s">
        <v>452</v>
      </c>
      <c r="B23" s="339"/>
      <c r="C23" s="339"/>
      <c r="D23" s="339"/>
      <c r="E23" s="339"/>
      <c r="F23" s="339"/>
      <c r="G23" s="339"/>
      <c r="H23" s="339"/>
      <c r="I23" s="339"/>
      <c r="J23" s="339"/>
      <c r="K23" s="339"/>
      <c r="L23" s="339"/>
      <c r="M23" s="339"/>
      <c r="N23" s="339"/>
      <c r="O23" s="339"/>
      <c r="P23" s="319"/>
    </row>
    <row r="24" spans="1:16" ht="11.25">
      <c r="A24" s="340" t="s">
        <v>319</v>
      </c>
      <c r="B24" s="340"/>
      <c r="C24" s="340"/>
      <c r="D24" s="340"/>
      <c r="E24" s="340"/>
      <c r="F24" s="340"/>
      <c r="G24" s="340"/>
      <c r="H24" s="340"/>
      <c r="I24" s="340"/>
      <c r="J24" s="340"/>
      <c r="K24" s="340"/>
      <c r="L24" s="340"/>
      <c r="M24" s="340"/>
      <c r="N24" s="340"/>
      <c r="O24" s="340"/>
      <c r="P24" s="302"/>
    </row>
    <row r="25" spans="1:16" ht="11.25">
      <c r="A25" s="340" t="s">
        <v>413</v>
      </c>
      <c r="B25" s="340"/>
      <c r="C25" s="340"/>
      <c r="D25" s="340"/>
      <c r="E25" s="340"/>
      <c r="F25" s="340"/>
      <c r="G25" s="340"/>
      <c r="H25" s="340"/>
      <c r="I25" s="340"/>
      <c r="J25" s="340"/>
      <c r="K25" s="340"/>
      <c r="L25" s="340"/>
      <c r="M25" s="340"/>
      <c r="N25" s="340"/>
      <c r="O25" s="340"/>
      <c r="P25" s="302"/>
    </row>
  </sheetData>
  <mergeCells count="8">
    <mergeCell ref="A1:P1"/>
    <mergeCell ref="A2:P2"/>
    <mergeCell ref="A3:P3"/>
    <mergeCell ref="A4:P4"/>
    <mergeCell ref="A5:P5"/>
    <mergeCell ref="A23:P23"/>
    <mergeCell ref="A24:P24"/>
    <mergeCell ref="A25:P25"/>
  </mergeCells>
  <printOptions/>
  <pageMargins left="0.5" right="0.5" top="0.5" bottom="0.5" header="0.5" footer="0.5"/>
  <pageSetup horizontalDpi="1200" verticalDpi="120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P13"/>
  <sheetViews>
    <sheetView workbookViewId="0" topLeftCell="A1">
      <selection activeCell="A1" sqref="A1:P1"/>
    </sheetView>
  </sheetViews>
  <sheetFormatPr defaultColWidth="9.33203125" defaultRowHeight="11.25"/>
  <cols>
    <col min="1" max="1" width="27.83203125" style="0" customWidth="1"/>
    <col min="2" max="2" width="1.83203125" style="0" customWidth="1"/>
    <col min="3" max="3" width="7.66015625" style="0" customWidth="1"/>
    <col min="4" max="4" width="1.3359375" style="0" customWidth="1"/>
    <col min="5" max="5" width="7.66015625" style="0" customWidth="1"/>
    <col min="6" max="6" width="1.3359375" style="0" customWidth="1"/>
    <col min="7" max="7" width="7.66015625" style="0" customWidth="1"/>
    <col min="8" max="8" width="1.3359375" style="0" customWidth="1"/>
    <col min="9" max="9" width="7.66015625" style="0" customWidth="1"/>
    <col min="10" max="10" width="1.3359375" style="0" customWidth="1"/>
    <col min="11" max="11" width="7.66015625" style="0" customWidth="1"/>
    <col min="12" max="12" width="1.3359375" style="0" customWidth="1"/>
    <col min="13" max="13" width="7.66015625" style="0" customWidth="1"/>
    <col min="14" max="14" width="1.3359375" style="0" customWidth="1"/>
    <col min="15" max="15" width="7.66015625" style="0" customWidth="1"/>
    <col min="16" max="16" width="1.3359375" style="0" customWidth="1"/>
  </cols>
  <sheetData>
    <row r="1" spans="1:16" ht="11.25" customHeight="1">
      <c r="A1" s="337" t="s">
        <v>404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</row>
    <row r="2" spans="1:16" ht="11.25" customHeight="1">
      <c r="A2" s="338" t="s">
        <v>405</v>
      </c>
      <c r="B2" s="338"/>
      <c r="C2" s="338"/>
      <c r="D2" s="338"/>
      <c r="E2" s="338"/>
      <c r="F2" s="338"/>
      <c r="G2" s="337"/>
      <c r="H2" s="337"/>
      <c r="I2" s="337"/>
      <c r="J2" s="337"/>
      <c r="K2" s="337"/>
      <c r="L2" s="337"/>
      <c r="M2" s="337"/>
      <c r="N2" s="337"/>
      <c r="O2" s="337"/>
      <c r="P2" s="337"/>
    </row>
    <row r="3" spans="1:16" ht="11.25">
      <c r="A3" s="337"/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</row>
    <row r="4" spans="1:16" ht="11.25">
      <c r="A4" s="337" t="s">
        <v>406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</row>
    <row r="5" spans="1:16" ht="11.25">
      <c r="A5" s="341"/>
      <c r="B5" s="341"/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</row>
    <row r="6" spans="1:16" ht="11.25">
      <c r="A6" s="246" t="s">
        <v>255</v>
      </c>
      <c r="B6" s="247"/>
      <c r="C6" s="248" t="s">
        <v>314</v>
      </c>
      <c r="D6" s="249"/>
      <c r="E6" s="248" t="s">
        <v>315</v>
      </c>
      <c r="F6" s="249"/>
      <c r="G6" s="248" t="s">
        <v>316</v>
      </c>
      <c r="H6" s="249"/>
      <c r="I6" s="248" t="s">
        <v>317</v>
      </c>
      <c r="J6" s="249"/>
      <c r="K6" s="227" t="s">
        <v>417</v>
      </c>
      <c r="L6" s="157"/>
      <c r="M6" s="227" t="s">
        <v>418</v>
      </c>
      <c r="N6" s="157"/>
      <c r="O6" s="227" t="s">
        <v>419</v>
      </c>
      <c r="P6" s="137"/>
    </row>
    <row r="7" spans="1:15" ht="11.25">
      <c r="A7" s="277" t="s">
        <v>407</v>
      </c>
      <c r="B7" s="153"/>
      <c r="C7" s="278">
        <v>1</v>
      </c>
      <c r="D7" s="260"/>
      <c r="E7" s="278">
        <v>58</v>
      </c>
      <c r="F7" s="260"/>
      <c r="G7" s="263" t="s">
        <v>264</v>
      </c>
      <c r="H7" s="260"/>
      <c r="I7" s="263" t="s">
        <v>264</v>
      </c>
      <c r="J7" s="260"/>
      <c r="K7" s="263" t="s">
        <v>264</v>
      </c>
      <c r="L7" s="260"/>
      <c r="M7" s="263" t="s">
        <v>264</v>
      </c>
      <c r="N7" s="214"/>
      <c r="O7" s="263" t="s">
        <v>264</v>
      </c>
    </row>
    <row r="8" spans="1:15" ht="11.25">
      <c r="A8" s="247" t="s">
        <v>33</v>
      </c>
      <c r="B8" s="262"/>
      <c r="C8" s="263" t="s">
        <v>264</v>
      </c>
      <c r="D8" s="232"/>
      <c r="E8" s="263" t="s">
        <v>264</v>
      </c>
      <c r="F8" s="232"/>
      <c r="G8" s="263">
        <v>20</v>
      </c>
      <c r="H8" s="232">
        <v>2</v>
      </c>
      <c r="I8" s="231">
        <v>20</v>
      </c>
      <c r="J8" s="232"/>
      <c r="K8" s="231">
        <v>20</v>
      </c>
      <c r="L8" s="232"/>
      <c r="M8" s="231">
        <v>20</v>
      </c>
      <c r="N8" s="214"/>
      <c r="O8" s="231">
        <v>20</v>
      </c>
    </row>
    <row r="9" spans="1:15" ht="11.25">
      <c r="A9" s="247" t="s">
        <v>5</v>
      </c>
      <c r="B9" s="262"/>
      <c r="C9" s="263">
        <v>8730</v>
      </c>
      <c r="D9" s="232"/>
      <c r="E9" s="263">
        <v>10500</v>
      </c>
      <c r="F9" s="232"/>
      <c r="G9" s="263">
        <v>10700</v>
      </c>
      <c r="H9" s="232"/>
      <c r="I9" s="231">
        <v>9900</v>
      </c>
      <c r="J9" s="232"/>
      <c r="K9" s="231">
        <v>11600</v>
      </c>
      <c r="L9" s="232"/>
      <c r="M9" s="231">
        <v>11600</v>
      </c>
      <c r="N9" s="214"/>
      <c r="O9" s="231">
        <v>11600</v>
      </c>
    </row>
    <row r="10" spans="1:16" ht="11.25">
      <c r="A10" s="267" t="s">
        <v>48</v>
      </c>
      <c r="B10" s="268"/>
      <c r="C10" s="269">
        <f>ROUND(SUM(C7:C9),3-LEN(INT(SUM(C7:C9))))</f>
        <v>8730</v>
      </c>
      <c r="D10" s="249"/>
      <c r="E10" s="269">
        <f>ROUND(SUM(E7:E9),3-LEN(INT(SUM(E7:E9))))</f>
        <v>10600</v>
      </c>
      <c r="F10" s="249"/>
      <c r="G10" s="269">
        <f>ROUND(SUM(G7:G9),3-LEN(INT(SUM(G7:G9))))</f>
        <v>10700</v>
      </c>
      <c r="H10" s="249"/>
      <c r="I10" s="269">
        <f>ROUND(SUM(I7:I9),2-LEN(INT(SUM(I7:I9))))</f>
        <v>9900</v>
      </c>
      <c r="J10" s="249"/>
      <c r="K10" s="269">
        <f>ROUND(SUM(K7:K9),2-LEN(INT(SUM(K7:K9))))</f>
        <v>12000</v>
      </c>
      <c r="L10" s="249"/>
      <c r="M10" s="269">
        <f>ROUND(SUM(M7:M9),2-LEN(INT(SUM(M7:M9))))</f>
        <v>12000</v>
      </c>
      <c r="N10" s="250"/>
      <c r="O10" s="269">
        <f>ROUND(SUM(O7:O9),2-LEN(INT(SUM(O7:O9))))</f>
        <v>12000</v>
      </c>
      <c r="P10" s="6"/>
    </row>
    <row r="11" spans="1:16" ht="11.25">
      <c r="A11" s="339" t="s">
        <v>453</v>
      </c>
      <c r="B11" s="339"/>
      <c r="C11" s="339"/>
      <c r="D11" s="339"/>
      <c r="E11" s="339"/>
      <c r="F11" s="339"/>
      <c r="G11" s="339"/>
      <c r="H11" s="339"/>
      <c r="I11" s="339"/>
      <c r="J11" s="339"/>
      <c r="K11" s="339"/>
      <c r="L11" s="339"/>
      <c r="M11" s="339"/>
      <c r="N11" s="339"/>
      <c r="O11" s="339"/>
      <c r="P11" s="319"/>
    </row>
    <row r="12" spans="1:16" ht="11.25">
      <c r="A12" s="340" t="s">
        <v>319</v>
      </c>
      <c r="B12" s="340"/>
      <c r="C12" s="340"/>
      <c r="D12" s="340"/>
      <c r="E12" s="340"/>
      <c r="F12" s="340"/>
      <c r="G12" s="340"/>
      <c r="H12" s="340"/>
      <c r="I12" s="340"/>
      <c r="J12" s="340"/>
      <c r="K12" s="340"/>
      <c r="L12" s="340"/>
      <c r="M12" s="340"/>
      <c r="N12" s="340"/>
      <c r="O12" s="340"/>
      <c r="P12" s="302"/>
    </row>
    <row r="13" spans="1:16" ht="11.25">
      <c r="A13" s="340" t="s">
        <v>414</v>
      </c>
      <c r="B13" s="340"/>
      <c r="C13" s="340"/>
      <c r="D13" s="340"/>
      <c r="E13" s="340"/>
      <c r="F13" s="340"/>
      <c r="G13" s="340"/>
      <c r="H13" s="340"/>
      <c r="I13" s="340"/>
      <c r="J13" s="340"/>
      <c r="K13" s="340"/>
      <c r="L13" s="340"/>
      <c r="M13" s="340"/>
      <c r="N13" s="340"/>
      <c r="O13" s="340"/>
      <c r="P13" s="302"/>
    </row>
  </sheetData>
  <mergeCells count="8">
    <mergeCell ref="A5:P5"/>
    <mergeCell ref="A11:P11"/>
    <mergeCell ref="A12:P12"/>
    <mergeCell ref="A13:P13"/>
    <mergeCell ref="A1:P1"/>
    <mergeCell ref="A2:P2"/>
    <mergeCell ref="A3:P3"/>
    <mergeCell ref="A4:P4"/>
  </mergeCells>
  <printOptions/>
  <pageMargins left="0.5" right="0.5" top="0.5" bottom="0.5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02"/>
  <sheetViews>
    <sheetView workbookViewId="0" topLeftCell="A1">
      <selection activeCell="A1" sqref="A1:V1"/>
    </sheetView>
  </sheetViews>
  <sheetFormatPr defaultColWidth="9.33203125" defaultRowHeight="11.25"/>
  <cols>
    <col min="1" max="1" width="21.83203125" style="62" customWidth="1"/>
    <col min="2" max="2" width="1.83203125" style="62" customWidth="1"/>
    <col min="3" max="3" width="10.66015625" style="62" customWidth="1"/>
    <col min="4" max="4" width="1.3359375" style="62" customWidth="1"/>
    <col min="5" max="5" width="9.66015625" style="62" customWidth="1"/>
    <col min="6" max="6" width="1.3359375" style="62" customWidth="1"/>
    <col min="7" max="7" width="9.66015625" style="62" customWidth="1"/>
    <col min="8" max="8" width="1.3359375" style="62" customWidth="1"/>
    <col min="9" max="9" width="9.66015625" style="62" customWidth="1"/>
    <col min="10" max="10" width="1.3359375" style="62" customWidth="1"/>
    <col min="11" max="11" width="9.66015625" style="62" customWidth="1"/>
    <col min="12" max="12" width="1.3359375" style="62" customWidth="1"/>
    <col min="13" max="13" width="9.66015625" style="62" customWidth="1"/>
    <col min="14" max="14" width="1.3359375" style="62" customWidth="1"/>
    <col min="15" max="15" width="10.83203125" style="62" customWidth="1"/>
    <col min="16" max="16" width="1.3359375" style="62" customWidth="1"/>
    <col min="17" max="17" width="10" style="62" customWidth="1"/>
    <col min="18" max="18" width="1.3359375" style="62" customWidth="1"/>
    <col min="19" max="19" width="10.83203125" style="62" customWidth="1"/>
    <col min="20" max="20" width="1.5" style="62" customWidth="1"/>
    <col min="21" max="21" width="10.66015625" style="62" customWidth="1"/>
    <col min="22" max="22" width="1.3359375" style="62" customWidth="1"/>
    <col min="23" max="16384" width="10.66015625" style="62" customWidth="1"/>
  </cols>
  <sheetData>
    <row r="1" spans="1:22" ht="11.25" customHeight="1">
      <c r="A1" s="285" t="s">
        <v>234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</row>
    <row r="2" spans="1:22" ht="11.25" customHeight="1">
      <c r="A2" s="291" t="s">
        <v>301</v>
      </c>
      <c r="B2" s="291"/>
      <c r="C2" s="291"/>
      <c r="D2" s="291"/>
      <c r="E2" s="291"/>
      <c r="F2" s="291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</row>
    <row r="3" spans="1:22" ht="11.25" customHeight="1">
      <c r="A3" s="280"/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</row>
    <row r="4" spans="1:22" ht="11.25" customHeight="1">
      <c r="A4" s="285" t="s">
        <v>235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</row>
    <row r="5" spans="1:22" ht="11.25" customHeight="1">
      <c r="A5" s="281"/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</row>
    <row r="6" spans="1:22" ht="11.25" customHeight="1">
      <c r="A6" s="67"/>
      <c r="B6" s="67"/>
      <c r="C6" s="292" t="s">
        <v>236</v>
      </c>
      <c r="D6" s="292"/>
      <c r="E6" s="292"/>
      <c r="F6" s="292"/>
      <c r="G6" s="292"/>
      <c r="H6" s="292"/>
      <c r="I6" s="292"/>
      <c r="J6" s="292"/>
      <c r="K6" s="292"/>
      <c r="L6" s="292"/>
      <c r="M6" s="292"/>
      <c r="N6" s="292"/>
      <c r="O6" s="292"/>
      <c r="P6" s="292"/>
      <c r="Q6" s="292"/>
      <c r="R6" s="292"/>
      <c r="S6" s="292"/>
      <c r="T6" s="292"/>
      <c r="U6" s="292"/>
      <c r="V6" s="292"/>
    </row>
    <row r="7" spans="1:22" ht="11.25" customHeight="1">
      <c r="A7" s="64"/>
      <c r="B7" s="64"/>
      <c r="C7" s="290"/>
      <c r="D7" s="290"/>
      <c r="E7" s="290"/>
      <c r="F7" s="64"/>
      <c r="G7" s="68" t="s">
        <v>237</v>
      </c>
      <c r="H7" s="68"/>
      <c r="I7" s="69" t="s">
        <v>238</v>
      </c>
      <c r="J7" s="64"/>
      <c r="K7" s="70"/>
      <c r="L7" s="70"/>
      <c r="M7" s="70"/>
      <c r="N7" s="64"/>
      <c r="O7" s="71" t="s">
        <v>239</v>
      </c>
      <c r="P7" s="70"/>
      <c r="Q7" s="68" t="s">
        <v>240</v>
      </c>
      <c r="R7" s="64"/>
      <c r="S7" s="70"/>
      <c r="T7" s="70"/>
      <c r="U7" s="71" t="s">
        <v>241</v>
      </c>
      <c r="V7" s="72"/>
    </row>
    <row r="8" spans="1:22" ht="11.25" customHeight="1">
      <c r="A8" s="64"/>
      <c r="B8" s="64"/>
      <c r="C8" s="289" t="s">
        <v>242</v>
      </c>
      <c r="D8" s="289"/>
      <c r="E8" s="289"/>
      <c r="F8" s="64"/>
      <c r="G8" s="68" t="s">
        <v>243</v>
      </c>
      <c r="H8" s="68"/>
      <c r="I8" s="74" t="s">
        <v>244</v>
      </c>
      <c r="J8" s="64"/>
      <c r="K8" s="289" t="s">
        <v>245</v>
      </c>
      <c r="L8" s="289"/>
      <c r="M8" s="289"/>
      <c r="N8" s="64"/>
      <c r="O8" s="68" t="s">
        <v>246</v>
      </c>
      <c r="P8" s="70"/>
      <c r="Q8" s="68" t="s">
        <v>247</v>
      </c>
      <c r="R8" s="64"/>
      <c r="S8" s="68" t="s">
        <v>248</v>
      </c>
      <c r="T8" s="70"/>
      <c r="U8" s="68" t="s">
        <v>246</v>
      </c>
      <c r="V8" s="72"/>
    </row>
    <row r="9" spans="1:22" ht="11.25" customHeight="1">
      <c r="A9" s="64"/>
      <c r="B9" s="64"/>
      <c r="C9" s="63"/>
      <c r="D9" s="63"/>
      <c r="E9" s="68" t="s">
        <v>249</v>
      </c>
      <c r="F9" s="64"/>
      <c r="G9" s="68" t="s">
        <v>244</v>
      </c>
      <c r="H9" s="68"/>
      <c r="I9" s="69" t="s">
        <v>250</v>
      </c>
      <c r="J9" s="64"/>
      <c r="K9" s="68" t="s">
        <v>251</v>
      </c>
      <c r="L9" s="70"/>
      <c r="M9" s="70"/>
      <c r="N9" s="64"/>
      <c r="O9" s="71" t="s">
        <v>252</v>
      </c>
      <c r="P9" s="70"/>
      <c r="Q9" s="68" t="s">
        <v>246</v>
      </c>
      <c r="R9" s="64"/>
      <c r="S9" s="71" t="s">
        <v>253</v>
      </c>
      <c r="T9" s="70"/>
      <c r="U9" s="71" t="s">
        <v>254</v>
      </c>
      <c r="V9" s="72"/>
    </row>
    <row r="10" spans="1:22" ht="11.25" customHeight="1">
      <c r="A10" s="75" t="s">
        <v>255</v>
      </c>
      <c r="B10" s="65"/>
      <c r="C10" s="76" t="s">
        <v>256</v>
      </c>
      <c r="D10" s="76"/>
      <c r="E10" s="76" t="s">
        <v>257</v>
      </c>
      <c r="F10" s="65"/>
      <c r="G10" s="76" t="s">
        <v>258</v>
      </c>
      <c r="H10" s="76"/>
      <c r="I10" s="77" t="s">
        <v>259</v>
      </c>
      <c r="J10" s="65"/>
      <c r="K10" s="76" t="s">
        <v>260</v>
      </c>
      <c r="L10" s="76"/>
      <c r="M10" s="76" t="s">
        <v>261</v>
      </c>
      <c r="N10" s="65"/>
      <c r="O10" s="76" t="s">
        <v>262</v>
      </c>
      <c r="P10" s="76"/>
      <c r="Q10" s="76" t="s">
        <v>263</v>
      </c>
      <c r="R10" s="65"/>
      <c r="S10" s="76" t="s">
        <v>262</v>
      </c>
      <c r="T10" s="76"/>
      <c r="U10" s="76" t="s">
        <v>262</v>
      </c>
      <c r="V10" s="78"/>
    </row>
    <row r="11" spans="1:22" ht="11.25" customHeight="1">
      <c r="A11" s="79" t="s">
        <v>31</v>
      </c>
      <c r="B11" s="64"/>
      <c r="C11" s="80" t="s">
        <v>264</v>
      </c>
      <c r="D11" s="80"/>
      <c r="E11" s="80">
        <v>272</v>
      </c>
      <c r="F11" s="63"/>
      <c r="G11" s="80">
        <v>199</v>
      </c>
      <c r="H11" s="80"/>
      <c r="I11" s="80">
        <v>29744</v>
      </c>
      <c r="J11" s="63"/>
      <c r="K11" s="80" t="s">
        <v>264</v>
      </c>
      <c r="L11" s="80"/>
      <c r="M11" s="80">
        <v>5033</v>
      </c>
      <c r="N11" s="63"/>
      <c r="O11" s="80">
        <v>12079</v>
      </c>
      <c r="P11" s="80"/>
      <c r="Q11" s="80" t="s">
        <v>264</v>
      </c>
      <c r="R11" s="63"/>
      <c r="S11" s="80">
        <v>134</v>
      </c>
      <c r="T11" s="80"/>
      <c r="U11" s="80" t="s">
        <v>264</v>
      </c>
      <c r="V11" s="63"/>
    </row>
    <row r="12" spans="1:22" ht="11.25" customHeight="1">
      <c r="A12" s="79" t="s">
        <v>32</v>
      </c>
      <c r="B12" s="64"/>
      <c r="C12" s="80" t="s">
        <v>264</v>
      </c>
      <c r="D12" s="80"/>
      <c r="E12" s="80" t="s">
        <v>264</v>
      </c>
      <c r="F12" s="63"/>
      <c r="G12" s="81" t="s">
        <v>265</v>
      </c>
      <c r="H12" s="80"/>
      <c r="I12" s="80">
        <v>9362</v>
      </c>
      <c r="J12" s="63"/>
      <c r="K12" s="80" t="s">
        <v>264</v>
      </c>
      <c r="L12" s="81"/>
      <c r="M12" s="80" t="s">
        <v>264</v>
      </c>
      <c r="N12" s="63"/>
      <c r="O12" s="80">
        <v>9740</v>
      </c>
      <c r="P12" s="80"/>
      <c r="Q12" s="80" t="s">
        <v>264</v>
      </c>
      <c r="R12" s="63"/>
      <c r="S12" s="80">
        <v>465</v>
      </c>
      <c r="T12" s="80"/>
      <c r="U12" s="80">
        <v>16755</v>
      </c>
      <c r="V12" s="63"/>
    </row>
    <row r="13" spans="1:22" ht="11.25" customHeight="1">
      <c r="A13" s="79" t="s">
        <v>33</v>
      </c>
      <c r="B13" s="64"/>
      <c r="C13" s="80">
        <v>13148</v>
      </c>
      <c r="D13" s="80"/>
      <c r="E13" s="80">
        <v>1381</v>
      </c>
      <c r="F13" s="63"/>
      <c r="G13" s="80">
        <v>27</v>
      </c>
      <c r="H13" s="80"/>
      <c r="I13" s="80">
        <v>44400</v>
      </c>
      <c r="J13" s="82" t="s">
        <v>266</v>
      </c>
      <c r="K13" s="80">
        <v>155693</v>
      </c>
      <c r="L13" s="80"/>
      <c r="M13" s="80">
        <v>29600</v>
      </c>
      <c r="N13" s="63"/>
      <c r="O13" s="80">
        <v>10652</v>
      </c>
      <c r="P13" s="80"/>
      <c r="Q13" s="80">
        <v>31</v>
      </c>
      <c r="R13" s="63"/>
      <c r="S13" s="80">
        <v>35</v>
      </c>
      <c r="T13" s="80"/>
      <c r="U13" s="80">
        <v>12000</v>
      </c>
      <c r="V13" s="82" t="s">
        <v>266</v>
      </c>
    </row>
    <row r="14" spans="1:22" ht="11.25" customHeight="1">
      <c r="A14" s="79" t="s">
        <v>34</v>
      </c>
      <c r="B14" s="64"/>
      <c r="C14" s="80" t="s">
        <v>264</v>
      </c>
      <c r="D14" s="80"/>
      <c r="E14" s="80" t="s">
        <v>264</v>
      </c>
      <c r="F14" s="63"/>
      <c r="G14" s="80">
        <v>4904</v>
      </c>
      <c r="H14" s="80"/>
      <c r="I14" s="80">
        <v>38954</v>
      </c>
      <c r="J14" s="63"/>
      <c r="K14" s="80">
        <v>4500</v>
      </c>
      <c r="L14" s="80"/>
      <c r="M14" s="80">
        <v>1377</v>
      </c>
      <c r="N14" s="63"/>
      <c r="O14" s="80">
        <v>1697</v>
      </c>
      <c r="P14" s="80"/>
      <c r="Q14" s="80" t="s">
        <v>264</v>
      </c>
      <c r="R14" s="63"/>
      <c r="S14" s="80">
        <v>1313</v>
      </c>
      <c r="T14" s="80"/>
      <c r="U14" s="80" t="s">
        <v>264</v>
      </c>
      <c r="V14" s="63"/>
    </row>
    <row r="15" spans="1:22" ht="11.25" customHeight="1">
      <c r="A15" s="79" t="s">
        <v>35</v>
      </c>
      <c r="B15" s="64"/>
      <c r="C15" s="80" t="s">
        <v>264</v>
      </c>
      <c r="D15" s="80"/>
      <c r="E15" s="80" t="s">
        <v>264</v>
      </c>
      <c r="F15" s="63"/>
      <c r="G15" s="80">
        <v>2</v>
      </c>
      <c r="H15" s="80"/>
      <c r="I15" s="80">
        <v>46515</v>
      </c>
      <c r="J15" s="63"/>
      <c r="K15" s="80">
        <v>344</v>
      </c>
      <c r="L15" s="80"/>
      <c r="M15" s="80">
        <v>668</v>
      </c>
      <c r="N15" s="63"/>
      <c r="O15" s="81" t="s">
        <v>265</v>
      </c>
      <c r="P15" s="82" t="s">
        <v>266</v>
      </c>
      <c r="Q15" s="80">
        <v>71</v>
      </c>
      <c r="R15" s="63"/>
      <c r="S15" s="80">
        <v>10</v>
      </c>
      <c r="T15" s="80"/>
      <c r="U15" s="80" t="s">
        <v>264</v>
      </c>
      <c r="V15" s="63"/>
    </row>
    <row r="16" spans="1:22" ht="11.25" customHeight="1">
      <c r="A16" s="79" t="s">
        <v>13</v>
      </c>
      <c r="B16" s="64"/>
      <c r="C16" s="80" t="s">
        <v>264</v>
      </c>
      <c r="D16" s="80"/>
      <c r="E16" s="80" t="s">
        <v>264</v>
      </c>
      <c r="F16" s="63"/>
      <c r="G16" s="80" t="s">
        <v>264</v>
      </c>
      <c r="H16" s="80"/>
      <c r="I16" s="80">
        <v>110</v>
      </c>
      <c r="J16" s="82" t="s">
        <v>266</v>
      </c>
      <c r="K16" s="80" t="s">
        <v>264</v>
      </c>
      <c r="L16" s="80"/>
      <c r="M16" s="80" t="s">
        <v>264</v>
      </c>
      <c r="N16" s="63"/>
      <c r="O16" s="80" t="s">
        <v>264</v>
      </c>
      <c r="P16" s="80"/>
      <c r="Q16" s="80" t="s">
        <v>264</v>
      </c>
      <c r="R16" s="63"/>
      <c r="S16" s="81" t="s">
        <v>265</v>
      </c>
      <c r="T16" s="82" t="s">
        <v>266</v>
      </c>
      <c r="U16" s="80" t="s">
        <v>264</v>
      </c>
      <c r="V16" s="63"/>
    </row>
    <row r="17" spans="1:22" ht="11.25" customHeight="1">
      <c r="A17" s="79" t="s">
        <v>14</v>
      </c>
      <c r="B17" s="64"/>
      <c r="C17" s="80" t="s">
        <v>264</v>
      </c>
      <c r="D17" s="80"/>
      <c r="E17" s="80" t="s">
        <v>264</v>
      </c>
      <c r="F17" s="63"/>
      <c r="G17" s="80" t="s">
        <v>264</v>
      </c>
      <c r="H17" s="82" t="s">
        <v>266</v>
      </c>
      <c r="I17" s="80">
        <v>547</v>
      </c>
      <c r="J17" s="82" t="s">
        <v>266</v>
      </c>
      <c r="K17" s="80" t="s">
        <v>264</v>
      </c>
      <c r="L17" s="80"/>
      <c r="M17" s="80">
        <v>268</v>
      </c>
      <c r="N17" s="63"/>
      <c r="O17" s="80" t="s">
        <v>264</v>
      </c>
      <c r="P17" s="80"/>
      <c r="Q17" s="80">
        <v>74</v>
      </c>
      <c r="R17" s="63"/>
      <c r="S17" s="80" t="s">
        <v>264</v>
      </c>
      <c r="T17" s="80"/>
      <c r="U17" s="80" t="s">
        <v>264</v>
      </c>
      <c r="V17" s="63"/>
    </row>
    <row r="18" spans="1:22" ht="11.25" customHeight="1">
      <c r="A18" s="79" t="s">
        <v>16</v>
      </c>
      <c r="B18" s="64"/>
      <c r="C18" s="80" t="s">
        <v>264</v>
      </c>
      <c r="D18" s="80"/>
      <c r="E18" s="80" t="s">
        <v>264</v>
      </c>
      <c r="F18" s="63"/>
      <c r="G18" s="80" t="s">
        <v>264</v>
      </c>
      <c r="H18" s="80"/>
      <c r="I18" s="80" t="s">
        <v>264</v>
      </c>
      <c r="J18" s="63"/>
      <c r="K18" s="80" t="s">
        <v>264</v>
      </c>
      <c r="L18" s="80"/>
      <c r="M18" s="80">
        <v>61</v>
      </c>
      <c r="N18" s="63"/>
      <c r="O18" s="80" t="s">
        <v>264</v>
      </c>
      <c r="P18" s="80"/>
      <c r="Q18" s="80">
        <v>45</v>
      </c>
      <c r="R18" s="63"/>
      <c r="S18" s="80" t="s">
        <v>264</v>
      </c>
      <c r="T18" s="80"/>
      <c r="U18" s="80" t="s">
        <v>264</v>
      </c>
      <c r="V18" s="63"/>
    </row>
    <row r="19" spans="1:22" ht="11.25" customHeight="1">
      <c r="A19" s="79" t="s">
        <v>36</v>
      </c>
      <c r="B19" s="64"/>
      <c r="C19" s="80" t="s">
        <v>264</v>
      </c>
      <c r="D19" s="80"/>
      <c r="E19" s="80" t="s">
        <v>264</v>
      </c>
      <c r="F19" s="63"/>
      <c r="G19" s="81" t="s">
        <v>265</v>
      </c>
      <c r="H19" s="82" t="s">
        <v>266</v>
      </c>
      <c r="I19" s="80">
        <v>3020</v>
      </c>
      <c r="J19" s="63"/>
      <c r="K19" s="80" t="s">
        <v>264</v>
      </c>
      <c r="L19" s="81"/>
      <c r="M19" s="80">
        <v>80</v>
      </c>
      <c r="N19" s="82" t="s">
        <v>266</v>
      </c>
      <c r="O19" s="81" t="s">
        <v>265</v>
      </c>
      <c r="P19" s="80"/>
      <c r="Q19" s="80" t="s">
        <v>264</v>
      </c>
      <c r="R19" s="63"/>
      <c r="S19" s="81" t="s">
        <v>265</v>
      </c>
      <c r="T19" s="82" t="s">
        <v>266</v>
      </c>
      <c r="U19" s="80" t="s">
        <v>264</v>
      </c>
      <c r="V19" s="63"/>
    </row>
    <row r="20" spans="1:22" ht="11.25" customHeight="1">
      <c r="A20" s="79" t="s">
        <v>17</v>
      </c>
      <c r="B20" s="64"/>
      <c r="C20" s="80" t="s">
        <v>264</v>
      </c>
      <c r="D20" s="80"/>
      <c r="E20" s="80">
        <v>3</v>
      </c>
      <c r="F20" s="63"/>
      <c r="G20" s="80" t="s">
        <v>264</v>
      </c>
      <c r="H20" s="80"/>
      <c r="I20" s="80" t="s">
        <v>264</v>
      </c>
      <c r="J20" s="63"/>
      <c r="K20" s="80" t="s">
        <v>264</v>
      </c>
      <c r="L20" s="80"/>
      <c r="M20" s="80" t="s">
        <v>264</v>
      </c>
      <c r="N20" s="63"/>
      <c r="O20" s="80" t="s">
        <v>264</v>
      </c>
      <c r="P20" s="80"/>
      <c r="Q20" s="80" t="s">
        <v>264</v>
      </c>
      <c r="R20" s="63"/>
      <c r="S20" s="80" t="s">
        <v>264</v>
      </c>
      <c r="T20" s="80"/>
      <c r="U20" s="80" t="s">
        <v>264</v>
      </c>
      <c r="V20" s="63"/>
    </row>
    <row r="21" spans="1:22" ht="11.25" customHeight="1">
      <c r="A21" s="79" t="s">
        <v>20</v>
      </c>
      <c r="B21" s="64"/>
      <c r="C21" s="80" t="s">
        <v>264</v>
      </c>
      <c r="D21" s="80"/>
      <c r="E21" s="80" t="s">
        <v>264</v>
      </c>
      <c r="F21" s="63"/>
      <c r="G21" s="80" t="s">
        <v>264</v>
      </c>
      <c r="H21" s="80"/>
      <c r="I21" s="80">
        <v>4550</v>
      </c>
      <c r="J21" s="82" t="s">
        <v>266</v>
      </c>
      <c r="K21" s="80">
        <v>15</v>
      </c>
      <c r="L21" s="82" t="s">
        <v>266</v>
      </c>
      <c r="M21" s="80" t="s">
        <v>264</v>
      </c>
      <c r="N21" s="63"/>
      <c r="O21" s="80" t="s">
        <v>264</v>
      </c>
      <c r="P21" s="80"/>
      <c r="Q21" s="80" t="s">
        <v>264</v>
      </c>
      <c r="R21" s="63"/>
      <c r="S21" s="80" t="s">
        <v>264</v>
      </c>
      <c r="T21" s="80"/>
      <c r="U21" s="80" t="s">
        <v>264</v>
      </c>
      <c r="V21" s="63"/>
    </row>
    <row r="22" spans="1:22" ht="11.25" customHeight="1">
      <c r="A22" s="79" t="s">
        <v>38</v>
      </c>
      <c r="B22" s="64"/>
      <c r="C22" s="80">
        <v>1701</v>
      </c>
      <c r="D22" s="80"/>
      <c r="E22" s="80" t="s">
        <v>264</v>
      </c>
      <c r="F22" s="63"/>
      <c r="G22" s="80" t="s">
        <v>264</v>
      </c>
      <c r="H22" s="80"/>
      <c r="I22" s="80">
        <v>12170</v>
      </c>
      <c r="J22" s="63"/>
      <c r="K22" s="80" t="s">
        <v>264</v>
      </c>
      <c r="L22" s="80"/>
      <c r="M22" s="80" t="s">
        <v>264</v>
      </c>
      <c r="N22" s="63"/>
      <c r="O22" s="80" t="s">
        <v>264</v>
      </c>
      <c r="P22" s="80"/>
      <c r="Q22" s="80" t="s">
        <v>264</v>
      </c>
      <c r="R22" s="63"/>
      <c r="S22" s="80" t="s">
        <v>264</v>
      </c>
      <c r="T22" s="80"/>
      <c r="U22" s="80" t="s">
        <v>264</v>
      </c>
      <c r="V22" s="63"/>
    </row>
    <row r="23" spans="1:22" ht="11.25" customHeight="1">
      <c r="A23" s="79" t="s">
        <v>22</v>
      </c>
      <c r="B23" s="64"/>
      <c r="C23" s="80" t="s">
        <v>264</v>
      </c>
      <c r="D23" s="80"/>
      <c r="E23" s="80" t="s">
        <v>264</v>
      </c>
      <c r="F23" s="63"/>
      <c r="G23" s="80" t="s">
        <v>264</v>
      </c>
      <c r="H23" s="80"/>
      <c r="I23" s="80">
        <v>5000</v>
      </c>
      <c r="J23" s="82" t="s">
        <v>266</v>
      </c>
      <c r="K23" s="80" t="s">
        <v>264</v>
      </c>
      <c r="L23" s="80"/>
      <c r="M23" s="80" t="s">
        <v>264</v>
      </c>
      <c r="N23" s="63"/>
      <c r="O23" s="80">
        <v>8000</v>
      </c>
      <c r="P23" s="82" t="s">
        <v>266</v>
      </c>
      <c r="Q23" s="80" t="s">
        <v>264</v>
      </c>
      <c r="R23" s="63"/>
      <c r="S23" s="80">
        <v>48</v>
      </c>
      <c r="T23" s="82" t="s">
        <v>266</v>
      </c>
      <c r="U23" s="80" t="s">
        <v>264</v>
      </c>
      <c r="V23" s="63"/>
    </row>
    <row r="24" spans="1:22" ht="11.25" customHeight="1">
      <c r="A24" s="79" t="s">
        <v>23</v>
      </c>
      <c r="B24" s="64"/>
      <c r="C24" s="80">
        <v>13444</v>
      </c>
      <c r="D24" s="80"/>
      <c r="E24" s="80" t="s">
        <v>264</v>
      </c>
      <c r="F24" s="63"/>
      <c r="G24" s="80" t="s">
        <v>264</v>
      </c>
      <c r="H24" s="80"/>
      <c r="I24" s="80">
        <v>277</v>
      </c>
      <c r="J24" s="63"/>
      <c r="K24" s="80" t="s">
        <v>264</v>
      </c>
      <c r="L24" s="80"/>
      <c r="M24" s="80" t="s">
        <v>264</v>
      </c>
      <c r="N24" s="63"/>
      <c r="O24" s="80" t="s">
        <v>264</v>
      </c>
      <c r="P24" s="80"/>
      <c r="Q24" s="80" t="s">
        <v>264</v>
      </c>
      <c r="R24" s="63"/>
      <c r="S24" s="81" t="s">
        <v>265</v>
      </c>
      <c r="T24" s="80"/>
      <c r="U24" s="80" t="s">
        <v>264</v>
      </c>
      <c r="V24" s="63"/>
    </row>
    <row r="25" spans="1:22" ht="11.25" customHeight="1">
      <c r="A25" s="79" t="s">
        <v>6</v>
      </c>
      <c r="B25" s="64"/>
      <c r="C25" s="80" t="s">
        <v>264</v>
      </c>
      <c r="D25" s="80"/>
      <c r="E25" s="80" t="s">
        <v>264</v>
      </c>
      <c r="F25" s="63"/>
      <c r="G25" s="80">
        <v>356</v>
      </c>
      <c r="H25" s="80"/>
      <c r="I25" s="80">
        <v>20406</v>
      </c>
      <c r="J25" s="63"/>
      <c r="K25" s="80">
        <v>6759</v>
      </c>
      <c r="L25" s="80"/>
      <c r="M25" s="80">
        <v>15178</v>
      </c>
      <c r="N25" s="63"/>
      <c r="O25" s="80">
        <v>139348</v>
      </c>
      <c r="P25" s="80"/>
      <c r="Q25" s="80" t="s">
        <v>264</v>
      </c>
      <c r="R25" s="63"/>
      <c r="S25" s="80">
        <v>2569</v>
      </c>
      <c r="T25" s="80"/>
      <c r="U25" s="80">
        <v>2</v>
      </c>
      <c r="V25" s="63"/>
    </row>
    <row r="26" spans="1:22" ht="11.25" customHeight="1">
      <c r="A26" s="79" t="s">
        <v>25</v>
      </c>
      <c r="B26" s="64"/>
      <c r="C26" s="80" t="s">
        <v>264</v>
      </c>
      <c r="D26" s="80"/>
      <c r="E26" s="80" t="s">
        <v>264</v>
      </c>
      <c r="F26" s="63"/>
      <c r="G26" s="80" t="s">
        <v>264</v>
      </c>
      <c r="H26" s="80"/>
      <c r="I26" s="80">
        <v>3029</v>
      </c>
      <c r="J26" s="82"/>
      <c r="K26" s="80" t="s">
        <v>264</v>
      </c>
      <c r="L26" s="80"/>
      <c r="M26" s="80" t="s">
        <v>264</v>
      </c>
      <c r="N26" s="63"/>
      <c r="O26" s="80" t="s">
        <v>264</v>
      </c>
      <c r="P26" s="80"/>
      <c r="Q26" s="80" t="s">
        <v>264</v>
      </c>
      <c r="R26" s="63"/>
      <c r="S26" s="80">
        <v>2</v>
      </c>
      <c r="T26" s="82"/>
      <c r="U26" s="80" t="s">
        <v>264</v>
      </c>
      <c r="V26" s="63"/>
    </row>
    <row r="27" spans="1:22" ht="11.25" customHeight="1">
      <c r="A27" s="79" t="s">
        <v>26</v>
      </c>
      <c r="B27" s="64"/>
      <c r="C27" s="80" t="s">
        <v>264</v>
      </c>
      <c r="D27" s="80"/>
      <c r="E27" s="80" t="s">
        <v>264</v>
      </c>
      <c r="F27" s="63"/>
      <c r="G27" s="80" t="s">
        <v>264</v>
      </c>
      <c r="H27" s="80"/>
      <c r="I27" s="80" t="s">
        <v>264</v>
      </c>
      <c r="J27" s="82"/>
      <c r="K27" s="80" t="s">
        <v>264</v>
      </c>
      <c r="L27" s="80"/>
      <c r="M27" s="80" t="s">
        <v>264</v>
      </c>
      <c r="N27" s="63"/>
      <c r="O27" s="80" t="s">
        <v>264</v>
      </c>
      <c r="P27" s="80"/>
      <c r="Q27" s="80" t="s">
        <v>264</v>
      </c>
      <c r="R27" s="63"/>
      <c r="S27" s="80" t="s">
        <v>264</v>
      </c>
      <c r="T27" s="82"/>
      <c r="U27" s="80" t="s">
        <v>264</v>
      </c>
      <c r="V27" s="63"/>
    </row>
    <row r="28" spans="1:22" ht="11.25" customHeight="1">
      <c r="A28" s="79" t="s">
        <v>39</v>
      </c>
      <c r="B28" s="64"/>
      <c r="C28" s="80" t="s">
        <v>264</v>
      </c>
      <c r="D28" s="80"/>
      <c r="E28" s="80" t="s">
        <v>264</v>
      </c>
      <c r="F28" s="63"/>
      <c r="G28" s="80" t="s">
        <v>264</v>
      </c>
      <c r="H28" s="80"/>
      <c r="I28" s="80" t="s">
        <v>264</v>
      </c>
      <c r="J28" s="63"/>
      <c r="K28" s="80" t="s">
        <v>264</v>
      </c>
      <c r="L28" s="80"/>
      <c r="M28" s="80">
        <v>80</v>
      </c>
      <c r="N28" s="63"/>
      <c r="O28" s="80" t="s">
        <v>264</v>
      </c>
      <c r="P28" s="80"/>
      <c r="Q28" s="80" t="s">
        <v>264</v>
      </c>
      <c r="R28" s="63"/>
      <c r="S28" s="80" t="s">
        <v>264</v>
      </c>
      <c r="T28" s="80"/>
      <c r="U28" s="80" t="s">
        <v>264</v>
      </c>
      <c r="V28" s="63"/>
    </row>
    <row r="29" spans="1:22" ht="11.25" customHeight="1">
      <c r="A29" s="79" t="s">
        <v>302</v>
      </c>
      <c r="B29" s="64"/>
      <c r="C29" s="80" t="s">
        <v>264</v>
      </c>
      <c r="D29" s="80"/>
      <c r="E29" s="80" t="s">
        <v>264</v>
      </c>
      <c r="F29" s="63"/>
      <c r="G29" s="80">
        <v>843</v>
      </c>
      <c r="H29" s="80"/>
      <c r="I29" s="80">
        <v>172619</v>
      </c>
      <c r="J29" s="63"/>
      <c r="K29" s="80">
        <v>3541</v>
      </c>
      <c r="L29" s="80"/>
      <c r="M29" s="80">
        <v>750</v>
      </c>
      <c r="N29" s="63"/>
      <c r="O29" s="80">
        <v>308874</v>
      </c>
      <c r="P29" s="80"/>
      <c r="Q29" s="80" t="s">
        <v>264</v>
      </c>
      <c r="R29" s="63"/>
      <c r="S29" s="80">
        <v>2921</v>
      </c>
      <c r="T29" s="80"/>
      <c r="U29" s="80">
        <v>40202</v>
      </c>
      <c r="V29" s="63"/>
    </row>
    <row r="30" spans="1:22" ht="11.25" customHeight="1">
      <c r="A30" s="79" t="s">
        <v>42</v>
      </c>
      <c r="B30" s="64"/>
      <c r="C30" s="80">
        <v>4215</v>
      </c>
      <c r="D30" s="80"/>
      <c r="E30" s="80" t="s">
        <v>264</v>
      </c>
      <c r="F30" s="63"/>
      <c r="G30" s="80" t="s">
        <v>264</v>
      </c>
      <c r="H30" s="80"/>
      <c r="I30" s="80">
        <v>300</v>
      </c>
      <c r="J30" s="82" t="s">
        <v>266</v>
      </c>
      <c r="K30" s="80" t="s">
        <v>264</v>
      </c>
      <c r="L30" s="80"/>
      <c r="M30" s="80" t="s">
        <v>264</v>
      </c>
      <c r="N30" s="63"/>
      <c r="O30" s="80" t="s">
        <v>264</v>
      </c>
      <c r="P30" s="80"/>
      <c r="Q30" s="80" t="s">
        <v>264</v>
      </c>
      <c r="R30" s="63"/>
      <c r="S30" s="80" t="s">
        <v>264</v>
      </c>
      <c r="T30" s="80"/>
      <c r="U30" s="80" t="s">
        <v>264</v>
      </c>
      <c r="V30" s="63"/>
    </row>
    <row r="31" spans="1:22" ht="11.25" customHeight="1">
      <c r="A31" s="79" t="s">
        <v>46</v>
      </c>
      <c r="B31" s="64"/>
      <c r="C31" s="80" t="s">
        <v>264</v>
      </c>
      <c r="D31" s="80"/>
      <c r="E31" s="80" t="s">
        <v>264</v>
      </c>
      <c r="F31" s="63"/>
      <c r="G31" s="80" t="s">
        <v>264</v>
      </c>
      <c r="H31" s="80"/>
      <c r="I31" s="80" t="s">
        <v>264</v>
      </c>
      <c r="J31" s="63"/>
      <c r="K31" s="80" t="s">
        <v>264</v>
      </c>
      <c r="L31" s="80"/>
      <c r="M31" s="80">
        <v>923</v>
      </c>
      <c r="N31" s="63"/>
      <c r="O31" s="80" t="s">
        <v>264</v>
      </c>
      <c r="P31" s="80"/>
      <c r="Q31" s="80" t="s">
        <v>264</v>
      </c>
      <c r="R31" s="63"/>
      <c r="S31" s="80" t="s">
        <v>264</v>
      </c>
      <c r="T31" s="80"/>
      <c r="U31" s="80" t="s">
        <v>264</v>
      </c>
      <c r="V31" s="63"/>
    </row>
    <row r="32" spans="1:22" ht="11.25" customHeight="1">
      <c r="A32" s="79" t="s">
        <v>41</v>
      </c>
      <c r="B32" s="64"/>
      <c r="C32" s="80" t="s">
        <v>264</v>
      </c>
      <c r="D32" s="80"/>
      <c r="E32" s="80" t="s">
        <v>264</v>
      </c>
      <c r="F32" s="63"/>
      <c r="G32" s="80" t="s">
        <v>264</v>
      </c>
      <c r="H32" s="80"/>
      <c r="I32" s="80">
        <v>1730</v>
      </c>
      <c r="J32" s="63"/>
      <c r="K32" s="80">
        <v>6</v>
      </c>
      <c r="L32" s="82" t="s">
        <v>266</v>
      </c>
      <c r="M32" s="80">
        <v>34</v>
      </c>
      <c r="N32" s="82" t="s">
        <v>266</v>
      </c>
      <c r="O32" s="80" t="s">
        <v>264</v>
      </c>
      <c r="P32" s="80"/>
      <c r="Q32" s="80" t="s">
        <v>264</v>
      </c>
      <c r="R32" s="63"/>
      <c r="S32" s="80" t="s">
        <v>264</v>
      </c>
      <c r="T32" s="80"/>
      <c r="U32" s="80" t="s">
        <v>264</v>
      </c>
      <c r="V32" s="63"/>
    </row>
    <row r="33" spans="1:22" ht="11.25" customHeight="1">
      <c r="A33" s="79" t="s">
        <v>43</v>
      </c>
      <c r="B33" s="64"/>
      <c r="C33" s="80">
        <v>5446</v>
      </c>
      <c r="D33" s="80"/>
      <c r="E33" s="80">
        <v>601</v>
      </c>
      <c r="F33" s="63"/>
      <c r="G33" s="80" t="s">
        <v>264</v>
      </c>
      <c r="H33" s="80"/>
      <c r="I33" s="80">
        <v>8190</v>
      </c>
      <c r="J33" s="63"/>
      <c r="K33" s="80">
        <v>11936</v>
      </c>
      <c r="L33" s="80"/>
      <c r="M33" s="80">
        <v>3930</v>
      </c>
      <c r="N33" s="63"/>
      <c r="O33" s="80" t="s">
        <v>264</v>
      </c>
      <c r="P33" s="80"/>
      <c r="Q33" s="80">
        <v>21</v>
      </c>
      <c r="R33" s="82" t="s">
        <v>266</v>
      </c>
      <c r="S33" s="80" t="s">
        <v>264</v>
      </c>
      <c r="T33" s="80"/>
      <c r="U33" s="80" t="s">
        <v>264</v>
      </c>
      <c r="V33" s="63"/>
    </row>
    <row r="34" spans="1:22" ht="11.25" customHeight="1">
      <c r="A34" s="79" t="s">
        <v>75</v>
      </c>
      <c r="B34" s="64"/>
      <c r="C34" s="83" t="s">
        <v>264</v>
      </c>
      <c r="D34" s="83"/>
      <c r="E34" s="83" t="s">
        <v>264</v>
      </c>
      <c r="F34" s="66"/>
      <c r="G34" s="83" t="s">
        <v>264</v>
      </c>
      <c r="H34" s="83"/>
      <c r="I34" s="83">
        <v>3001</v>
      </c>
      <c r="J34" s="66"/>
      <c r="K34" s="83" t="s">
        <v>264</v>
      </c>
      <c r="L34" s="83"/>
      <c r="M34" s="83" t="s">
        <v>264</v>
      </c>
      <c r="N34" s="66"/>
      <c r="O34" s="83" t="s">
        <v>264</v>
      </c>
      <c r="P34" s="83"/>
      <c r="Q34" s="83" t="s">
        <v>264</v>
      </c>
      <c r="R34" s="66"/>
      <c r="S34" s="83" t="s">
        <v>264</v>
      </c>
      <c r="T34" s="83"/>
      <c r="U34" s="83" t="s">
        <v>264</v>
      </c>
      <c r="V34" s="66"/>
    </row>
    <row r="35" spans="1:22" ht="11.25" customHeight="1">
      <c r="A35" s="84" t="s">
        <v>48</v>
      </c>
      <c r="B35" s="64"/>
      <c r="C35" s="80">
        <v>38000</v>
      </c>
      <c r="D35" s="80"/>
      <c r="E35" s="80">
        <v>2260</v>
      </c>
      <c r="F35" s="63"/>
      <c r="G35" s="80">
        <v>6330</v>
      </c>
      <c r="H35" s="80"/>
      <c r="I35" s="80">
        <v>401000</v>
      </c>
      <c r="J35" s="63"/>
      <c r="K35" s="80">
        <v>183000</v>
      </c>
      <c r="L35" s="80"/>
      <c r="M35" s="80">
        <v>58000</v>
      </c>
      <c r="N35" s="63"/>
      <c r="O35" s="80">
        <v>491000</v>
      </c>
      <c r="P35" s="80"/>
      <c r="Q35" s="80">
        <v>242</v>
      </c>
      <c r="R35" s="63"/>
      <c r="S35" s="80">
        <v>7500</v>
      </c>
      <c r="T35" s="80"/>
      <c r="U35" s="80">
        <v>69000</v>
      </c>
      <c r="V35" s="63"/>
    </row>
    <row r="36" spans="1:22" s="88" customFormat="1" ht="11.25" customHeight="1">
      <c r="A36" s="85" t="s">
        <v>51</v>
      </c>
      <c r="B36" s="86"/>
      <c r="C36" s="87">
        <v>0.2586057142841569</v>
      </c>
      <c r="D36" s="87"/>
      <c r="E36" s="87">
        <v>0.07924555979965796</v>
      </c>
      <c r="F36" s="86"/>
      <c r="G36" s="87">
        <v>0.4631269798202898</v>
      </c>
      <c r="H36" s="87"/>
      <c r="I36" s="87">
        <v>0.15525635966602241</v>
      </c>
      <c r="J36" s="86"/>
      <c r="K36" s="87">
        <v>0.2838671805845868</v>
      </c>
      <c r="L36" s="87"/>
      <c r="M36" s="87">
        <v>0.06220766603987757</v>
      </c>
      <c r="N36" s="86"/>
      <c r="O36" s="87">
        <v>0.1506749567618775</v>
      </c>
      <c r="P36" s="87"/>
      <c r="Q36" s="87">
        <v>0.18185917186443223</v>
      </c>
      <c r="R36" s="86"/>
      <c r="S36" s="87">
        <v>0.3674141439595953</v>
      </c>
      <c r="T36" s="87"/>
      <c r="U36" s="87">
        <v>0.2657481983891479</v>
      </c>
      <c r="V36" s="86"/>
    </row>
    <row r="37" spans="1:22" ht="11.25" customHeight="1">
      <c r="A37" s="79" t="s">
        <v>303</v>
      </c>
      <c r="B37" s="64"/>
      <c r="C37" s="80" t="s">
        <v>264</v>
      </c>
      <c r="D37" s="80"/>
      <c r="E37" s="80">
        <v>2792</v>
      </c>
      <c r="F37" s="63"/>
      <c r="G37" s="80">
        <v>534</v>
      </c>
      <c r="H37" s="80"/>
      <c r="I37" s="80">
        <v>140559</v>
      </c>
      <c r="J37" s="63"/>
      <c r="K37" s="80">
        <v>20993</v>
      </c>
      <c r="L37" s="80"/>
      <c r="M37" s="80">
        <v>16300</v>
      </c>
      <c r="N37" s="63"/>
      <c r="O37" s="80">
        <v>81268</v>
      </c>
      <c r="P37" s="80"/>
      <c r="Q37" s="80">
        <v>163</v>
      </c>
      <c r="R37" s="63"/>
      <c r="S37" s="80">
        <v>1309</v>
      </c>
      <c r="T37" s="80"/>
      <c r="U37" s="80" t="s">
        <v>264</v>
      </c>
      <c r="V37" s="63"/>
    </row>
    <row r="38" spans="1:22" s="88" customFormat="1" ht="11.25" customHeight="1">
      <c r="A38" s="89" t="s">
        <v>51</v>
      </c>
      <c r="B38" s="86"/>
      <c r="C38" s="80" t="s">
        <v>264</v>
      </c>
      <c r="D38" s="87"/>
      <c r="E38" s="87">
        <v>0.09802995257449934</v>
      </c>
      <c r="F38" s="86"/>
      <c r="G38" s="87">
        <v>0.03906330867541222</v>
      </c>
      <c r="H38" s="87"/>
      <c r="I38" s="87">
        <v>0.054431096889668205</v>
      </c>
      <c r="J38" s="86"/>
      <c r="K38" s="87">
        <v>0.032600762180444824</v>
      </c>
      <c r="L38" s="87"/>
      <c r="M38" s="87">
        <v>0.017487926536683875</v>
      </c>
      <c r="N38" s="86"/>
      <c r="O38" s="87">
        <v>0.024947644573730745</v>
      </c>
      <c r="P38" s="87"/>
      <c r="Q38" s="87">
        <v>0.12249192154505147</v>
      </c>
      <c r="R38" s="86"/>
      <c r="S38" s="87">
        <v>0.06415167592945316</v>
      </c>
      <c r="T38" s="87"/>
      <c r="U38" s="87" t="s">
        <v>264</v>
      </c>
      <c r="V38" s="86"/>
    </row>
    <row r="39" spans="1:22" ht="11.25" customHeight="1">
      <c r="A39" s="79" t="s">
        <v>7</v>
      </c>
      <c r="B39" s="64"/>
      <c r="C39" s="80" t="s">
        <v>73</v>
      </c>
      <c r="D39" s="80"/>
      <c r="E39" s="80">
        <v>2700</v>
      </c>
      <c r="F39" s="63"/>
      <c r="G39" s="80">
        <v>1120</v>
      </c>
      <c r="H39" s="80"/>
      <c r="I39" s="80">
        <v>277000</v>
      </c>
      <c r="J39" s="63"/>
      <c r="K39" s="80">
        <v>29300</v>
      </c>
      <c r="L39" s="80"/>
      <c r="M39" s="80">
        <v>93700</v>
      </c>
      <c r="N39" s="63"/>
      <c r="O39" s="80">
        <v>460000</v>
      </c>
      <c r="P39" s="80"/>
      <c r="Q39" s="80" t="s">
        <v>264</v>
      </c>
      <c r="R39" s="63"/>
      <c r="S39" s="80">
        <v>1240</v>
      </c>
      <c r="T39" s="80"/>
      <c r="U39" s="80" t="s">
        <v>264</v>
      </c>
      <c r="V39" s="63"/>
    </row>
    <row r="40" spans="1:22" s="88" customFormat="1" ht="11.25" customHeight="1">
      <c r="A40" s="89" t="s">
        <v>51</v>
      </c>
      <c r="B40" s="86"/>
      <c r="C40" s="83" t="s">
        <v>73</v>
      </c>
      <c r="D40" s="90"/>
      <c r="E40" s="90">
        <v>0.09490507228111451</v>
      </c>
      <c r="F40" s="91"/>
      <c r="G40" s="90">
        <v>0.0816379259958053</v>
      </c>
      <c r="H40" s="90"/>
      <c r="I40" s="90">
        <v>0.10722762281645755</v>
      </c>
      <c r="J40" s="91"/>
      <c r="K40" s="90">
        <v>0.04547925123691264</v>
      </c>
      <c r="L40" s="90"/>
      <c r="M40" s="90">
        <v>0.100483694697714</v>
      </c>
      <c r="N40" s="91"/>
      <c r="O40" s="90">
        <v>0.14127277560811188</v>
      </c>
      <c r="P40" s="90"/>
      <c r="Q40" s="83" t="s">
        <v>264</v>
      </c>
      <c r="R40" s="91"/>
      <c r="S40" s="90">
        <v>0.06077011317992506</v>
      </c>
      <c r="T40" s="90"/>
      <c r="U40" s="83" t="s">
        <v>264</v>
      </c>
      <c r="V40" s="91"/>
    </row>
    <row r="41" spans="1:22" ht="11.25" customHeight="1">
      <c r="A41" s="84" t="s">
        <v>267</v>
      </c>
      <c r="B41" s="64"/>
      <c r="C41" s="80">
        <v>38000</v>
      </c>
      <c r="D41" s="80"/>
      <c r="E41" s="80">
        <v>7750</v>
      </c>
      <c r="F41" s="63"/>
      <c r="G41" s="80">
        <v>7980</v>
      </c>
      <c r="H41" s="80"/>
      <c r="I41" s="80">
        <v>818000</v>
      </c>
      <c r="J41" s="63"/>
      <c r="K41" s="80">
        <v>233000</v>
      </c>
      <c r="L41" s="80"/>
      <c r="M41" s="80">
        <v>168000</v>
      </c>
      <c r="N41" s="63"/>
      <c r="O41" s="80">
        <v>1030000</v>
      </c>
      <c r="P41" s="80"/>
      <c r="Q41" s="80">
        <v>405</v>
      </c>
      <c r="R41" s="63"/>
      <c r="S41" s="80">
        <v>10000</v>
      </c>
      <c r="T41" s="80"/>
      <c r="U41" s="80">
        <v>69000</v>
      </c>
      <c r="V41" s="63"/>
    </row>
    <row r="42" spans="1:22" s="88" customFormat="1" ht="11.25" customHeight="1">
      <c r="A42" s="85" t="s">
        <v>51</v>
      </c>
      <c r="B42" s="86"/>
      <c r="C42" s="87">
        <v>0.2586057142841569</v>
      </c>
      <c r="D42" s="92"/>
      <c r="E42" s="87">
        <v>0.2721805846552718</v>
      </c>
      <c r="F42" s="86"/>
      <c r="G42" s="87">
        <v>0.5838282144915072</v>
      </c>
      <c r="H42" s="87"/>
      <c r="I42" s="87">
        <v>0.3169150793721482</v>
      </c>
      <c r="J42" s="86"/>
      <c r="K42" s="87">
        <v>0.36194719400194425</v>
      </c>
      <c r="L42" s="87"/>
      <c r="M42" s="87">
        <v>0.18017928727427546</v>
      </c>
      <c r="N42" s="86"/>
      <c r="O42" s="87">
        <v>0.31689537694372016</v>
      </c>
      <c r="P42" s="87"/>
      <c r="Q42" s="87">
        <v>0.30435109340948374</v>
      </c>
      <c r="R42" s="86"/>
      <c r="S42" s="87">
        <v>0.49233593306897355</v>
      </c>
      <c r="T42" s="87"/>
      <c r="U42" s="87">
        <v>0.2657481983891479</v>
      </c>
      <c r="V42" s="86"/>
    </row>
    <row r="43" spans="1:22" ht="11.25" customHeight="1">
      <c r="A43" s="84" t="s">
        <v>60</v>
      </c>
      <c r="B43" s="65"/>
      <c r="C43" s="93">
        <v>147000</v>
      </c>
      <c r="D43" s="93"/>
      <c r="E43" s="93">
        <v>28500</v>
      </c>
      <c r="F43" s="94"/>
      <c r="G43" s="93">
        <v>13700</v>
      </c>
      <c r="H43" s="93"/>
      <c r="I43" s="93">
        <v>2580000</v>
      </c>
      <c r="J43" s="94"/>
      <c r="K43" s="93">
        <v>644000</v>
      </c>
      <c r="L43" s="93"/>
      <c r="M43" s="93">
        <v>932000</v>
      </c>
      <c r="N43" s="94"/>
      <c r="O43" s="93">
        <v>3260000</v>
      </c>
      <c r="P43" s="93"/>
      <c r="Q43" s="93">
        <v>1330</v>
      </c>
      <c r="R43" s="94"/>
      <c r="S43" s="93">
        <v>20400</v>
      </c>
      <c r="T43" s="93"/>
      <c r="U43" s="93">
        <v>259000</v>
      </c>
      <c r="V43" s="94"/>
    </row>
    <row r="44" spans="1:22" ht="11.25" customHeight="1">
      <c r="A44" s="287" t="s">
        <v>199</v>
      </c>
      <c r="B44" s="287"/>
      <c r="C44" s="287"/>
      <c r="D44" s="287"/>
      <c r="E44" s="287"/>
      <c r="F44" s="287"/>
      <c r="G44" s="287"/>
      <c r="H44" s="287"/>
      <c r="I44" s="287"/>
      <c r="J44" s="287"/>
      <c r="K44" s="287"/>
      <c r="L44" s="287"/>
      <c r="M44" s="287"/>
      <c r="N44" s="287"/>
      <c r="O44" s="287"/>
      <c r="P44" s="287"/>
      <c r="Q44" s="287"/>
      <c r="R44" s="287"/>
      <c r="S44" s="287"/>
      <c r="T44" s="287"/>
      <c r="U44" s="287"/>
      <c r="V44" s="287"/>
    </row>
    <row r="45" spans="1:22" ht="11.25" customHeight="1">
      <c r="A45" s="288"/>
      <c r="B45" s="288"/>
      <c r="C45" s="288"/>
      <c r="D45" s="288"/>
      <c r="E45" s="288"/>
      <c r="F45" s="288"/>
      <c r="G45" s="288"/>
      <c r="H45" s="288"/>
      <c r="I45" s="288"/>
      <c r="J45" s="288"/>
      <c r="K45" s="288"/>
      <c r="L45" s="288"/>
      <c r="M45" s="288"/>
      <c r="N45" s="288"/>
      <c r="O45" s="288"/>
      <c r="P45" s="288"/>
      <c r="Q45" s="288"/>
      <c r="R45" s="288"/>
      <c r="S45" s="288"/>
      <c r="T45" s="288"/>
      <c r="U45" s="288"/>
      <c r="V45" s="288"/>
    </row>
    <row r="46" spans="1:22" ht="11.25" customHeight="1">
      <c r="A46" s="288"/>
      <c r="B46" s="288"/>
      <c r="C46" s="288"/>
      <c r="D46" s="288"/>
      <c r="E46" s="288"/>
      <c r="F46" s="288"/>
      <c r="G46" s="288"/>
      <c r="H46" s="288"/>
      <c r="I46" s="288"/>
      <c r="J46" s="288"/>
      <c r="K46" s="288"/>
      <c r="L46" s="288"/>
      <c r="M46" s="288"/>
      <c r="N46" s="288"/>
      <c r="O46" s="288"/>
      <c r="P46" s="288"/>
      <c r="Q46" s="288"/>
      <c r="R46" s="288"/>
      <c r="S46" s="288"/>
      <c r="T46" s="288"/>
      <c r="U46" s="288"/>
      <c r="V46" s="288"/>
    </row>
    <row r="47" spans="1:22" ht="11.25" customHeight="1">
      <c r="A47" s="288"/>
      <c r="B47" s="288"/>
      <c r="C47" s="288"/>
      <c r="D47" s="288"/>
      <c r="E47" s="288"/>
      <c r="F47" s="288"/>
      <c r="G47" s="288"/>
      <c r="H47" s="288"/>
      <c r="I47" s="288"/>
      <c r="J47" s="288"/>
      <c r="K47" s="288"/>
      <c r="L47" s="288"/>
      <c r="M47" s="288"/>
      <c r="N47" s="288"/>
      <c r="O47" s="288"/>
      <c r="P47" s="288"/>
      <c r="Q47" s="288"/>
      <c r="R47" s="288"/>
      <c r="S47" s="288"/>
      <c r="T47" s="288"/>
      <c r="U47" s="288"/>
      <c r="V47" s="288"/>
    </row>
    <row r="48" spans="1:22" ht="11.25" customHeight="1">
      <c r="A48" s="288"/>
      <c r="B48" s="288"/>
      <c r="C48" s="288"/>
      <c r="D48" s="288"/>
      <c r="E48" s="288"/>
      <c r="F48" s="288"/>
      <c r="G48" s="288"/>
      <c r="H48" s="288"/>
      <c r="I48" s="288"/>
      <c r="J48" s="288"/>
      <c r="K48" s="288"/>
      <c r="L48" s="288"/>
      <c r="M48" s="288"/>
      <c r="N48" s="288"/>
      <c r="O48" s="288"/>
      <c r="P48" s="288"/>
      <c r="Q48" s="288"/>
      <c r="R48" s="288"/>
      <c r="S48" s="288"/>
      <c r="T48" s="288"/>
      <c r="U48" s="288"/>
      <c r="V48" s="288"/>
    </row>
    <row r="49" spans="1:22" ht="11.25" customHeight="1">
      <c r="A49" s="288"/>
      <c r="B49" s="288"/>
      <c r="C49" s="288"/>
      <c r="D49" s="288"/>
      <c r="E49" s="288"/>
      <c r="F49" s="288"/>
      <c r="G49" s="288"/>
      <c r="H49" s="288"/>
      <c r="I49" s="288"/>
      <c r="J49" s="288"/>
      <c r="K49" s="288"/>
      <c r="L49" s="288"/>
      <c r="M49" s="288"/>
      <c r="N49" s="288"/>
      <c r="O49" s="288"/>
      <c r="P49" s="288"/>
      <c r="Q49" s="288"/>
      <c r="R49" s="288"/>
      <c r="S49" s="288"/>
      <c r="T49" s="288"/>
      <c r="U49" s="288"/>
      <c r="V49" s="288"/>
    </row>
    <row r="50" spans="1:22" ht="11.25" customHeight="1">
      <c r="A50" s="288"/>
      <c r="B50" s="288"/>
      <c r="C50" s="288"/>
      <c r="D50" s="288"/>
      <c r="E50" s="288"/>
      <c r="F50" s="288"/>
      <c r="G50" s="288"/>
      <c r="H50" s="288"/>
      <c r="I50" s="288"/>
      <c r="J50" s="288"/>
      <c r="K50" s="288"/>
      <c r="L50" s="288"/>
      <c r="M50" s="288"/>
      <c r="N50" s="288"/>
      <c r="O50" s="288"/>
      <c r="P50" s="288"/>
      <c r="Q50" s="288"/>
      <c r="R50" s="288"/>
      <c r="S50" s="288"/>
      <c r="T50" s="288"/>
      <c r="U50" s="288"/>
      <c r="V50" s="288"/>
    </row>
    <row r="51" spans="1:22" ht="11.25" customHeight="1">
      <c r="A51" s="288"/>
      <c r="B51" s="288"/>
      <c r="C51" s="288"/>
      <c r="D51" s="288"/>
      <c r="E51" s="288"/>
      <c r="F51" s="288"/>
      <c r="G51" s="288"/>
      <c r="H51" s="288"/>
      <c r="I51" s="288"/>
      <c r="J51" s="288"/>
      <c r="K51" s="288"/>
      <c r="L51" s="288"/>
      <c r="M51" s="288"/>
      <c r="N51" s="288"/>
      <c r="O51" s="288"/>
      <c r="P51" s="288"/>
      <c r="Q51" s="288"/>
      <c r="R51" s="288"/>
      <c r="S51" s="288"/>
      <c r="T51" s="288"/>
      <c r="U51" s="288"/>
      <c r="V51" s="288"/>
    </row>
    <row r="52" spans="1:22" ht="11.25" customHeight="1">
      <c r="A52" s="285" t="s">
        <v>268</v>
      </c>
      <c r="B52" s="285"/>
      <c r="C52" s="285"/>
      <c r="D52" s="285"/>
      <c r="E52" s="285"/>
      <c r="F52" s="285"/>
      <c r="G52" s="285"/>
      <c r="H52" s="285"/>
      <c r="I52" s="285"/>
      <c r="J52" s="285"/>
      <c r="K52" s="285"/>
      <c r="L52" s="285"/>
      <c r="M52" s="285"/>
      <c r="N52" s="285"/>
      <c r="O52" s="285"/>
      <c r="P52" s="285"/>
      <c r="Q52" s="285"/>
      <c r="R52" s="285"/>
      <c r="S52" s="285"/>
      <c r="T52" s="285"/>
      <c r="U52" s="285"/>
      <c r="V52" s="285"/>
    </row>
    <row r="53" spans="1:22" ht="11.25" customHeight="1">
      <c r="A53" s="285" t="s">
        <v>304</v>
      </c>
      <c r="B53" s="285"/>
      <c r="C53" s="285"/>
      <c r="D53" s="285"/>
      <c r="E53" s="285"/>
      <c r="F53" s="285"/>
      <c r="G53" s="285"/>
      <c r="H53" s="285"/>
      <c r="I53" s="285"/>
      <c r="J53" s="285"/>
      <c r="K53" s="285"/>
      <c r="L53" s="285"/>
      <c r="M53" s="285"/>
      <c r="N53" s="285"/>
      <c r="O53" s="285"/>
      <c r="P53" s="285"/>
      <c r="Q53" s="285"/>
      <c r="R53" s="285"/>
      <c r="S53" s="285"/>
      <c r="T53" s="285"/>
      <c r="U53" s="285"/>
      <c r="V53" s="285"/>
    </row>
    <row r="54" spans="1:22" ht="11.25" customHeight="1">
      <c r="A54" s="288"/>
      <c r="B54" s="288"/>
      <c r="C54" s="288"/>
      <c r="D54" s="288"/>
      <c r="E54" s="288"/>
      <c r="F54" s="288"/>
      <c r="G54" s="288"/>
      <c r="H54" s="288"/>
      <c r="I54" s="288"/>
      <c r="J54" s="288"/>
      <c r="K54" s="288"/>
      <c r="L54" s="288"/>
      <c r="M54" s="288"/>
      <c r="N54" s="288"/>
      <c r="O54" s="288"/>
      <c r="P54" s="288"/>
      <c r="Q54" s="288"/>
      <c r="R54" s="288"/>
      <c r="S54" s="288"/>
      <c r="T54" s="288"/>
      <c r="U54" s="288"/>
      <c r="V54" s="288"/>
    </row>
    <row r="55" spans="1:22" ht="11.25" customHeight="1">
      <c r="A55" s="282" t="s">
        <v>235</v>
      </c>
      <c r="B55" s="282"/>
      <c r="C55" s="282"/>
      <c r="D55" s="282"/>
      <c r="E55" s="282"/>
      <c r="F55" s="282"/>
      <c r="G55" s="282"/>
      <c r="H55" s="282"/>
      <c r="I55" s="282"/>
      <c r="J55" s="282"/>
      <c r="K55" s="282"/>
      <c r="L55" s="282"/>
      <c r="M55" s="282"/>
      <c r="N55" s="282"/>
      <c r="O55" s="282"/>
      <c r="P55" s="282"/>
      <c r="Q55" s="282"/>
      <c r="R55" s="282"/>
      <c r="S55" s="282"/>
      <c r="T55" s="282"/>
      <c r="U55" s="282"/>
      <c r="V55" s="282"/>
    </row>
    <row r="56" spans="1:22" ht="11.25" customHeight="1">
      <c r="A56" s="281"/>
      <c r="B56" s="281"/>
      <c r="C56" s="281"/>
      <c r="D56" s="281"/>
      <c r="E56" s="281"/>
      <c r="F56" s="281"/>
      <c r="G56" s="281"/>
      <c r="H56" s="281"/>
      <c r="I56" s="281"/>
      <c r="J56" s="281"/>
      <c r="K56" s="281"/>
      <c r="L56" s="281"/>
      <c r="M56" s="281"/>
      <c r="N56" s="281"/>
      <c r="O56" s="281"/>
      <c r="P56" s="281"/>
      <c r="Q56" s="281"/>
      <c r="R56" s="281"/>
      <c r="S56" s="281"/>
      <c r="T56" s="281"/>
      <c r="U56" s="281"/>
      <c r="V56" s="281"/>
    </row>
    <row r="57" spans="1:22" ht="11.25" customHeight="1">
      <c r="A57" s="67"/>
      <c r="B57" s="67"/>
      <c r="C57" s="95"/>
      <c r="D57" s="95"/>
      <c r="E57" s="95"/>
      <c r="F57" s="67"/>
      <c r="G57" s="95"/>
      <c r="H57" s="95"/>
      <c r="I57" s="95"/>
      <c r="J57" s="67"/>
      <c r="K57" s="95"/>
      <c r="L57" s="95"/>
      <c r="M57" s="292" t="s">
        <v>269</v>
      </c>
      <c r="N57" s="292"/>
      <c r="O57" s="292"/>
      <c r="P57" s="292"/>
      <c r="Q57" s="292"/>
      <c r="R57" s="292"/>
      <c r="S57" s="292"/>
      <c r="T57" s="292"/>
      <c r="U57" s="292"/>
      <c r="V57" s="292"/>
    </row>
    <row r="58" spans="1:22" ht="11.25" customHeight="1">
      <c r="A58" s="67"/>
      <c r="B58" s="67"/>
      <c r="C58" s="71" t="s">
        <v>271</v>
      </c>
      <c r="D58" s="95"/>
      <c r="E58" s="95"/>
      <c r="F58" s="67"/>
      <c r="G58" s="95"/>
      <c r="H58" s="95"/>
      <c r="I58" s="95"/>
      <c r="J58" s="67"/>
      <c r="K58" s="70"/>
      <c r="L58" s="70"/>
      <c r="M58" s="95"/>
      <c r="N58" s="95"/>
      <c r="O58" s="289" t="s">
        <v>272</v>
      </c>
      <c r="P58" s="289"/>
      <c r="Q58" s="289"/>
      <c r="S58" s="292" t="s">
        <v>270</v>
      </c>
      <c r="T58" s="292"/>
      <c r="U58" s="292"/>
      <c r="V58" s="292"/>
    </row>
    <row r="59" spans="1:22" ht="11.25" customHeight="1">
      <c r="A59" s="64"/>
      <c r="B59" s="64"/>
      <c r="C59" s="73" t="s">
        <v>273</v>
      </c>
      <c r="D59" s="95"/>
      <c r="E59" s="95"/>
      <c r="F59" s="67"/>
      <c r="G59" s="95"/>
      <c r="H59" s="95"/>
      <c r="I59" s="95"/>
      <c r="J59" s="67"/>
      <c r="K59" s="70"/>
      <c r="L59" s="70"/>
      <c r="O59" s="96" t="s">
        <v>274</v>
      </c>
      <c r="P59" s="71"/>
      <c r="S59" s="97" t="s">
        <v>338</v>
      </c>
      <c r="T59" s="95"/>
      <c r="U59" s="71" t="s">
        <v>275</v>
      </c>
      <c r="V59" s="95"/>
    </row>
    <row r="60" spans="1:22" ht="11.25" customHeight="1">
      <c r="A60" s="64"/>
      <c r="B60" s="64"/>
      <c r="C60" s="71" t="s">
        <v>276</v>
      </c>
      <c r="D60" s="72"/>
      <c r="E60" s="289" t="s">
        <v>277</v>
      </c>
      <c r="F60" s="289"/>
      <c r="G60" s="289"/>
      <c r="H60" s="289"/>
      <c r="I60" s="289"/>
      <c r="J60" s="289"/>
      <c r="K60" s="289"/>
      <c r="L60" s="70"/>
      <c r="O60" s="71" t="s">
        <v>278</v>
      </c>
      <c r="P60" s="71"/>
      <c r="Q60" s="98" t="s">
        <v>279</v>
      </c>
      <c r="R60" s="70"/>
      <c r="S60" s="98" t="s">
        <v>280</v>
      </c>
      <c r="T60" s="95"/>
      <c r="U60" s="71" t="s">
        <v>281</v>
      </c>
      <c r="V60" s="95"/>
    </row>
    <row r="61" spans="1:22" ht="11.25" customHeight="1">
      <c r="A61" s="64"/>
      <c r="B61" s="64"/>
      <c r="C61" s="68" t="s">
        <v>246</v>
      </c>
      <c r="D61" s="72"/>
      <c r="E61" s="70"/>
      <c r="F61" s="70"/>
      <c r="I61" s="70" t="s">
        <v>282</v>
      </c>
      <c r="J61" s="64"/>
      <c r="K61" s="70"/>
      <c r="L61" s="70"/>
      <c r="O61" s="71" t="s">
        <v>283</v>
      </c>
      <c r="P61" s="71"/>
      <c r="Q61" s="97" t="s">
        <v>284</v>
      </c>
      <c r="R61" s="70"/>
      <c r="S61" s="97" t="s">
        <v>285</v>
      </c>
      <c r="T61" s="95"/>
      <c r="U61" s="98" t="s">
        <v>284</v>
      </c>
      <c r="V61" s="95"/>
    </row>
    <row r="62" spans="1:22" ht="11.25" customHeight="1">
      <c r="A62" s="64"/>
      <c r="B62" s="64"/>
      <c r="C62" s="71" t="s">
        <v>286</v>
      </c>
      <c r="D62" s="72"/>
      <c r="E62" s="68" t="s">
        <v>287</v>
      </c>
      <c r="F62" s="64"/>
      <c r="I62" s="96" t="s">
        <v>305</v>
      </c>
      <c r="J62" s="64"/>
      <c r="M62" s="68" t="s">
        <v>288</v>
      </c>
      <c r="N62" s="70"/>
      <c r="O62" s="71" t="s">
        <v>289</v>
      </c>
      <c r="P62" s="71"/>
      <c r="Q62" s="97" t="s">
        <v>290</v>
      </c>
      <c r="R62" s="70"/>
      <c r="S62" s="97" t="s">
        <v>291</v>
      </c>
      <c r="T62" s="95"/>
      <c r="U62" s="98" t="s">
        <v>290</v>
      </c>
      <c r="V62" s="70"/>
    </row>
    <row r="63" spans="1:22" ht="11.25" customHeight="1">
      <c r="A63" s="75" t="s">
        <v>255</v>
      </c>
      <c r="B63" s="65"/>
      <c r="C63" s="76" t="s">
        <v>262</v>
      </c>
      <c r="D63" s="78"/>
      <c r="E63" s="76" t="s">
        <v>292</v>
      </c>
      <c r="F63" s="65"/>
      <c r="G63" s="76" t="s">
        <v>293</v>
      </c>
      <c r="H63" s="76"/>
      <c r="I63" s="73" t="s">
        <v>294</v>
      </c>
      <c r="J63" s="65"/>
      <c r="K63" s="76" t="s">
        <v>295</v>
      </c>
      <c r="L63" s="76"/>
      <c r="M63" s="76" t="s">
        <v>296</v>
      </c>
      <c r="N63" s="76"/>
      <c r="O63" s="75" t="s">
        <v>306</v>
      </c>
      <c r="P63" s="99"/>
      <c r="Q63" s="75" t="s">
        <v>297</v>
      </c>
      <c r="R63" s="76"/>
      <c r="S63" s="75" t="s">
        <v>298</v>
      </c>
      <c r="T63" s="99"/>
      <c r="U63" s="75" t="s">
        <v>299</v>
      </c>
      <c r="V63" s="76"/>
    </row>
    <row r="64" spans="1:22" ht="11.25" customHeight="1">
      <c r="A64" s="79" t="s">
        <v>31</v>
      </c>
      <c r="B64" s="64"/>
      <c r="C64" s="80">
        <v>29839</v>
      </c>
      <c r="D64" s="63"/>
      <c r="E64" s="80">
        <v>5217</v>
      </c>
      <c r="F64" s="63"/>
      <c r="G64" s="80">
        <v>388</v>
      </c>
      <c r="H64" s="80"/>
      <c r="I64" s="80" t="s">
        <v>264</v>
      </c>
      <c r="J64" s="63"/>
      <c r="K64" s="80">
        <v>1156</v>
      </c>
      <c r="L64" s="80"/>
      <c r="M64" s="80" t="s">
        <v>264</v>
      </c>
      <c r="N64" s="63"/>
      <c r="O64" s="80">
        <v>41119</v>
      </c>
      <c r="P64" s="80"/>
      <c r="Q64" s="80">
        <v>18000</v>
      </c>
      <c r="R64" s="82" t="s">
        <v>266</v>
      </c>
      <c r="S64" s="80">
        <v>270349</v>
      </c>
      <c r="T64" s="80"/>
      <c r="U64" s="80">
        <v>190666</v>
      </c>
      <c r="V64" s="63"/>
    </row>
    <row r="65" spans="1:22" ht="11.25" customHeight="1">
      <c r="A65" s="79" t="s">
        <v>32</v>
      </c>
      <c r="B65" s="64"/>
      <c r="C65" s="80">
        <v>144985</v>
      </c>
      <c r="D65" s="63"/>
      <c r="E65" s="80">
        <v>1138</v>
      </c>
      <c r="F65" s="82" t="s">
        <v>300</v>
      </c>
      <c r="G65" s="80" t="s">
        <v>264</v>
      </c>
      <c r="H65" s="80"/>
      <c r="I65" s="80" t="s">
        <v>264</v>
      </c>
      <c r="J65" s="63"/>
      <c r="K65" s="80">
        <v>2</v>
      </c>
      <c r="L65" s="80"/>
      <c r="M65" s="80" t="s">
        <v>264</v>
      </c>
      <c r="N65" s="63"/>
      <c r="O65" s="80">
        <v>7398</v>
      </c>
      <c r="P65" s="82" t="s">
        <v>300</v>
      </c>
      <c r="Q65" s="80" t="s">
        <v>264</v>
      </c>
      <c r="R65" s="82"/>
      <c r="S65" s="80">
        <v>12223</v>
      </c>
      <c r="T65" s="82" t="s">
        <v>300</v>
      </c>
      <c r="U65" s="80">
        <v>8524</v>
      </c>
      <c r="V65" s="82" t="s">
        <v>300</v>
      </c>
    </row>
    <row r="66" spans="1:22" ht="11.25" customHeight="1">
      <c r="A66" s="79" t="s">
        <v>33</v>
      </c>
      <c r="B66" s="64"/>
      <c r="C66" s="80">
        <v>136000</v>
      </c>
      <c r="D66" s="82" t="s">
        <v>266</v>
      </c>
      <c r="E66" s="80">
        <v>38000</v>
      </c>
      <c r="F66" s="82" t="s">
        <v>266</v>
      </c>
      <c r="G66" s="80">
        <v>1630</v>
      </c>
      <c r="H66" s="82" t="s">
        <v>266</v>
      </c>
      <c r="I66" s="80">
        <v>1700</v>
      </c>
      <c r="J66" s="82" t="s">
        <v>266</v>
      </c>
      <c r="K66" s="80">
        <v>6110</v>
      </c>
      <c r="L66" s="82" t="s">
        <v>266</v>
      </c>
      <c r="M66" s="80">
        <v>6000</v>
      </c>
      <c r="N66" s="82" t="s">
        <v>266</v>
      </c>
      <c r="O66" s="80">
        <v>12490</v>
      </c>
      <c r="P66" s="82"/>
      <c r="Q66" s="80">
        <v>5865</v>
      </c>
      <c r="R66" s="82"/>
      <c r="S66" s="80">
        <v>620865</v>
      </c>
      <c r="T66" s="80"/>
      <c r="U66" s="80">
        <v>623785</v>
      </c>
      <c r="V66" s="63"/>
    </row>
    <row r="67" spans="1:22" ht="11.25" customHeight="1">
      <c r="A67" s="79" t="s">
        <v>34</v>
      </c>
      <c r="B67" s="64"/>
      <c r="C67" s="80">
        <v>33051</v>
      </c>
      <c r="D67" s="63"/>
      <c r="E67" s="80">
        <v>3600</v>
      </c>
      <c r="F67" s="82" t="s">
        <v>266</v>
      </c>
      <c r="G67" s="80">
        <v>662</v>
      </c>
      <c r="H67" s="80"/>
      <c r="I67" s="80">
        <v>3</v>
      </c>
      <c r="J67" s="63"/>
      <c r="K67" s="80">
        <v>6213</v>
      </c>
      <c r="L67" s="80"/>
      <c r="M67" s="80">
        <v>359</v>
      </c>
      <c r="N67" s="63"/>
      <c r="O67" s="80">
        <v>1700</v>
      </c>
      <c r="P67" s="80"/>
      <c r="Q67" s="80">
        <v>3500</v>
      </c>
      <c r="R67" s="82" t="s">
        <v>266</v>
      </c>
      <c r="S67" s="80">
        <v>1319</v>
      </c>
      <c r="T67" s="82"/>
      <c r="U67" s="80">
        <v>77413</v>
      </c>
      <c r="V67" s="82"/>
    </row>
    <row r="68" spans="1:22" ht="11.25" customHeight="1">
      <c r="A68" s="79" t="s">
        <v>35</v>
      </c>
      <c r="B68" s="64"/>
      <c r="C68" s="80">
        <v>40</v>
      </c>
      <c r="D68" s="82" t="s">
        <v>266</v>
      </c>
      <c r="E68" s="80">
        <v>7300</v>
      </c>
      <c r="F68" s="63"/>
      <c r="G68" s="80">
        <v>560</v>
      </c>
      <c r="H68" s="82" t="s">
        <v>266</v>
      </c>
      <c r="I68" s="80">
        <v>8</v>
      </c>
      <c r="J68" s="63"/>
      <c r="K68" s="80">
        <v>447</v>
      </c>
      <c r="L68" s="80"/>
      <c r="M68" s="80">
        <v>49318</v>
      </c>
      <c r="N68" s="63"/>
      <c r="O68" s="80">
        <v>5975</v>
      </c>
      <c r="P68" s="80"/>
      <c r="Q68" s="80">
        <v>2600</v>
      </c>
      <c r="R68" s="82" t="s">
        <v>266</v>
      </c>
      <c r="S68" s="80">
        <v>197586</v>
      </c>
      <c r="T68" s="80"/>
      <c r="U68" s="80">
        <v>105499</v>
      </c>
      <c r="V68" s="63"/>
    </row>
    <row r="69" spans="1:22" ht="11.25" customHeight="1">
      <c r="A69" s="79" t="s">
        <v>13</v>
      </c>
      <c r="B69" s="64"/>
      <c r="C69" s="80" t="s">
        <v>264</v>
      </c>
      <c r="D69" s="63"/>
      <c r="E69" s="80">
        <v>1300</v>
      </c>
      <c r="F69" s="82" t="s">
        <v>266</v>
      </c>
      <c r="G69" s="80" t="s">
        <v>264</v>
      </c>
      <c r="H69" s="80"/>
      <c r="I69" s="80" t="s">
        <v>264</v>
      </c>
      <c r="J69" s="63"/>
      <c r="K69" s="80">
        <v>37</v>
      </c>
      <c r="L69" s="82" t="s">
        <v>266</v>
      </c>
      <c r="M69" s="80" t="s">
        <v>264</v>
      </c>
      <c r="N69" s="63"/>
      <c r="O69" s="80" t="s">
        <v>264</v>
      </c>
      <c r="P69" s="80"/>
      <c r="Q69" s="80" t="s">
        <v>264</v>
      </c>
      <c r="R69" s="63"/>
      <c r="S69" s="80" t="s">
        <v>264</v>
      </c>
      <c r="T69" s="80"/>
      <c r="U69" s="80">
        <v>5450</v>
      </c>
      <c r="V69" s="82" t="s">
        <v>266</v>
      </c>
    </row>
    <row r="70" spans="1:22" ht="11.25" customHeight="1">
      <c r="A70" s="79" t="s">
        <v>14</v>
      </c>
      <c r="B70" s="64"/>
      <c r="C70" s="80" t="s">
        <v>264</v>
      </c>
      <c r="D70" s="63"/>
      <c r="E70" s="80">
        <v>1700</v>
      </c>
      <c r="F70" s="63"/>
      <c r="G70" s="80">
        <v>130</v>
      </c>
      <c r="H70" s="82" t="s">
        <v>266</v>
      </c>
      <c r="I70" s="80" t="s">
        <v>264</v>
      </c>
      <c r="J70" s="63"/>
      <c r="K70" s="80">
        <v>180</v>
      </c>
      <c r="L70" s="82" t="s">
        <v>266</v>
      </c>
      <c r="M70" s="80" t="s">
        <v>264</v>
      </c>
      <c r="N70" s="63"/>
      <c r="O70" s="80">
        <v>585</v>
      </c>
      <c r="P70" s="80"/>
      <c r="Q70" s="80" t="s">
        <v>264</v>
      </c>
      <c r="R70" s="63"/>
      <c r="S70" s="80">
        <v>20294</v>
      </c>
      <c r="T70" s="80"/>
      <c r="U70" s="80">
        <v>60000</v>
      </c>
      <c r="V70" s="82" t="s">
        <v>266</v>
      </c>
    </row>
    <row r="71" spans="1:22" ht="11.25" customHeight="1">
      <c r="A71" s="79" t="s">
        <v>16</v>
      </c>
      <c r="B71" s="64"/>
      <c r="C71" s="80" t="s">
        <v>264</v>
      </c>
      <c r="D71" s="63"/>
      <c r="E71" s="80">
        <v>2907</v>
      </c>
      <c r="F71" s="63"/>
      <c r="G71" s="80">
        <v>231</v>
      </c>
      <c r="H71" s="80"/>
      <c r="I71" s="80" t="s">
        <v>264</v>
      </c>
      <c r="J71" s="63"/>
      <c r="K71" s="80">
        <v>107</v>
      </c>
      <c r="L71" s="80"/>
      <c r="M71" s="80" t="s">
        <v>264</v>
      </c>
      <c r="N71" s="63"/>
      <c r="O71" s="80" t="s">
        <v>264</v>
      </c>
      <c r="P71" s="80"/>
      <c r="Q71" s="80" t="s">
        <v>264</v>
      </c>
      <c r="R71" s="63"/>
      <c r="S71" s="80" t="s">
        <v>264</v>
      </c>
      <c r="T71" s="80"/>
      <c r="U71" s="80">
        <v>11300</v>
      </c>
      <c r="V71" s="82" t="s">
        <v>266</v>
      </c>
    </row>
    <row r="72" spans="1:22" ht="11.25" customHeight="1">
      <c r="A72" s="79" t="s">
        <v>36</v>
      </c>
      <c r="B72" s="64"/>
      <c r="C72" s="80">
        <v>100</v>
      </c>
      <c r="D72" s="82" t="s">
        <v>266</v>
      </c>
      <c r="E72" s="80">
        <v>3100</v>
      </c>
      <c r="F72" s="63"/>
      <c r="G72" s="80">
        <v>5</v>
      </c>
      <c r="H72" s="82" t="s">
        <v>266</v>
      </c>
      <c r="I72" s="80" t="s">
        <v>264</v>
      </c>
      <c r="J72" s="63"/>
      <c r="K72" s="80">
        <v>90</v>
      </c>
      <c r="L72" s="82" t="s">
        <v>266</v>
      </c>
      <c r="M72" s="80" t="s">
        <v>264</v>
      </c>
      <c r="N72" s="63"/>
      <c r="O72" s="80">
        <v>103</v>
      </c>
      <c r="P72" s="82"/>
      <c r="Q72" s="80">
        <v>514</v>
      </c>
      <c r="R72" s="63"/>
      <c r="S72" s="80">
        <v>152497</v>
      </c>
      <c r="T72" s="80"/>
      <c r="U72" s="80">
        <v>50111</v>
      </c>
      <c r="V72" s="82"/>
    </row>
    <row r="73" spans="1:22" ht="11.25" customHeight="1">
      <c r="A73" s="79" t="s">
        <v>17</v>
      </c>
      <c r="B73" s="64"/>
      <c r="C73" s="80" t="s">
        <v>264</v>
      </c>
      <c r="D73" s="63"/>
      <c r="E73" s="80">
        <v>1</v>
      </c>
      <c r="F73" s="82" t="s">
        <v>266</v>
      </c>
      <c r="G73" s="80">
        <v>6</v>
      </c>
      <c r="H73" s="82" t="s">
        <v>266</v>
      </c>
      <c r="I73" s="80" t="s">
        <v>264</v>
      </c>
      <c r="J73" s="63"/>
      <c r="K73" s="80">
        <v>31</v>
      </c>
      <c r="L73" s="82" t="s">
        <v>266</v>
      </c>
      <c r="M73" s="80" t="s">
        <v>264</v>
      </c>
      <c r="N73" s="63"/>
      <c r="O73" s="80" t="s">
        <v>264</v>
      </c>
      <c r="P73" s="80"/>
      <c r="Q73" s="80" t="s">
        <v>264</v>
      </c>
      <c r="R73" s="63"/>
      <c r="S73" s="80" t="s">
        <v>264</v>
      </c>
      <c r="T73" s="80"/>
      <c r="U73" s="80">
        <v>6300</v>
      </c>
      <c r="V73" s="82" t="s">
        <v>266</v>
      </c>
    </row>
    <row r="74" spans="1:22" ht="11.25" customHeight="1">
      <c r="A74" s="79" t="s">
        <v>20</v>
      </c>
      <c r="B74" s="64"/>
      <c r="C74" s="80" t="s">
        <v>264</v>
      </c>
      <c r="D74" s="63"/>
      <c r="E74" s="80">
        <v>1900</v>
      </c>
      <c r="F74" s="82" t="s">
        <v>266</v>
      </c>
      <c r="G74" s="80">
        <v>67</v>
      </c>
      <c r="H74" s="82"/>
      <c r="I74" s="80" t="s">
        <v>264</v>
      </c>
      <c r="J74" s="63"/>
      <c r="K74" s="80">
        <v>60</v>
      </c>
      <c r="L74" s="82" t="s">
        <v>266</v>
      </c>
      <c r="M74" s="80" t="s">
        <v>264</v>
      </c>
      <c r="N74" s="63"/>
      <c r="O74" s="80">
        <v>1</v>
      </c>
      <c r="P74" s="82" t="s">
        <v>266</v>
      </c>
      <c r="Q74" s="80" t="s">
        <v>264</v>
      </c>
      <c r="R74" s="63"/>
      <c r="S74" s="80">
        <v>9028</v>
      </c>
      <c r="T74" s="82"/>
      <c r="U74" s="80">
        <v>7550</v>
      </c>
      <c r="V74" s="82" t="s">
        <v>266</v>
      </c>
    </row>
    <row r="75" spans="1:22" ht="11.25" customHeight="1">
      <c r="A75" s="79" t="s">
        <v>38</v>
      </c>
      <c r="B75" s="64"/>
      <c r="C75" s="80" t="s">
        <v>264</v>
      </c>
      <c r="D75" s="63"/>
      <c r="E75" s="80" t="s">
        <v>264</v>
      </c>
      <c r="F75" s="63"/>
      <c r="G75" s="80" t="s">
        <v>264</v>
      </c>
      <c r="H75" s="80"/>
      <c r="I75" s="80" t="s">
        <v>264</v>
      </c>
      <c r="J75" s="63"/>
      <c r="K75" s="80" t="s">
        <v>264</v>
      </c>
      <c r="L75" s="80"/>
      <c r="M75" s="80" t="s">
        <v>264</v>
      </c>
      <c r="N75" s="63"/>
      <c r="O75" s="80" t="s">
        <v>264</v>
      </c>
      <c r="P75" s="80"/>
      <c r="Q75" s="80" t="s">
        <v>264</v>
      </c>
      <c r="R75" s="63"/>
      <c r="S75" s="80" t="s">
        <v>264</v>
      </c>
      <c r="T75" s="80"/>
      <c r="U75" s="80" t="s">
        <v>264</v>
      </c>
      <c r="V75" s="63"/>
    </row>
    <row r="76" spans="1:22" ht="11.25" customHeight="1">
      <c r="A76" s="79" t="s">
        <v>22</v>
      </c>
      <c r="B76" s="64"/>
      <c r="C76" s="80">
        <v>46500</v>
      </c>
      <c r="D76" s="82" t="s">
        <v>266</v>
      </c>
      <c r="E76" s="80">
        <v>1400</v>
      </c>
      <c r="F76" s="82" t="s">
        <v>266</v>
      </c>
      <c r="G76" s="80">
        <v>60</v>
      </c>
      <c r="H76" s="82" t="s">
        <v>266</v>
      </c>
      <c r="I76" s="80" t="s">
        <v>264</v>
      </c>
      <c r="J76" s="63"/>
      <c r="K76" s="80">
        <v>26</v>
      </c>
      <c r="L76" s="82" t="s">
        <v>266</v>
      </c>
      <c r="M76" s="80" t="s">
        <v>264</v>
      </c>
      <c r="N76" s="63"/>
      <c r="O76" s="80" t="s">
        <v>264</v>
      </c>
      <c r="P76" s="80"/>
      <c r="Q76" s="80" t="s">
        <v>264</v>
      </c>
      <c r="R76" s="63"/>
      <c r="S76" s="80" t="s">
        <v>264</v>
      </c>
      <c r="T76" s="80"/>
      <c r="U76" s="80" t="s">
        <v>264</v>
      </c>
      <c r="V76" s="63"/>
    </row>
    <row r="77" spans="1:22" ht="11.25" customHeight="1">
      <c r="A77" s="79" t="s">
        <v>23</v>
      </c>
      <c r="B77" s="64"/>
      <c r="C77" s="80" t="s">
        <v>264</v>
      </c>
      <c r="D77" s="63"/>
      <c r="E77" s="80">
        <v>608</v>
      </c>
      <c r="F77" s="63"/>
      <c r="G77" s="80">
        <v>249</v>
      </c>
      <c r="H77" s="80"/>
      <c r="I77" s="80" t="s">
        <v>264</v>
      </c>
      <c r="J77" s="63"/>
      <c r="K77" s="80">
        <v>19</v>
      </c>
      <c r="L77" s="82" t="s">
        <v>266</v>
      </c>
      <c r="M77" s="80" t="s">
        <v>264</v>
      </c>
      <c r="N77" s="63"/>
      <c r="O77" s="80" t="s">
        <v>264</v>
      </c>
      <c r="P77" s="80"/>
      <c r="Q77" s="80" t="s">
        <v>264</v>
      </c>
      <c r="R77" s="63"/>
      <c r="S77" s="80" t="s">
        <v>264</v>
      </c>
      <c r="T77" s="80"/>
      <c r="U77" s="80">
        <v>3600</v>
      </c>
      <c r="V77" s="82" t="s">
        <v>266</v>
      </c>
    </row>
    <row r="78" spans="1:22" ht="11.25" customHeight="1">
      <c r="A78" s="79" t="s">
        <v>6</v>
      </c>
      <c r="B78" s="64"/>
      <c r="C78" s="80">
        <v>413991</v>
      </c>
      <c r="D78" s="63"/>
      <c r="E78" s="80">
        <v>32000</v>
      </c>
      <c r="F78" s="63"/>
      <c r="G78" s="80">
        <v>6986</v>
      </c>
      <c r="H78" s="80"/>
      <c r="I78" s="80">
        <v>2</v>
      </c>
      <c r="J78" s="63"/>
      <c r="K78" s="80">
        <v>7547</v>
      </c>
      <c r="L78" s="80"/>
      <c r="M78" s="80">
        <v>11305</v>
      </c>
      <c r="N78" s="63"/>
      <c r="O78" s="80">
        <v>31000</v>
      </c>
      <c r="P78" s="80"/>
      <c r="Q78" s="80" t="s">
        <v>264</v>
      </c>
      <c r="R78" s="63"/>
      <c r="S78" s="80">
        <v>1382985</v>
      </c>
      <c r="T78" s="80"/>
      <c r="U78" s="80">
        <v>471215</v>
      </c>
      <c r="V78" s="63"/>
    </row>
    <row r="79" spans="1:22" ht="11.25" customHeight="1">
      <c r="A79" s="79" t="s">
        <v>25</v>
      </c>
      <c r="B79" s="64"/>
      <c r="C79" s="80" t="s">
        <v>264</v>
      </c>
      <c r="D79" s="63"/>
      <c r="E79" s="80">
        <v>590</v>
      </c>
      <c r="F79" s="82" t="s">
        <v>266</v>
      </c>
      <c r="G79" s="80">
        <v>31</v>
      </c>
      <c r="H79" s="80"/>
      <c r="I79" s="80" t="s">
        <v>264</v>
      </c>
      <c r="J79" s="63"/>
      <c r="K79" s="80">
        <v>31</v>
      </c>
      <c r="L79" s="82"/>
      <c r="M79" s="80" t="s">
        <v>264</v>
      </c>
      <c r="N79" s="63"/>
      <c r="O79" s="80" t="s">
        <v>264</v>
      </c>
      <c r="P79" s="80"/>
      <c r="Q79" s="80" t="s">
        <v>264</v>
      </c>
      <c r="R79" s="63"/>
      <c r="S79" s="80" t="s">
        <v>264</v>
      </c>
      <c r="T79" s="80"/>
      <c r="U79" s="80">
        <v>5700</v>
      </c>
      <c r="V79" s="82" t="s">
        <v>266</v>
      </c>
    </row>
    <row r="80" spans="1:22" ht="11.25" customHeight="1">
      <c r="A80" s="79" t="s">
        <v>26</v>
      </c>
      <c r="B80" s="64"/>
      <c r="C80" s="80" t="s">
        <v>264</v>
      </c>
      <c r="D80" s="63"/>
      <c r="E80" s="80">
        <v>770</v>
      </c>
      <c r="F80" s="82" t="s">
        <v>266</v>
      </c>
      <c r="G80" s="80" t="s">
        <v>264</v>
      </c>
      <c r="H80" s="80"/>
      <c r="I80" s="80" t="s">
        <v>264</v>
      </c>
      <c r="J80" s="63"/>
      <c r="K80" s="80">
        <v>23</v>
      </c>
      <c r="L80" s="82" t="s">
        <v>266</v>
      </c>
      <c r="M80" s="80" t="s">
        <v>264</v>
      </c>
      <c r="N80" s="63"/>
      <c r="O80" s="80" t="s">
        <v>264</v>
      </c>
      <c r="P80" s="80"/>
      <c r="Q80" s="80" t="s">
        <v>264</v>
      </c>
      <c r="R80" s="63"/>
      <c r="S80" s="80" t="s">
        <v>264</v>
      </c>
      <c r="T80" s="80"/>
      <c r="U80" s="80" t="s">
        <v>264</v>
      </c>
      <c r="V80" s="63"/>
    </row>
    <row r="81" spans="1:22" ht="11.25" customHeight="1">
      <c r="A81" s="79" t="s">
        <v>39</v>
      </c>
      <c r="B81" s="64"/>
      <c r="C81" s="80" t="s">
        <v>264</v>
      </c>
      <c r="D81" s="63"/>
      <c r="E81" s="80">
        <v>660</v>
      </c>
      <c r="F81" s="82" t="s">
        <v>266</v>
      </c>
      <c r="G81" s="80">
        <v>4</v>
      </c>
      <c r="H81" s="82" t="s">
        <v>266</v>
      </c>
      <c r="I81" s="80" t="s">
        <v>264</v>
      </c>
      <c r="J81" s="63"/>
      <c r="K81" s="80" t="s">
        <v>264</v>
      </c>
      <c r="L81" s="80"/>
      <c r="M81" s="80" t="s">
        <v>264</v>
      </c>
      <c r="N81" s="63"/>
      <c r="O81" s="80" t="s">
        <v>264</v>
      </c>
      <c r="P81" s="80"/>
      <c r="Q81" s="80" t="s">
        <v>264</v>
      </c>
      <c r="R81" s="63"/>
      <c r="S81" s="80" t="s">
        <v>264</v>
      </c>
      <c r="T81" s="80"/>
      <c r="U81" s="80">
        <v>2660</v>
      </c>
      <c r="V81" s="82" t="s">
        <v>266</v>
      </c>
    </row>
    <row r="82" spans="1:22" ht="11.25" customHeight="1">
      <c r="A82" s="79" t="s">
        <v>302</v>
      </c>
      <c r="B82" s="64"/>
      <c r="C82" s="80">
        <v>1372790</v>
      </c>
      <c r="D82" s="63"/>
      <c r="E82" s="80">
        <v>4000</v>
      </c>
      <c r="F82" s="63"/>
      <c r="G82" s="80">
        <v>71</v>
      </c>
      <c r="H82" s="80"/>
      <c r="I82" s="80">
        <v>12</v>
      </c>
      <c r="J82" s="63"/>
      <c r="K82" s="80">
        <v>187</v>
      </c>
      <c r="L82" s="80"/>
      <c r="M82" s="80">
        <v>62</v>
      </c>
      <c r="N82" s="82" t="s">
        <v>266</v>
      </c>
      <c r="O82" s="80">
        <v>357</v>
      </c>
      <c r="P82" s="80"/>
      <c r="Q82" s="80">
        <v>318</v>
      </c>
      <c r="R82" s="63"/>
      <c r="S82" s="80">
        <v>33343</v>
      </c>
      <c r="T82" s="80"/>
      <c r="U82" s="80">
        <v>64171</v>
      </c>
      <c r="V82" s="63"/>
    </row>
    <row r="83" spans="1:22" ht="11.25" customHeight="1">
      <c r="A83" s="79" t="s">
        <v>42</v>
      </c>
      <c r="B83" s="64"/>
      <c r="C83" s="80" t="s">
        <v>264</v>
      </c>
      <c r="D83" s="63"/>
      <c r="E83" s="80">
        <v>65</v>
      </c>
      <c r="F83" s="63"/>
      <c r="G83" s="80" t="s">
        <v>264</v>
      </c>
      <c r="H83" s="80"/>
      <c r="I83" s="80" t="s">
        <v>264</v>
      </c>
      <c r="J83" s="63"/>
      <c r="K83" s="80" t="s">
        <v>264</v>
      </c>
      <c r="L83" s="80"/>
      <c r="M83" s="80" t="s">
        <v>264</v>
      </c>
      <c r="N83" s="63"/>
      <c r="O83" s="80" t="s">
        <v>264</v>
      </c>
      <c r="P83" s="80"/>
      <c r="Q83" s="80" t="s">
        <v>264</v>
      </c>
      <c r="R83" s="63"/>
      <c r="S83" s="80">
        <v>4300</v>
      </c>
      <c r="T83" s="80"/>
      <c r="U83" s="80">
        <v>2600</v>
      </c>
      <c r="V83" s="82" t="s">
        <v>266</v>
      </c>
    </row>
    <row r="84" spans="1:22" ht="11.25" customHeight="1">
      <c r="A84" s="79" t="s">
        <v>46</v>
      </c>
      <c r="B84" s="64"/>
      <c r="C84" s="80" t="s">
        <v>264</v>
      </c>
      <c r="D84" s="63"/>
      <c r="E84" s="80">
        <v>766</v>
      </c>
      <c r="F84" s="63"/>
      <c r="G84" s="80" t="s">
        <v>264</v>
      </c>
      <c r="H84" s="80"/>
      <c r="I84" s="80" t="s">
        <v>264</v>
      </c>
      <c r="J84" s="63"/>
      <c r="K84" s="80" t="s">
        <v>264</v>
      </c>
      <c r="L84" s="80"/>
      <c r="M84" s="80" t="s">
        <v>264</v>
      </c>
      <c r="N84" s="63"/>
      <c r="O84" s="80">
        <v>26046</v>
      </c>
      <c r="P84" s="80"/>
      <c r="Q84" s="80">
        <v>10500</v>
      </c>
      <c r="R84" s="63"/>
      <c r="S84" s="80">
        <v>48947</v>
      </c>
      <c r="T84" s="80"/>
      <c r="U84" s="80">
        <v>54093</v>
      </c>
      <c r="V84" s="63"/>
    </row>
    <row r="85" spans="1:22" ht="11.25" customHeight="1">
      <c r="A85" s="79" t="s">
        <v>41</v>
      </c>
      <c r="B85" s="64"/>
      <c r="C85" s="80" t="s">
        <v>264</v>
      </c>
      <c r="D85" s="63"/>
      <c r="E85" s="80">
        <v>1050</v>
      </c>
      <c r="F85" s="82" t="s">
        <v>266</v>
      </c>
      <c r="G85" s="80">
        <v>1130</v>
      </c>
      <c r="H85" s="82" t="s">
        <v>266</v>
      </c>
      <c r="I85" s="80" t="s">
        <v>264</v>
      </c>
      <c r="J85" s="63"/>
      <c r="K85" s="80" t="s">
        <v>264</v>
      </c>
      <c r="L85" s="80"/>
      <c r="M85" s="80" t="s">
        <v>264</v>
      </c>
      <c r="N85" s="63"/>
      <c r="O85" s="80" t="s">
        <v>264</v>
      </c>
      <c r="P85" s="80"/>
      <c r="Q85" s="80" t="s">
        <v>264</v>
      </c>
      <c r="R85" s="63"/>
      <c r="S85" s="80" t="s">
        <v>264</v>
      </c>
      <c r="T85" s="80"/>
      <c r="U85" s="80">
        <v>11200</v>
      </c>
      <c r="V85" s="82" t="s">
        <v>266</v>
      </c>
    </row>
    <row r="86" spans="1:22" ht="11.25" customHeight="1">
      <c r="A86" s="79" t="s">
        <v>43</v>
      </c>
      <c r="B86" s="64"/>
      <c r="C86" s="80" t="s">
        <v>264</v>
      </c>
      <c r="D86" s="63"/>
      <c r="E86" s="80">
        <v>7000</v>
      </c>
      <c r="F86" s="63"/>
      <c r="G86" s="80" t="s">
        <v>264</v>
      </c>
      <c r="H86" s="82" t="s">
        <v>266</v>
      </c>
      <c r="I86" s="80">
        <v>75</v>
      </c>
      <c r="J86" s="63"/>
      <c r="K86" s="80">
        <v>350</v>
      </c>
      <c r="L86" s="82" t="s">
        <v>266</v>
      </c>
      <c r="M86" s="80">
        <v>7034</v>
      </c>
      <c r="N86" s="63"/>
      <c r="O86" s="80">
        <v>26060</v>
      </c>
      <c r="P86" s="80"/>
      <c r="Q86" s="80">
        <v>66500</v>
      </c>
      <c r="R86" s="63"/>
      <c r="S86" s="80">
        <v>964695</v>
      </c>
      <c r="T86" s="80"/>
      <c r="U86" s="80">
        <v>370000</v>
      </c>
      <c r="V86" s="63"/>
    </row>
    <row r="87" spans="1:22" ht="11.25" customHeight="1">
      <c r="A87" s="79" t="s">
        <v>75</v>
      </c>
      <c r="B87" s="64"/>
      <c r="C87" s="83" t="s">
        <v>264</v>
      </c>
      <c r="D87" s="66"/>
      <c r="E87" s="83">
        <v>1133</v>
      </c>
      <c r="F87" s="66"/>
      <c r="G87" s="83" t="s">
        <v>264</v>
      </c>
      <c r="H87" s="83"/>
      <c r="I87" s="83" t="s">
        <v>264</v>
      </c>
      <c r="J87" s="66"/>
      <c r="K87" s="83">
        <v>1649</v>
      </c>
      <c r="L87" s="83"/>
      <c r="M87" s="83" t="s">
        <v>264</v>
      </c>
      <c r="N87" s="66"/>
      <c r="O87" s="83">
        <v>16</v>
      </c>
      <c r="P87" s="83"/>
      <c r="Q87" s="83" t="s">
        <v>264</v>
      </c>
      <c r="R87" s="66"/>
      <c r="S87" s="83">
        <v>365</v>
      </c>
      <c r="T87" s="83"/>
      <c r="U87" s="83">
        <v>185175</v>
      </c>
      <c r="V87" s="66"/>
    </row>
    <row r="88" spans="1:22" ht="11.25" customHeight="1">
      <c r="A88" s="84" t="s">
        <v>48</v>
      </c>
      <c r="B88" s="64"/>
      <c r="C88" s="80">
        <v>2180000</v>
      </c>
      <c r="D88" s="63"/>
      <c r="E88" s="80">
        <v>116000</v>
      </c>
      <c r="F88" s="63"/>
      <c r="G88" s="80">
        <v>12200</v>
      </c>
      <c r="H88" s="80"/>
      <c r="I88" s="80">
        <v>1800</v>
      </c>
      <c r="J88" s="63"/>
      <c r="K88" s="80">
        <v>24300</v>
      </c>
      <c r="L88" s="80"/>
      <c r="M88" s="80">
        <v>74100</v>
      </c>
      <c r="N88" s="63"/>
      <c r="O88" s="80">
        <v>153000</v>
      </c>
      <c r="P88" s="80"/>
      <c r="Q88" s="80">
        <v>108000</v>
      </c>
      <c r="R88" s="63"/>
      <c r="S88" s="80">
        <v>3720000</v>
      </c>
      <c r="T88" s="80"/>
      <c r="U88" s="80">
        <v>2320000</v>
      </c>
      <c r="V88" s="63"/>
    </row>
    <row r="89" spans="1:22" s="88" customFormat="1" ht="11.25" customHeight="1">
      <c r="A89" s="85" t="s">
        <v>51</v>
      </c>
      <c r="B89" s="86"/>
      <c r="C89" s="87">
        <v>0.23167204040100522</v>
      </c>
      <c r="D89" s="86"/>
      <c r="E89" s="87">
        <v>0.05912586510692223</v>
      </c>
      <c r="F89" s="86"/>
      <c r="G89" s="87">
        <v>0.11144281498599735</v>
      </c>
      <c r="H89" s="87"/>
      <c r="I89" s="87">
        <v>0.04198999938181389</v>
      </c>
      <c r="J89" s="86"/>
      <c r="K89" s="87">
        <v>0.11095930337879058</v>
      </c>
      <c r="L89" s="87"/>
      <c r="M89" s="87">
        <v>0.01494838078613857</v>
      </c>
      <c r="N89" s="86"/>
      <c r="O89" s="87">
        <v>0.05832407077905519</v>
      </c>
      <c r="P89" s="87"/>
      <c r="Q89" s="87">
        <v>0.07745826352853766</v>
      </c>
      <c r="R89" s="86"/>
      <c r="S89" s="87">
        <v>0.1386135661483152</v>
      </c>
      <c r="T89" s="87"/>
      <c r="U89" s="87">
        <v>0.08705231997945628</v>
      </c>
      <c r="V89" s="86"/>
    </row>
    <row r="90" spans="1:22" ht="11.25" customHeight="1">
      <c r="A90" s="79" t="s">
        <v>303</v>
      </c>
      <c r="B90" s="64"/>
      <c r="C90" s="80">
        <v>788328</v>
      </c>
      <c r="D90" s="63"/>
      <c r="E90" s="80">
        <v>14063</v>
      </c>
      <c r="F90" s="63"/>
      <c r="G90" s="80">
        <v>8330</v>
      </c>
      <c r="H90" s="80"/>
      <c r="I90" s="80">
        <v>380</v>
      </c>
      <c r="J90" s="63"/>
      <c r="K90" s="80">
        <v>13390</v>
      </c>
      <c r="L90" s="80"/>
      <c r="M90" s="80">
        <v>62163</v>
      </c>
      <c r="N90" s="63"/>
      <c r="O90" s="80">
        <v>164834</v>
      </c>
      <c r="P90" s="80"/>
      <c r="Q90" s="80">
        <v>68800</v>
      </c>
      <c r="R90" s="63"/>
      <c r="S90" s="80">
        <v>907018</v>
      </c>
      <c r="T90" s="80"/>
      <c r="U90" s="80">
        <v>513000</v>
      </c>
      <c r="V90" s="63"/>
    </row>
    <row r="91" spans="1:22" s="88" customFormat="1" ht="11.25" customHeight="1">
      <c r="A91" s="89" t="s">
        <v>51</v>
      </c>
      <c r="B91" s="86"/>
      <c r="C91" s="87">
        <v>0.08388090377479389</v>
      </c>
      <c r="D91" s="86"/>
      <c r="E91" s="87">
        <v>0.007155346508314162</v>
      </c>
      <c r="F91" s="86"/>
      <c r="G91" s="87">
        <v>0.07602937336882538</v>
      </c>
      <c r="H91" s="87"/>
      <c r="I91" s="87">
        <v>0.0088645554250496</v>
      </c>
      <c r="J91" s="86"/>
      <c r="K91" s="87">
        <v>0.06122996382616962</v>
      </c>
      <c r="L91" s="87"/>
      <c r="M91" s="87">
        <v>0.012544023796656657</v>
      </c>
      <c r="N91" s="86"/>
      <c r="O91" s="87">
        <v>0.062898126118241</v>
      </c>
      <c r="P91" s="87"/>
      <c r="Q91" s="87">
        <v>0.0494367053884931</v>
      </c>
      <c r="R91" s="86"/>
      <c r="S91" s="87">
        <v>0.033807985041586726</v>
      </c>
      <c r="T91" s="87"/>
      <c r="U91" s="87">
        <v>0.01927389247421294</v>
      </c>
      <c r="V91" s="86"/>
    </row>
    <row r="92" spans="1:22" ht="11.25" customHeight="1">
      <c r="A92" s="79" t="s">
        <v>7</v>
      </c>
      <c r="B92" s="64"/>
      <c r="C92" s="80">
        <v>738000</v>
      </c>
      <c r="D92" s="63"/>
      <c r="E92" s="80">
        <v>94300</v>
      </c>
      <c r="F92" s="63"/>
      <c r="G92" s="80">
        <v>16700</v>
      </c>
      <c r="H92" s="80"/>
      <c r="I92" s="80">
        <v>10600</v>
      </c>
      <c r="J92" s="63"/>
      <c r="K92" s="80">
        <v>43700</v>
      </c>
      <c r="L92" s="80"/>
      <c r="M92" s="80">
        <v>972000</v>
      </c>
      <c r="N92" s="63"/>
      <c r="O92" s="80">
        <v>567000</v>
      </c>
      <c r="P92" s="80"/>
      <c r="Q92" s="80" t="s">
        <v>73</v>
      </c>
      <c r="R92" s="63"/>
      <c r="S92" s="80">
        <v>2070000</v>
      </c>
      <c r="T92" s="80"/>
      <c r="U92" s="80">
        <v>6380000</v>
      </c>
      <c r="V92" s="63"/>
    </row>
    <row r="93" spans="1:22" s="88" customFormat="1" ht="11.25" customHeight="1">
      <c r="A93" s="89" t="s">
        <v>51</v>
      </c>
      <c r="B93" s="86"/>
      <c r="C93" s="90">
        <v>0.07854763825599462</v>
      </c>
      <c r="D93" s="91"/>
      <c r="E93" s="90">
        <v>0.04799521302586693</v>
      </c>
      <c r="F93" s="91"/>
      <c r="G93" s="90">
        <v>0.15205874673765077</v>
      </c>
      <c r="H93" s="90"/>
      <c r="I93" s="90">
        <v>0.2470878185845404</v>
      </c>
      <c r="J93" s="91"/>
      <c r="K93" s="90">
        <v>0.19993709547211458</v>
      </c>
      <c r="L93" s="90"/>
      <c r="M93" s="90">
        <v>0.19606678676142272</v>
      </c>
      <c r="N93" s="91"/>
      <c r="O93" s="90">
        <v>0.21642909631735274</v>
      </c>
      <c r="P93" s="90"/>
      <c r="Q93" s="90" t="s">
        <v>73</v>
      </c>
      <c r="R93" s="91"/>
      <c r="S93" s="90">
        <v>0.0772854210263006</v>
      </c>
      <c r="T93" s="90"/>
      <c r="U93" s="90">
        <v>0.23980757356930119</v>
      </c>
      <c r="V93" s="91"/>
    </row>
    <row r="94" spans="1:22" ht="11.25" customHeight="1">
      <c r="A94" s="84" t="s">
        <v>267</v>
      </c>
      <c r="B94" s="64"/>
      <c r="C94" s="80">
        <v>3700000</v>
      </c>
      <c r="D94" s="63"/>
      <c r="E94" s="80">
        <v>225000</v>
      </c>
      <c r="F94" s="63"/>
      <c r="G94" s="80">
        <v>37200</v>
      </c>
      <c r="H94" s="80"/>
      <c r="I94" s="80">
        <v>12800</v>
      </c>
      <c r="J94" s="63"/>
      <c r="K94" s="80">
        <v>81400</v>
      </c>
      <c r="L94" s="80"/>
      <c r="M94" s="80">
        <v>1110000</v>
      </c>
      <c r="N94" s="63"/>
      <c r="O94" s="80">
        <v>885000</v>
      </c>
      <c r="P94" s="80"/>
      <c r="Q94" s="80">
        <v>177000</v>
      </c>
      <c r="R94" s="63"/>
      <c r="S94" s="80">
        <v>6700000</v>
      </c>
      <c r="T94" s="80"/>
      <c r="U94" s="80">
        <v>9210000</v>
      </c>
      <c r="V94" s="63"/>
    </row>
    <row r="95" spans="1:22" s="88" customFormat="1" ht="11.25" customHeight="1">
      <c r="A95" s="85" t="s">
        <v>51</v>
      </c>
      <c r="B95" s="86"/>
      <c r="C95" s="87">
        <v>0.39410058243179374</v>
      </c>
      <c r="D95" s="86"/>
      <c r="E95" s="87">
        <v>0.11427642464110332</v>
      </c>
      <c r="F95" s="86"/>
      <c r="G95" s="87">
        <v>0.3395309350924735</v>
      </c>
      <c r="H95" s="87"/>
      <c r="I95" s="87">
        <v>0.2979423733914039</v>
      </c>
      <c r="J95" s="86"/>
      <c r="K95" s="87">
        <v>0.3721263626770748</v>
      </c>
      <c r="L95" s="87"/>
      <c r="M95" s="87">
        <v>0.22355919134421795</v>
      </c>
      <c r="N95" s="86"/>
      <c r="O95" s="87">
        <v>0.33765129321464893</v>
      </c>
      <c r="P95" s="87"/>
      <c r="Q95" s="87">
        <v>0.12689496891703075</v>
      </c>
      <c r="R95" s="86"/>
      <c r="S95" s="87">
        <v>0.2497069722162025</v>
      </c>
      <c r="T95" s="87"/>
      <c r="U95" s="87">
        <v>0.3461337860229704</v>
      </c>
      <c r="V95" s="86"/>
    </row>
    <row r="96" spans="1:22" ht="11.25" customHeight="1">
      <c r="A96" s="84" t="s">
        <v>60</v>
      </c>
      <c r="B96" s="65"/>
      <c r="C96" s="93">
        <v>9400000</v>
      </c>
      <c r="D96" s="94"/>
      <c r="E96" s="93">
        <v>1970000</v>
      </c>
      <c r="F96" s="94"/>
      <c r="G96" s="93">
        <v>110000</v>
      </c>
      <c r="H96" s="93"/>
      <c r="I96" s="93">
        <v>42900</v>
      </c>
      <c r="J96" s="94"/>
      <c r="K96" s="93">
        <v>219000</v>
      </c>
      <c r="L96" s="93"/>
      <c r="M96" s="93">
        <v>4960000</v>
      </c>
      <c r="N96" s="94"/>
      <c r="O96" s="93">
        <v>2620000</v>
      </c>
      <c r="P96" s="93"/>
      <c r="Q96" s="93">
        <v>1390000</v>
      </c>
      <c r="R96" s="94"/>
      <c r="S96" s="93">
        <v>26800000</v>
      </c>
      <c r="T96" s="93"/>
      <c r="U96" s="93">
        <v>26600000</v>
      </c>
      <c r="V96" s="94"/>
    </row>
    <row r="97" spans="1:22" ht="11.25" customHeight="1">
      <c r="A97" s="315" t="s">
        <v>307</v>
      </c>
      <c r="B97" s="316"/>
      <c r="C97" s="316"/>
      <c r="D97" s="316"/>
      <c r="E97" s="316"/>
      <c r="F97" s="316"/>
      <c r="G97" s="316"/>
      <c r="H97" s="316"/>
      <c r="I97" s="316"/>
      <c r="J97" s="316"/>
      <c r="K97" s="316"/>
      <c r="L97" s="316"/>
      <c r="M97" s="316"/>
      <c r="N97" s="316"/>
      <c r="O97" s="316"/>
      <c r="P97" s="316"/>
      <c r="Q97" s="316"/>
      <c r="R97" s="316"/>
      <c r="S97" s="316"/>
      <c r="T97" s="316"/>
      <c r="U97" s="316"/>
      <c r="V97" s="316"/>
    </row>
    <row r="98" spans="1:22" ht="11.25" customHeight="1">
      <c r="A98" s="283" t="s">
        <v>308</v>
      </c>
      <c r="B98" s="314"/>
      <c r="C98" s="314"/>
      <c r="D98" s="314"/>
      <c r="E98" s="314"/>
      <c r="F98" s="314"/>
      <c r="G98" s="314"/>
      <c r="H98" s="314"/>
      <c r="I98" s="314"/>
      <c r="J98" s="314"/>
      <c r="K98" s="314"/>
      <c r="L98" s="314"/>
      <c r="M98" s="314"/>
      <c r="N98" s="314"/>
      <c r="O98" s="314"/>
      <c r="P98" s="314"/>
      <c r="Q98" s="314"/>
      <c r="R98" s="314"/>
      <c r="S98" s="314"/>
      <c r="T98" s="314"/>
      <c r="U98" s="314"/>
      <c r="V98" s="314"/>
    </row>
    <row r="99" spans="1:22" ht="11.25" customHeight="1">
      <c r="A99" s="283" t="s">
        <v>309</v>
      </c>
      <c r="B99" s="314"/>
      <c r="C99" s="314"/>
      <c r="D99" s="314"/>
      <c r="E99" s="314"/>
      <c r="F99" s="314"/>
      <c r="G99" s="314"/>
      <c r="H99" s="314"/>
      <c r="I99" s="314"/>
      <c r="J99" s="314"/>
      <c r="K99" s="314"/>
      <c r="L99" s="314"/>
      <c r="M99" s="314"/>
      <c r="N99" s="314"/>
      <c r="O99" s="314"/>
      <c r="P99" s="314"/>
      <c r="Q99" s="314"/>
      <c r="R99" s="314"/>
      <c r="S99" s="314"/>
      <c r="T99" s="314"/>
      <c r="U99" s="314"/>
      <c r="V99" s="314"/>
    </row>
    <row r="100" spans="1:22" ht="11.25" customHeight="1">
      <c r="A100" s="283" t="s">
        <v>310</v>
      </c>
      <c r="B100" s="314"/>
      <c r="C100" s="314"/>
      <c r="D100" s="314"/>
      <c r="E100" s="314"/>
      <c r="F100" s="314"/>
      <c r="G100" s="314"/>
      <c r="H100" s="314"/>
      <c r="I100" s="314"/>
      <c r="J100" s="314"/>
      <c r="K100" s="314"/>
      <c r="L100" s="314"/>
      <c r="M100" s="314"/>
      <c r="N100" s="314"/>
      <c r="O100" s="314"/>
      <c r="P100" s="314"/>
      <c r="Q100" s="314"/>
      <c r="R100" s="314"/>
      <c r="S100" s="314"/>
      <c r="T100" s="314"/>
      <c r="U100" s="314"/>
      <c r="V100" s="314"/>
    </row>
    <row r="101" spans="1:22" ht="11.25" customHeight="1">
      <c r="A101" s="283" t="s">
        <v>456</v>
      </c>
      <c r="B101" s="314"/>
      <c r="C101" s="314"/>
      <c r="D101" s="314"/>
      <c r="E101" s="314"/>
      <c r="F101" s="314"/>
      <c r="G101" s="314"/>
      <c r="H101" s="314"/>
      <c r="I101" s="314"/>
      <c r="J101" s="314"/>
      <c r="K101" s="314"/>
      <c r="L101" s="314"/>
      <c r="M101" s="314"/>
      <c r="N101" s="314"/>
      <c r="O101" s="314"/>
      <c r="P101" s="314"/>
      <c r="Q101" s="314"/>
      <c r="R101" s="314"/>
      <c r="S101" s="314"/>
      <c r="T101" s="314"/>
      <c r="U101" s="314"/>
      <c r="V101" s="314"/>
    </row>
    <row r="102" spans="1:22" ht="11.25" customHeight="1">
      <c r="A102" s="286" t="s">
        <v>457</v>
      </c>
      <c r="B102" s="286"/>
      <c r="C102" s="286"/>
      <c r="D102" s="286"/>
      <c r="E102" s="286"/>
      <c r="F102" s="286"/>
      <c r="G102" s="286"/>
      <c r="H102" s="286"/>
      <c r="I102" s="286"/>
      <c r="J102" s="286"/>
      <c r="K102" s="286"/>
      <c r="L102" s="286"/>
      <c r="M102" s="286"/>
      <c r="N102" s="286"/>
      <c r="O102" s="286"/>
      <c r="P102" s="286"/>
      <c r="Q102" s="286"/>
      <c r="R102" s="286"/>
      <c r="S102" s="286"/>
      <c r="T102" s="286"/>
      <c r="U102" s="286"/>
      <c r="V102" s="286"/>
    </row>
    <row r="103" ht="11.25" customHeight="1"/>
    <row r="104" ht="11.25" customHeight="1"/>
    <row r="105" ht="11.25" customHeight="1"/>
  </sheetData>
  <mergeCells count="32">
    <mergeCell ref="E60:K60"/>
    <mergeCell ref="S58:V58"/>
    <mergeCell ref="A55:V55"/>
    <mergeCell ref="A101:V101"/>
    <mergeCell ref="A97:V97"/>
    <mergeCell ref="A98:V98"/>
    <mergeCell ref="A99:V99"/>
    <mergeCell ref="A100:V100"/>
    <mergeCell ref="A56:V56"/>
    <mergeCell ref="M57:V57"/>
    <mergeCell ref="A1:V1"/>
    <mergeCell ref="A2:V2"/>
    <mergeCell ref="A4:V4"/>
    <mergeCell ref="C6:V6"/>
    <mergeCell ref="A3:V3"/>
    <mergeCell ref="A5:V5"/>
    <mergeCell ref="A52:V52"/>
    <mergeCell ref="C7:E7"/>
    <mergeCell ref="C8:E8"/>
    <mergeCell ref="A50:V50"/>
    <mergeCell ref="A51:V51"/>
    <mergeCell ref="K8:M8"/>
    <mergeCell ref="A53:V53"/>
    <mergeCell ref="A102:V102"/>
    <mergeCell ref="A44:V44"/>
    <mergeCell ref="A45:V45"/>
    <mergeCell ref="A46:V46"/>
    <mergeCell ref="A47:V47"/>
    <mergeCell ref="A48:V48"/>
    <mergeCell ref="A49:V49"/>
    <mergeCell ref="A54:V54"/>
    <mergeCell ref="O58:Q58"/>
  </mergeCells>
  <printOptions/>
  <pageMargins left="0.5" right="0.5" top="0.5" bottom="0.5" header="0.5" footer="0.5"/>
  <pageSetup horizontalDpi="1200" verticalDpi="12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2"/>
  <sheetViews>
    <sheetView workbookViewId="0" topLeftCell="A1">
      <selection activeCell="A1" sqref="A1:P1"/>
    </sheetView>
  </sheetViews>
  <sheetFormatPr defaultColWidth="9.33203125" defaultRowHeight="11.25" customHeight="1"/>
  <cols>
    <col min="1" max="1" width="16.83203125" style="0" customWidth="1"/>
    <col min="2" max="2" width="1.83203125" style="0" customWidth="1"/>
    <col min="3" max="3" width="10" style="0" customWidth="1"/>
    <col min="4" max="4" width="1.3359375" style="0" customWidth="1"/>
    <col min="5" max="5" width="10" style="0" customWidth="1"/>
    <col min="6" max="6" width="1.3359375" style="0" customWidth="1"/>
    <col min="7" max="7" width="10" style="0" customWidth="1"/>
    <col min="8" max="8" width="1.3359375" style="0" customWidth="1"/>
    <col min="9" max="9" width="10" style="0" customWidth="1"/>
    <col min="10" max="10" width="1.3359375" style="0" customWidth="1"/>
    <col min="11" max="11" width="10" style="0" customWidth="1"/>
    <col min="12" max="12" width="1.3359375" style="0" customWidth="1"/>
    <col min="13" max="13" width="10" style="0" customWidth="1"/>
    <col min="14" max="14" width="1.3359375" style="0" customWidth="1"/>
    <col min="15" max="15" width="10" style="0" customWidth="1"/>
    <col min="16" max="16" width="1.3359375" style="31" customWidth="1"/>
  </cols>
  <sheetData>
    <row r="1" spans="1:16" ht="11.25" customHeight="1">
      <c r="A1" s="317" t="s">
        <v>311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</row>
    <row r="2" spans="1:16" ht="11.25" customHeight="1">
      <c r="A2" s="321" t="s">
        <v>312</v>
      </c>
      <c r="B2" s="321"/>
      <c r="C2" s="321"/>
      <c r="D2" s="321"/>
      <c r="E2" s="321"/>
      <c r="F2" s="321"/>
      <c r="G2" s="317"/>
      <c r="H2" s="317"/>
      <c r="I2" s="317"/>
      <c r="J2" s="317"/>
      <c r="K2" s="317"/>
      <c r="L2" s="317"/>
      <c r="M2" s="317"/>
      <c r="N2" s="317"/>
      <c r="O2" s="317"/>
      <c r="P2" s="317"/>
    </row>
    <row r="3" spans="1:16" ht="11.25" customHeight="1">
      <c r="A3" s="317"/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</row>
    <row r="4" spans="1:16" ht="11.25" customHeight="1">
      <c r="A4" s="317" t="s">
        <v>313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</row>
    <row r="5" spans="1:16" ht="11.25" customHeight="1">
      <c r="A5" s="320"/>
      <c r="B5" s="320"/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</row>
    <row r="6" spans="1:16" ht="11.25" customHeight="1">
      <c r="A6" s="115" t="s">
        <v>255</v>
      </c>
      <c r="B6" s="108"/>
      <c r="C6" s="56" t="s">
        <v>314</v>
      </c>
      <c r="D6" s="57"/>
      <c r="E6" s="56" t="s">
        <v>315</v>
      </c>
      <c r="F6" s="57"/>
      <c r="G6" s="56" t="s">
        <v>316</v>
      </c>
      <c r="H6" s="57"/>
      <c r="I6" s="56" t="s">
        <v>317</v>
      </c>
      <c r="J6" s="57"/>
      <c r="K6" s="56" t="s">
        <v>417</v>
      </c>
      <c r="L6" s="57"/>
      <c r="M6" s="56" t="s">
        <v>418</v>
      </c>
      <c r="N6" s="57"/>
      <c r="O6" s="56" t="s">
        <v>419</v>
      </c>
      <c r="P6" s="36"/>
    </row>
    <row r="7" spans="1:15" ht="11.25" customHeight="1">
      <c r="A7" s="108" t="s">
        <v>33</v>
      </c>
      <c r="B7" s="105"/>
      <c r="C7" s="106">
        <v>9680</v>
      </c>
      <c r="D7" s="107"/>
      <c r="E7" s="106">
        <v>10200</v>
      </c>
      <c r="F7" s="107"/>
      <c r="G7" s="106">
        <v>13800</v>
      </c>
      <c r="H7" s="107"/>
      <c r="I7" s="106">
        <v>13100</v>
      </c>
      <c r="J7" s="107"/>
      <c r="K7" s="106">
        <v>15000</v>
      </c>
      <c r="L7" s="107"/>
      <c r="M7" s="106">
        <v>19500</v>
      </c>
      <c r="N7" s="107"/>
      <c r="O7" s="106">
        <v>19600</v>
      </c>
    </row>
    <row r="8" spans="1:15" ht="11.25" customHeight="1">
      <c r="A8" s="101" t="s">
        <v>38</v>
      </c>
      <c r="B8" s="105"/>
      <c r="C8" s="106">
        <v>1420</v>
      </c>
      <c r="D8" s="107"/>
      <c r="E8" s="106">
        <v>2020</v>
      </c>
      <c r="F8" s="107"/>
      <c r="G8" s="106">
        <v>2470</v>
      </c>
      <c r="H8" s="107"/>
      <c r="I8" s="106">
        <v>1700</v>
      </c>
      <c r="J8" s="107"/>
      <c r="K8" s="106">
        <v>1500</v>
      </c>
      <c r="L8" s="107"/>
      <c r="M8" s="106">
        <v>1500</v>
      </c>
      <c r="N8" s="107"/>
      <c r="O8" s="106">
        <v>1500</v>
      </c>
    </row>
    <row r="9" spans="1:16" ht="11.25" customHeight="1">
      <c r="A9" s="101" t="s">
        <v>23</v>
      </c>
      <c r="B9" s="105"/>
      <c r="C9" s="106">
        <v>10900</v>
      </c>
      <c r="D9" s="107"/>
      <c r="E9" s="106">
        <v>10900</v>
      </c>
      <c r="F9" s="107"/>
      <c r="G9" s="106">
        <v>11100</v>
      </c>
      <c r="H9" s="107"/>
      <c r="I9" s="106">
        <v>13400</v>
      </c>
      <c r="J9" s="107"/>
      <c r="K9" s="106">
        <v>14500</v>
      </c>
      <c r="L9" s="107"/>
      <c r="M9" s="106">
        <v>15600</v>
      </c>
      <c r="N9" s="107"/>
      <c r="O9" s="106">
        <v>16600</v>
      </c>
      <c r="P9" s="55"/>
    </row>
    <row r="10" spans="1:15" ht="11.25" customHeight="1">
      <c r="A10" s="101" t="s">
        <v>42</v>
      </c>
      <c r="B10" s="105"/>
      <c r="C10" s="106">
        <v>3280</v>
      </c>
      <c r="D10" s="107"/>
      <c r="E10" s="106">
        <v>3530</v>
      </c>
      <c r="F10" s="107"/>
      <c r="G10" s="106">
        <v>3610</v>
      </c>
      <c r="H10" s="107"/>
      <c r="I10" s="106">
        <v>4220</v>
      </c>
      <c r="J10" s="107"/>
      <c r="K10" s="106">
        <v>4500</v>
      </c>
      <c r="L10" s="107"/>
      <c r="M10" s="106">
        <v>4500</v>
      </c>
      <c r="N10" s="107"/>
      <c r="O10" s="106">
        <v>4500</v>
      </c>
    </row>
    <row r="11" spans="1:15" ht="11.25" customHeight="1">
      <c r="A11" s="101" t="s">
        <v>43</v>
      </c>
      <c r="B11" s="105"/>
      <c r="C11" s="106">
        <v>771</v>
      </c>
      <c r="D11" s="107"/>
      <c r="E11" s="106">
        <v>5020</v>
      </c>
      <c r="F11" s="107"/>
      <c r="G11" s="106">
        <v>4360</v>
      </c>
      <c r="H11" s="107"/>
      <c r="I11" s="106">
        <v>5450</v>
      </c>
      <c r="J11" s="107"/>
      <c r="K11" s="106">
        <v>5500</v>
      </c>
      <c r="L11" s="107"/>
      <c r="M11" s="106">
        <v>5500</v>
      </c>
      <c r="N11" s="107"/>
      <c r="O11" s="106">
        <v>6000</v>
      </c>
    </row>
    <row r="12" spans="1:16" ht="11.25" customHeight="1">
      <c r="A12" s="101" t="s">
        <v>59</v>
      </c>
      <c r="B12" s="105"/>
      <c r="C12" s="129">
        <v>85</v>
      </c>
      <c r="D12" s="57"/>
      <c r="E12" s="129" t="s">
        <v>264</v>
      </c>
      <c r="F12" s="57"/>
      <c r="G12" s="129" t="s">
        <v>264</v>
      </c>
      <c r="H12" s="57"/>
      <c r="I12" s="129" t="s">
        <v>264</v>
      </c>
      <c r="J12" s="57"/>
      <c r="K12" s="129" t="s">
        <v>264</v>
      </c>
      <c r="L12" s="57"/>
      <c r="M12" s="129" t="s">
        <v>264</v>
      </c>
      <c r="N12" s="57"/>
      <c r="O12" s="129" t="s">
        <v>264</v>
      </c>
      <c r="P12" s="36"/>
    </row>
    <row r="13" spans="1:16" ht="11.25" customHeight="1">
      <c r="A13" s="130" t="s">
        <v>48</v>
      </c>
      <c r="B13" s="108"/>
      <c r="C13" s="128">
        <f>ROUND(SUM(C7:C12),3-LEN(INT(SUM(C7:C12))))</f>
        <v>26100</v>
      </c>
      <c r="D13" s="57"/>
      <c r="E13" s="128">
        <f>ROUND(SUM(E7:E12),3-LEN(INT(SUM(E7:E12))))</f>
        <v>31700</v>
      </c>
      <c r="F13" s="57"/>
      <c r="G13" s="128">
        <f>ROUND(SUM(G7:G12),3-LEN(INT(SUM(G7:G12))))</f>
        <v>35300</v>
      </c>
      <c r="H13" s="57"/>
      <c r="I13" s="129">
        <f>ROUND(SUM(I7:I12),3-LEN(INT(SUM(I7:I12))))</f>
        <v>37900</v>
      </c>
      <c r="J13" s="57"/>
      <c r="K13" s="128">
        <f>ROUND(SUM(K7:K12),2-LEN(INT(SUM(K7:K12))))</f>
        <v>41000</v>
      </c>
      <c r="L13" s="57"/>
      <c r="M13" s="128">
        <f>ROUND(SUM(M7:M12),3-LEN(INT(SUM(M7:M12))))</f>
        <v>46600</v>
      </c>
      <c r="N13" s="57"/>
      <c r="O13" s="128">
        <f>ROUND(SUM(O7:O12),2-LEN(INT(SUM(O7:O12))))</f>
        <v>48000</v>
      </c>
      <c r="P13" s="36"/>
    </row>
    <row r="14" spans="1:16" ht="11.25" customHeight="1">
      <c r="A14" s="318" t="s">
        <v>436</v>
      </c>
      <c r="B14" s="318"/>
      <c r="C14" s="318"/>
      <c r="D14" s="318"/>
      <c r="E14" s="318"/>
      <c r="F14" s="318"/>
      <c r="G14" s="318"/>
      <c r="H14" s="318"/>
      <c r="I14" s="318"/>
      <c r="J14" s="318"/>
      <c r="K14" s="318"/>
      <c r="L14" s="318"/>
      <c r="M14" s="318"/>
      <c r="N14" s="318"/>
      <c r="O14" s="318"/>
      <c r="P14" s="319"/>
    </row>
    <row r="15" spans="1:16" ht="11.25" customHeight="1">
      <c r="A15" s="305" t="s">
        <v>319</v>
      </c>
      <c r="B15" s="305"/>
      <c r="C15" s="305"/>
      <c r="D15" s="305"/>
      <c r="E15" s="305"/>
      <c r="F15" s="305"/>
      <c r="G15" s="305"/>
      <c r="H15" s="305"/>
      <c r="I15" s="305"/>
      <c r="J15" s="305"/>
      <c r="K15" s="305"/>
      <c r="L15" s="305"/>
      <c r="M15" s="305"/>
      <c r="N15" s="305"/>
      <c r="O15" s="305"/>
      <c r="P15" s="302"/>
    </row>
    <row r="16" ht="11.25" customHeight="1">
      <c r="A16" s="112"/>
    </row>
    <row r="17" ht="11.25" customHeight="1">
      <c r="A17" s="113"/>
    </row>
    <row r="18" ht="11.25" customHeight="1">
      <c r="A18" s="113"/>
    </row>
    <row r="19" ht="11.25" customHeight="1">
      <c r="A19" s="113"/>
    </row>
    <row r="20" ht="11.25" customHeight="1">
      <c r="A20" s="113"/>
    </row>
    <row r="22" ht="11.25" customHeight="1">
      <c r="A22" s="114"/>
    </row>
  </sheetData>
  <mergeCells count="7">
    <mergeCell ref="A1:P1"/>
    <mergeCell ref="A4:P4"/>
    <mergeCell ref="A14:P14"/>
    <mergeCell ref="A15:P15"/>
    <mergeCell ref="A3:P3"/>
    <mergeCell ref="A5:P5"/>
    <mergeCell ref="A2:P2"/>
  </mergeCells>
  <printOptions/>
  <pageMargins left="0.5" right="0.5" top="0.5" bottom="0.75" header="0.5" footer="0.5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5"/>
  <sheetViews>
    <sheetView workbookViewId="0" topLeftCell="A1">
      <selection activeCell="A1" sqref="A1:P1"/>
    </sheetView>
  </sheetViews>
  <sheetFormatPr defaultColWidth="9.33203125" defaultRowHeight="11.25"/>
  <cols>
    <col min="1" max="1" width="19.66015625" style="0" customWidth="1"/>
    <col min="2" max="2" width="1.83203125" style="0" customWidth="1"/>
    <col min="3" max="3" width="10" style="2" customWidth="1"/>
    <col min="4" max="4" width="1.3359375" style="116" customWidth="1"/>
    <col min="5" max="5" width="10" style="2" customWidth="1"/>
    <col min="6" max="6" width="1.3359375" style="116" customWidth="1"/>
    <col min="7" max="7" width="10" style="2" customWidth="1"/>
    <col min="8" max="8" width="1.3359375" style="116" customWidth="1"/>
    <col min="9" max="9" width="10" style="2" customWidth="1"/>
    <col min="10" max="10" width="1.3359375" style="116" customWidth="1"/>
    <col min="11" max="11" width="10" style="2" customWidth="1"/>
    <col min="12" max="12" width="1.3359375" style="116" customWidth="1"/>
    <col min="13" max="13" width="10" style="2" customWidth="1"/>
    <col min="14" max="14" width="1.3359375" style="116" customWidth="1"/>
    <col min="15" max="15" width="10" style="2" customWidth="1"/>
    <col min="16" max="16" width="1.3359375" style="31" customWidth="1"/>
  </cols>
  <sheetData>
    <row r="1" spans="1:16" ht="11.25" customHeight="1">
      <c r="A1" s="317" t="s">
        <v>320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</row>
    <row r="2" spans="1:16" ht="11.25" customHeight="1">
      <c r="A2" s="321" t="s">
        <v>321</v>
      </c>
      <c r="B2" s="321"/>
      <c r="C2" s="321"/>
      <c r="D2" s="321"/>
      <c r="E2" s="321"/>
      <c r="F2" s="321"/>
      <c r="G2" s="317"/>
      <c r="H2" s="317"/>
      <c r="I2" s="317"/>
      <c r="J2" s="317"/>
      <c r="K2" s="317"/>
      <c r="L2" s="317"/>
      <c r="M2" s="317"/>
      <c r="N2" s="317"/>
      <c r="O2" s="317"/>
      <c r="P2" s="317"/>
    </row>
    <row r="3" spans="1:16" ht="11.25" customHeight="1">
      <c r="A3" s="317"/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</row>
    <row r="4" spans="1:16" ht="11.25" customHeight="1">
      <c r="A4" s="317" t="s">
        <v>313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</row>
    <row r="5" spans="1:16" ht="11.25" customHeight="1">
      <c r="A5" s="320"/>
      <c r="B5" s="320"/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</row>
    <row r="6" spans="1:16" ht="11.25" customHeight="1">
      <c r="A6" s="115" t="s">
        <v>255</v>
      </c>
      <c r="B6" s="108"/>
      <c r="C6" s="56" t="s">
        <v>314</v>
      </c>
      <c r="D6" s="57"/>
      <c r="E6" s="56" t="s">
        <v>315</v>
      </c>
      <c r="F6" s="57"/>
      <c r="G6" s="56" t="s">
        <v>316</v>
      </c>
      <c r="H6" s="57"/>
      <c r="I6" s="56" t="s">
        <v>317</v>
      </c>
      <c r="J6" s="57"/>
      <c r="K6" s="56" t="s">
        <v>417</v>
      </c>
      <c r="L6" s="57"/>
      <c r="M6" s="56" t="s">
        <v>418</v>
      </c>
      <c r="N6" s="57"/>
      <c r="O6" s="56" t="s">
        <v>419</v>
      </c>
      <c r="P6" s="36"/>
    </row>
    <row r="7" spans="1:15" ht="11.25" customHeight="1">
      <c r="A7" s="108" t="s">
        <v>31</v>
      </c>
      <c r="B7" s="105"/>
      <c r="C7" s="106">
        <v>166</v>
      </c>
      <c r="D7" s="107"/>
      <c r="E7" s="106">
        <v>186</v>
      </c>
      <c r="F7" s="107"/>
      <c r="G7" s="106">
        <v>262</v>
      </c>
      <c r="H7" s="107"/>
      <c r="I7" s="106">
        <v>272</v>
      </c>
      <c r="J7" s="107"/>
      <c r="K7" s="106">
        <v>275</v>
      </c>
      <c r="L7" s="107"/>
      <c r="M7" s="106">
        <v>275</v>
      </c>
      <c r="N7" s="107"/>
      <c r="O7" s="106">
        <v>275</v>
      </c>
    </row>
    <row r="8" spans="1:15" ht="11.25" customHeight="1">
      <c r="A8" s="101" t="s">
        <v>33</v>
      </c>
      <c r="B8" s="105"/>
      <c r="C8" s="106">
        <v>931</v>
      </c>
      <c r="D8" s="107"/>
      <c r="E8" s="106">
        <v>1180</v>
      </c>
      <c r="F8" s="107"/>
      <c r="G8" s="106">
        <v>1280</v>
      </c>
      <c r="H8" s="107"/>
      <c r="I8" s="106">
        <v>1380</v>
      </c>
      <c r="J8" s="107"/>
      <c r="K8" s="106">
        <v>1470</v>
      </c>
      <c r="L8" s="107"/>
      <c r="M8" s="106">
        <v>1510</v>
      </c>
      <c r="N8" s="107"/>
      <c r="O8" s="106">
        <v>1510</v>
      </c>
    </row>
    <row r="9" spans="1:15" ht="11.25" customHeight="1">
      <c r="A9" s="101" t="s">
        <v>5</v>
      </c>
      <c r="B9" s="105"/>
      <c r="C9" s="106">
        <v>1570</v>
      </c>
      <c r="D9" s="107"/>
      <c r="E9" s="106">
        <v>2170</v>
      </c>
      <c r="F9" s="107"/>
      <c r="G9" s="106">
        <v>2370</v>
      </c>
      <c r="H9" s="107"/>
      <c r="I9" s="106">
        <v>2790</v>
      </c>
      <c r="J9" s="107"/>
      <c r="K9" s="106">
        <v>3000</v>
      </c>
      <c r="L9" s="107"/>
      <c r="M9" s="106">
        <v>3000</v>
      </c>
      <c r="N9" s="107"/>
      <c r="O9" s="106">
        <v>3000</v>
      </c>
    </row>
    <row r="10" spans="1:15" ht="11.25" customHeight="1">
      <c r="A10" s="101" t="s">
        <v>6</v>
      </c>
      <c r="B10" s="105"/>
      <c r="C10" s="106">
        <v>68</v>
      </c>
      <c r="D10" s="107"/>
      <c r="E10" s="106">
        <v>10</v>
      </c>
      <c r="F10" s="107"/>
      <c r="G10" s="106">
        <v>61</v>
      </c>
      <c r="H10" s="107"/>
      <c r="I10" s="106" t="s">
        <v>264</v>
      </c>
      <c r="J10" s="107"/>
      <c r="K10" s="106" t="s">
        <v>264</v>
      </c>
      <c r="L10" s="107"/>
      <c r="M10" s="106" t="s">
        <v>264</v>
      </c>
      <c r="N10" s="107"/>
      <c r="O10" s="106" t="s">
        <v>264</v>
      </c>
    </row>
    <row r="11" spans="1:15" ht="11.25" customHeight="1">
      <c r="A11" s="101" t="s">
        <v>42</v>
      </c>
      <c r="B11" s="105"/>
      <c r="C11" s="106">
        <v>32</v>
      </c>
      <c r="D11" s="107"/>
      <c r="E11" s="106">
        <v>28</v>
      </c>
      <c r="F11" s="107"/>
      <c r="G11" s="106" t="s">
        <v>264</v>
      </c>
      <c r="H11" s="107"/>
      <c r="I11" s="106" t="s">
        <v>264</v>
      </c>
      <c r="J11" s="107"/>
      <c r="K11" s="106" t="s">
        <v>264</v>
      </c>
      <c r="L11" s="107"/>
      <c r="M11" s="106" t="s">
        <v>264</v>
      </c>
      <c r="N11" s="107"/>
      <c r="O11" s="106" t="s">
        <v>264</v>
      </c>
    </row>
    <row r="12" spans="1:16" ht="11.25" customHeight="1">
      <c r="A12" s="101" t="s">
        <v>43</v>
      </c>
      <c r="B12" s="105"/>
      <c r="C12" s="129">
        <v>590</v>
      </c>
      <c r="D12" s="57"/>
      <c r="E12" s="129">
        <v>630</v>
      </c>
      <c r="F12" s="57"/>
      <c r="G12" s="129">
        <v>571</v>
      </c>
      <c r="H12" s="57"/>
      <c r="I12" s="129">
        <v>601</v>
      </c>
      <c r="J12" s="57"/>
      <c r="K12" s="129">
        <v>620</v>
      </c>
      <c r="L12" s="57"/>
      <c r="M12" s="129">
        <v>630</v>
      </c>
      <c r="N12" s="57"/>
      <c r="O12" s="129">
        <v>840</v>
      </c>
      <c r="P12" s="36"/>
    </row>
    <row r="13" spans="1:16" ht="11.25" customHeight="1">
      <c r="A13" s="53" t="s">
        <v>48</v>
      </c>
      <c r="B13" s="108"/>
      <c r="C13" s="128">
        <f>ROUND(SUM(C7:C12),3-LEN(INT(SUM(C7:C12))))</f>
        <v>3360</v>
      </c>
      <c r="D13" s="57"/>
      <c r="E13" s="128">
        <f>ROUND(SUM(E7:E12),3-LEN(INT(SUM(E7:E12))))</f>
        <v>4200</v>
      </c>
      <c r="F13" s="57"/>
      <c r="G13" s="128">
        <f>ROUND(SUM(G7:G12),3-LEN(INT(SUM(G7:G12))))</f>
        <v>4540</v>
      </c>
      <c r="H13" s="57"/>
      <c r="I13" s="128">
        <f>ROUND(SUM(I7:I12),3-LEN(INT(SUM(I7:I12))))</f>
        <v>5040</v>
      </c>
      <c r="J13" s="57"/>
      <c r="K13" s="128">
        <f>ROUND(SUM(K7:K12),2-LEN(INT(SUM(K7:K12))))</f>
        <v>5400</v>
      </c>
      <c r="L13" s="57"/>
      <c r="M13" s="128">
        <f>ROUND(SUM(M7:M12),2-LEN(INT(SUM(M7:M12))))</f>
        <v>5400</v>
      </c>
      <c r="N13" s="57"/>
      <c r="O13" s="128">
        <f>ROUND(SUM(O7:O12),2-LEN(INT(SUM(O7:O12))))</f>
        <v>5600</v>
      </c>
      <c r="P13" s="36"/>
    </row>
    <row r="14" spans="1:16" ht="11.25" customHeight="1">
      <c r="A14" s="318" t="s">
        <v>437</v>
      </c>
      <c r="B14" s="318"/>
      <c r="C14" s="318"/>
      <c r="D14" s="318"/>
      <c r="E14" s="318"/>
      <c r="F14" s="318"/>
      <c r="G14" s="318"/>
      <c r="H14" s="318"/>
      <c r="I14" s="318"/>
      <c r="J14" s="318"/>
      <c r="K14" s="318"/>
      <c r="L14" s="318"/>
      <c r="M14" s="318"/>
      <c r="N14" s="318"/>
      <c r="O14" s="318"/>
      <c r="P14" s="319"/>
    </row>
    <row r="15" spans="1:16" ht="11.25" customHeight="1">
      <c r="A15" s="305" t="s">
        <v>319</v>
      </c>
      <c r="B15" s="305"/>
      <c r="C15" s="305"/>
      <c r="D15" s="305"/>
      <c r="E15" s="305"/>
      <c r="F15" s="305"/>
      <c r="G15" s="305"/>
      <c r="H15" s="305"/>
      <c r="I15" s="305"/>
      <c r="J15" s="305"/>
      <c r="K15" s="305"/>
      <c r="L15" s="305"/>
      <c r="M15" s="305"/>
      <c r="N15" s="305"/>
      <c r="O15" s="305"/>
      <c r="P15" s="302"/>
    </row>
  </sheetData>
  <mergeCells count="7">
    <mergeCell ref="A15:P15"/>
    <mergeCell ref="A3:P3"/>
    <mergeCell ref="A5:P5"/>
    <mergeCell ref="A1:P1"/>
    <mergeCell ref="A2:P2"/>
    <mergeCell ref="A4:P4"/>
    <mergeCell ref="A14:P14"/>
  </mergeCells>
  <printOptions/>
  <pageMargins left="0.5" right="0.5" top="0.5" bottom="0.5" header="0.5" footer="0.5"/>
  <pageSetup horizontalDpi="1200" verticalDpi="1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8"/>
  <sheetViews>
    <sheetView workbookViewId="0" topLeftCell="A1">
      <selection activeCell="A1" sqref="A1:P1"/>
    </sheetView>
  </sheetViews>
  <sheetFormatPr defaultColWidth="9.33203125" defaultRowHeight="11.25"/>
  <cols>
    <col min="1" max="1" width="28.33203125" style="0" customWidth="1"/>
    <col min="2" max="2" width="1.83203125" style="0" customWidth="1"/>
    <col min="4" max="4" width="1.3359375" style="0" customWidth="1"/>
    <col min="6" max="6" width="1.3359375" style="0" customWidth="1"/>
    <col min="8" max="8" width="1.3359375" style="0" customWidth="1"/>
    <col min="10" max="10" width="1.3359375" style="0" customWidth="1"/>
    <col min="12" max="12" width="1.3359375" style="0" customWidth="1"/>
    <col min="14" max="14" width="1.3359375" style="0" customWidth="1"/>
    <col min="16" max="16" width="1.3359375" style="0" customWidth="1"/>
  </cols>
  <sheetData>
    <row r="1" spans="1:16" ht="11.25" customHeight="1">
      <c r="A1" s="293" t="s">
        <v>322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</row>
    <row r="2" spans="1:16" ht="11.25" customHeight="1">
      <c r="A2" s="322" t="s">
        <v>344</v>
      </c>
      <c r="B2" s="322"/>
      <c r="C2" s="322"/>
      <c r="D2" s="322"/>
      <c r="E2" s="322"/>
      <c r="F2" s="322"/>
      <c r="G2" s="323"/>
      <c r="H2" s="323"/>
      <c r="I2" s="323"/>
      <c r="J2" s="323"/>
      <c r="K2" s="323"/>
      <c r="L2" s="323"/>
      <c r="M2" s="323"/>
      <c r="N2" s="323"/>
      <c r="O2" s="323"/>
      <c r="P2" s="323"/>
    </row>
    <row r="3" spans="1:16" ht="11.25">
      <c r="A3" s="293"/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</row>
    <row r="4" spans="1:16" ht="11.25">
      <c r="A4" s="293" t="s">
        <v>313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</row>
    <row r="5" spans="1:16" ht="11.25">
      <c r="A5" s="301"/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</row>
    <row r="6" spans="1:16" ht="11.25">
      <c r="A6" s="5" t="s">
        <v>255</v>
      </c>
      <c r="B6" s="118"/>
      <c r="C6" s="131" t="s">
        <v>314</v>
      </c>
      <c r="D6" s="132"/>
      <c r="E6" s="131" t="s">
        <v>315</v>
      </c>
      <c r="F6" s="132"/>
      <c r="G6" s="131" t="s">
        <v>316</v>
      </c>
      <c r="H6" s="132"/>
      <c r="I6" s="131" t="s">
        <v>317</v>
      </c>
      <c r="J6" s="132"/>
      <c r="K6" s="131" t="s">
        <v>417</v>
      </c>
      <c r="L6" s="132"/>
      <c r="M6" s="131" t="s">
        <v>418</v>
      </c>
      <c r="N6" s="132"/>
      <c r="O6" s="131" t="s">
        <v>419</v>
      </c>
      <c r="P6" s="134"/>
    </row>
    <row r="7" spans="1:15" ht="11.25">
      <c r="A7" s="133" t="s">
        <v>31</v>
      </c>
      <c r="B7" s="25"/>
      <c r="C7" s="24">
        <v>6</v>
      </c>
      <c r="D7" s="117"/>
      <c r="E7" s="24">
        <v>10</v>
      </c>
      <c r="F7" s="117"/>
      <c r="G7" s="24">
        <v>16</v>
      </c>
      <c r="H7" s="117"/>
      <c r="I7" s="24">
        <v>16</v>
      </c>
      <c r="J7" s="117"/>
      <c r="K7" s="24">
        <v>16</v>
      </c>
      <c r="L7" s="117"/>
      <c r="M7" s="24">
        <v>16</v>
      </c>
      <c r="N7" s="117"/>
      <c r="O7" s="24">
        <v>16</v>
      </c>
    </row>
    <row r="8" spans="1:15" ht="11.25">
      <c r="A8" s="6" t="s">
        <v>33</v>
      </c>
      <c r="B8" s="54"/>
      <c r="C8" s="8">
        <v>60</v>
      </c>
      <c r="D8" s="117"/>
      <c r="E8" s="8">
        <v>92</v>
      </c>
      <c r="F8" s="117"/>
      <c r="G8" s="24">
        <v>210</v>
      </c>
      <c r="H8" s="117"/>
      <c r="I8" s="24">
        <v>254</v>
      </c>
      <c r="J8" s="117"/>
      <c r="K8" s="8">
        <v>250</v>
      </c>
      <c r="L8" s="117"/>
      <c r="M8" s="8">
        <v>250</v>
      </c>
      <c r="N8" s="117"/>
      <c r="O8" s="8">
        <v>250</v>
      </c>
    </row>
    <row r="9" spans="1:15" ht="11.25">
      <c r="A9" s="6" t="s">
        <v>5</v>
      </c>
      <c r="B9" s="54"/>
      <c r="C9" s="8">
        <v>83</v>
      </c>
      <c r="D9" s="117"/>
      <c r="E9" s="24" t="s">
        <v>73</v>
      </c>
      <c r="F9" s="117"/>
      <c r="G9" s="24">
        <v>148</v>
      </c>
      <c r="H9" s="117"/>
      <c r="I9" s="24">
        <v>180</v>
      </c>
      <c r="J9" s="117"/>
      <c r="K9" s="8">
        <v>200</v>
      </c>
      <c r="L9" s="117"/>
      <c r="M9" s="8">
        <v>200</v>
      </c>
      <c r="N9" s="117"/>
      <c r="O9" s="8">
        <v>200</v>
      </c>
    </row>
    <row r="10" spans="1:16" ht="11.25">
      <c r="A10" s="6" t="s">
        <v>6</v>
      </c>
      <c r="B10" s="54"/>
      <c r="C10" s="128">
        <v>60</v>
      </c>
      <c r="D10" s="132"/>
      <c r="E10" s="128">
        <v>129</v>
      </c>
      <c r="F10" s="132"/>
      <c r="G10" s="135">
        <v>287</v>
      </c>
      <c r="H10" s="132"/>
      <c r="I10" s="135">
        <v>300</v>
      </c>
      <c r="J10" s="132"/>
      <c r="K10" s="135">
        <v>300</v>
      </c>
      <c r="L10" s="132"/>
      <c r="M10" s="135">
        <v>300</v>
      </c>
      <c r="N10" s="132"/>
      <c r="O10" s="135">
        <v>300</v>
      </c>
      <c r="P10" s="118"/>
    </row>
    <row r="11" spans="1:16" ht="11.25">
      <c r="A11" s="37" t="s">
        <v>48</v>
      </c>
      <c r="B11" s="118"/>
      <c r="C11" s="128">
        <f>ROUND(SUM(C7:C10),3-LEN(INT(SUM(C7:C10))))</f>
        <v>209</v>
      </c>
      <c r="D11" s="132"/>
      <c r="E11" s="128">
        <f>ROUND(SUM(E7:E10),3-LEN(INT(SUM(E7:E10))))</f>
        <v>231</v>
      </c>
      <c r="F11" s="132"/>
      <c r="G11" s="135">
        <f>ROUND(SUM(G7:G10),3-LEN(INT(SUM(G7:G10))))</f>
        <v>661</v>
      </c>
      <c r="H11" s="132"/>
      <c r="I11" s="135">
        <f>ROUND(SUM(I7:I10),3-LEN(INT(SUM(I7:I10))))</f>
        <v>750</v>
      </c>
      <c r="J11" s="132"/>
      <c r="K11" s="128">
        <f>ROUND(SUM(K7:K10),2-LEN(INT(SUM(K7:K10))))</f>
        <v>770</v>
      </c>
      <c r="L11" s="132"/>
      <c r="M11" s="128">
        <f>ROUND(SUM(M7:M10),2-LEN(INT(SUM(M7:M10))))</f>
        <v>770</v>
      </c>
      <c r="N11" s="132"/>
      <c r="O11" s="128">
        <f>ROUND(SUM(O7:O10),2-LEN(INT(SUM(O7:O10))))</f>
        <v>770</v>
      </c>
      <c r="P11" s="118"/>
    </row>
    <row r="12" spans="1:16" ht="11.25">
      <c r="A12" s="318" t="s">
        <v>438</v>
      </c>
      <c r="B12" s="318"/>
      <c r="C12" s="318"/>
      <c r="D12" s="318"/>
      <c r="E12" s="318"/>
      <c r="F12" s="318"/>
      <c r="G12" s="318"/>
      <c r="H12" s="318"/>
      <c r="I12" s="318"/>
      <c r="J12" s="318"/>
      <c r="K12" s="318"/>
      <c r="L12" s="318"/>
      <c r="M12" s="318"/>
      <c r="N12" s="318"/>
      <c r="O12" s="318"/>
      <c r="P12" s="319"/>
    </row>
    <row r="13" spans="1:16" ht="11.25">
      <c r="A13" s="305" t="s">
        <v>319</v>
      </c>
      <c r="B13" s="305"/>
      <c r="C13" s="305"/>
      <c r="D13" s="305"/>
      <c r="E13" s="305"/>
      <c r="F13" s="305"/>
      <c r="G13" s="305"/>
      <c r="H13" s="305"/>
      <c r="I13" s="305"/>
      <c r="J13" s="305"/>
      <c r="K13" s="305"/>
      <c r="L13" s="305"/>
      <c r="M13" s="305"/>
      <c r="N13" s="305"/>
      <c r="O13" s="305"/>
      <c r="P13" s="302"/>
    </row>
    <row r="16" spans="1:18" ht="11.25">
      <c r="A16" s="111"/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</row>
    <row r="17" spans="1:18" ht="11.25">
      <c r="A17" s="119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</row>
    <row r="18" spans="1:18" ht="11.25">
      <c r="A18" s="111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</row>
  </sheetData>
  <mergeCells count="7">
    <mergeCell ref="A13:P13"/>
    <mergeCell ref="A1:P1"/>
    <mergeCell ref="A4:P4"/>
    <mergeCell ref="A12:P12"/>
    <mergeCell ref="A3:P3"/>
    <mergeCell ref="A5:P5"/>
    <mergeCell ref="A2:P2"/>
  </mergeCells>
  <printOptions/>
  <pageMargins left="0.5" right="0.5" top="0.5" bottom="0.5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6"/>
  <sheetViews>
    <sheetView workbookViewId="0" topLeftCell="A1">
      <selection activeCell="A1" sqref="A1:P1"/>
    </sheetView>
  </sheetViews>
  <sheetFormatPr defaultColWidth="9.33203125" defaultRowHeight="11.25"/>
  <cols>
    <col min="1" max="1" width="19.16015625" style="0" customWidth="1"/>
    <col min="2" max="2" width="1.83203125" style="0" customWidth="1"/>
    <col min="3" max="3" width="9" style="0" customWidth="1"/>
    <col min="4" max="4" width="1.3359375" style="0" customWidth="1"/>
    <col min="5" max="5" width="9" style="0" customWidth="1"/>
    <col min="6" max="6" width="1.3359375" style="0" customWidth="1"/>
    <col min="7" max="7" width="9" style="0" customWidth="1"/>
    <col min="8" max="8" width="1.3359375" style="0" customWidth="1"/>
    <col min="9" max="9" width="9" style="0" customWidth="1"/>
    <col min="10" max="10" width="1.3359375" style="0" customWidth="1"/>
    <col min="11" max="11" width="9" style="0" customWidth="1"/>
    <col min="12" max="12" width="1.3359375" style="0" customWidth="1"/>
    <col min="13" max="13" width="9" style="0" customWidth="1"/>
    <col min="14" max="14" width="1.3359375" style="0" customWidth="1"/>
    <col min="15" max="15" width="9" style="0" customWidth="1"/>
    <col min="16" max="16" width="1.3359375" style="0" customWidth="1"/>
  </cols>
  <sheetData>
    <row r="1" spans="1:16" ht="11.25" customHeight="1">
      <c r="A1" s="317" t="s">
        <v>323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</row>
    <row r="2" spans="1:16" ht="11.25" customHeight="1">
      <c r="A2" s="321" t="s">
        <v>324</v>
      </c>
      <c r="B2" s="321"/>
      <c r="C2" s="321"/>
      <c r="D2" s="321"/>
      <c r="E2" s="321"/>
      <c r="F2" s="321"/>
      <c r="G2" s="317"/>
      <c r="H2" s="317"/>
      <c r="I2" s="317"/>
      <c r="J2" s="317"/>
      <c r="K2" s="317"/>
      <c r="L2" s="317"/>
      <c r="M2" s="317"/>
      <c r="N2" s="317"/>
      <c r="O2" s="317"/>
      <c r="P2" s="317"/>
    </row>
    <row r="3" spans="1:16" ht="11.25">
      <c r="A3" s="317"/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</row>
    <row r="4" spans="1:16" ht="11.25">
      <c r="A4" s="317" t="s">
        <v>325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</row>
    <row r="5" spans="1:16" ht="11.25">
      <c r="A5" s="320"/>
      <c r="B5" s="320"/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</row>
    <row r="6" spans="1:16" ht="11.25">
      <c r="A6" s="100" t="s">
        <v>255</v>
      </c>
      <c r="B6" s="101"/>
      <c r="C6" s="102" t="s">
        <v>314</v>
      </c>
      <c r="D6" s="103"/>
      <c r="E6" s="102" t="s">
        <v>315</v>
      </c>
      <c r="F6" s="103"/>
      <c r="G6" s="102" t="s">
        <v>316</v>
      </c>
      <c r="H6" s="103"/>
      <c r="I6" s="102" t="s">
        <v>317</v>
      </c>
      <c r="J6" s="103"/>
      <c r="K6" s="102" t="s">
        <v>417</v>
      </c>
      <c r="L6" s="103"/>
      <c r="M6" s="102" t="s">
        <v>418</v>
      </c>
      <c r="N6" s="103"/>
      <c r="O6" s="102" t="s">
        <v>419</v>
      </c>
      <c r="P6" s="136"/>
    </row>
    <row r="7" spans="1:15" ht="11.25">
      <c r="A7" s="108" t="s">
        <v>31</v>
      </c>
      <c r="B7" s="105"/>
      <c r="C7" s="106" t="s">
        <v>264</v>
      </c>
      <c r="D7" s="107"/>
      <c r="E7" s="106" t="s">
        <v>264</v>
      </c>
      <c r="F7" s="107"/>
      <c r="G7" s="106">
        <v>145</v>
      </c>
      <c r="H7" s="107"/>
      <c r="I7" s="106">
        <v>199</v>
      </c>
      <c r="J7" s="107"/>
      <c r="K7" s="106">
        <v>200</v>
      </c>
      <c r="L7" s="107"/>
      <c r="M7" s="106">
        <v>200</v>
      </c>
      <c r="N7" s="107"/>
      <c r="O7" s="106">
        <v>200</v>
      </c>
    </row>
    <row r="8" spans="1:15" ht="11.25">
      <c r="A8" s="101" t="s">
        <v>33</v>
      </c>
      <c r="B8" s="105"/>
      <c r="C8" s="106">
        <v>36</v>
      </c>
      <c r="D8" s="107"/>
      <c r="E8" s="106">
        <v>49</v>
      </c>
      <c r="F8" s="107"/>
      <c r="G8" s="106">
        <v>32</v>
      </c>
      <c r="H8" s="107"/>
      <c r="I8" s="106">
        <v>27</v>
      </c>
      <c r="J8" s="107"/>
      <c r="K8" s="106">
        <v>170</v>
      </c>
      <c r="L8" s="107"/>
      <c r="M8" s="106">
        <v>175</v>
      </c>
      <c r="N8" s="107"/>
      <c r="O8" s="106">
        <v>175</v>
      </c>
    </row>
    <row r="9" spans="1:15" ht="11.25">
      <c r="A9" s="101" t="s">
        <v>5</v>
      </c>
      <c r="B9" s="105"/>
      <c r="C9" s="106">
        <v>794</v>
      </c>
      <c r="D9" s="107"/>
      <c r="E9" s="106">
        <v>726</v>
      </c>
      <c r="F9" s="107"/>
      <c r="G9" s="106">
        <v>634</v>
      </c>
      <c r="H9" s="107"/>
      <c r="I9" s="106">
        <v>534</v>
      </c>
      <c r="J9" s="107"/>
      <c r="K9" s="106">
        <v>630</v>
      </c>
      <c r="L9" s="107"/>
      <c r="M9" s="106">
        <v>650</v>
      </c>
      <c r="N9" s="107"/>
      <c r="O9" s="106">
        <v>670</v>
      </c>
    </row>
    <row r="10" spans="1:15" ht="11.25">
      <c r="A10" s="101" t="s">
        <v>34</v>
      </c>
      <c r="B10" s="105"/>
      <c r="C10" s="106">
        <v>1590</v>
      </c>
      <c r="D10" s="107"/>
      <c r="E10" s="106">
        <v>2490</v>
      </c>
      <c r="F10" s="107"/>
      <c r="G10" s="106">
        <v>4600</v>
      </c>
      <c r="H10" s="107"/>
      <c r="I10" s="106">
        <v>4900</v>
      </c>
      <c r="J10" s="107"/>
      <c r="K10" s="106">
        <v>5540</v>
      </c>
      <c r="L10" s="107"/>
      <c r="M10" s="106">
        <v>5900</v>
      </c>
      <c r="N10" s="107"/>
      <c r="O10" s="106">
        <v>6300</v>
      </c>
    </row>
    <row r="11" spans="1:15" ht="11.25">
      <c r="A11" s="101" t="s">
        <v>6</v>
      </c>
      <c r="B11" s="105"/>
      <c r="C11" s="106">
        <v>294</v>
      </c>
      <c r="D11" s="107"/>
      <c r="E11" s="106">
        <v>335</v>
      </c>
      <c r="F11" s="107"/>
      <c r="G11" s="106">
        <v>365</v>
      </c>
      <c r="H11" s="107"/>
      <c r="I11" s="106">
        <v>356</v>
      </c>
      <c r="J11" s="107"/>
      <c r="K11" s="106">
        <v>400</v>
      </c>
      <c r="L11" s="107"/>
      <c r="M11" s="106">
        <v>440</v>
      </c>
      <c r="N11" s="107"/>
      <c r="O11" s="106">
        <v>440</v>
      </c>
    </row>
    <row r="12" spans="1:15" ht="11.25">
      <c r="A12" s="101" t="s">
        <v>40</v>
      </c>
      <c r="B12" s="105"/>
      <c r="C12" s="106">
        <v>318</v>
      </c>
      <c r="D12" s="107"/>
      <c r="E12" s="106">
        <v>444</v>
      </c>
      <c r="F12" s="107"/>
      <c r="G12" s="106">
        <v>554</v>
      </c>
      <c r="H12" s="107"/>
      <c r="I12" s="106">
        <v>843</v>
      </c>
      <c r="J12" s="107"/>
      <c r="K12" s="106">
        <v>1050</v>
      </c>
      <c r="L12" s="107"/>
      <c r="M12" s="106">
        <v>1100</v>
      </c>
      <c r="N12" s="107"/>
      <c r="O12" s="106">
        <v>1200</v>
      </c>
    </row>
    <row r="13" spans="1:15" ht="11.25">
      <c r="A13" s="101" t="s">
        <v>59</v>
      </c>
      <c r="B13" s="105"/>
      <c r="C13" s="106" t="s">
        <v>264</v>
      </c>
      <c r="D13" s="107"/>
      <c r="E13" s="106">
        <v>2</v>
      </c>
      <c r="F13" s="107"/>
      <c r="G13" s="106">
        <v>3</v>
      </c>
      <c r="H13" s="107"/>
      <c r="I13" s="106">
        <v>2</v>
      </c>
      <c r="J13" s="120"/>
      <c r="K13" s="106">
        <v>2</v>
      </c>
      <c r="L13" s="107"/>
      <c r="M13" s="106">
        <v>2</v>
      </c>
      <c r="N13" s="107"/>
      <c r="O13" s="106">
        <v>2</v>
      </c>
    </row>
    <row r="14" spans="1:16" ht="11.25">
      <c r="A14" s="53" t="s">
        <v>48</v>
      </c>
      <c r="B14" s="108"/>
      <c r="C14" s="109">
        <f>ROUND(SUM(C7:C13),3-LEN(INT(SUM(C7:C13))))</f>
        <v>3030</v>
      </c>
      <c r="D14" s="103"/>
      <c r="E14" s="109">
        <f>ROUND(SUM(E7:E13),3-LEN(INT(SUM(E7:E13))))</f>
        <v>4050</v>
      </c>
      <c r="F14" s="103"/>
      <c r="G14" s="109">
        <f>ROUND(SUM(G7:G13),3-LEN(INT(SUM(G7:G13))))</f>
        <v>6330</v>
      </c>
      <c r="H14" s="103"/>
      <c r="I14" s="109">
        <f>ROUND(SUM(I7:I13),3-LEN(INT(SUM(I7:I13))))</f>
        <v>6860</v>
      </c>
      <c r="J14" s="103"/>
      <c r="K14" s="110">
        <f>ROUND(SUM(K7:K13),2-LEN(INT(SUM(K7:K13))))</f>
        <v>8000</v>
      </c>
      <c r="L14" s="103"/>
      <c r="M14" s="110">
        <f>ROUND(SUM(M7:M13),2-LEN(INT(SUM(M7:M13))))</f>
        <v>8500</v>
      </c>
      <c r="N14" s="103"/>
      <c r="O14" s="110">
        <f>ROUND(SUM(O7:O13),2-LEN(INT(SUM(O7:O13))))</f>
        <v>9000</v>
      </c>
      <c r="P14" s="6"/>
    </row>
    <row r="15" spans="1:16" ht="11.25">
      <c r="A15" s="318" t="s">
        <v>439</v>
      </c>
      <c r="B15" s="318"/>
      <c r="C15" s="318"/>
      <c r="D15" s="318"/>
      <c r="E15" s="318"/>
      <c r="F15" s="318"/>
      <c r="G15" s="318"/>
      <c r="H15" s="318"/>
      <c r="I15" s="318"/>
      <c r="J15" s="318"/>
      <c r="K15" s="318"/>
      <c r="L15" s="318"/>
      <c r="M15" s="318"/>
      <c r="N15" s="318"/>
      <c r="O15" s="318"/>
      <c r="P15" s="319"/>
    </row>
    <row r="16" spans="1:16" ht="11.25">
      <c r="A16" s="305" t="s">
        <v>319</v>
      </c>
      <c r="B16" s="305"/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2"/>
    </row>
  </sheetData>
  <mergeCells count="7">
    <mergeCell ref="A15:P15"/>
    <mergeCell ref="A16:P16"/>
    <mergeCell ref="A1:P1"/>
    <mergeCell ref="A3:P3"/>
    <mergeCell ref="A5:P5"/>
    <mergeCell ref="A2:P2"/>
    <mergeCell ref="A4:P4"/>
  </mergeCells>
  <printOptions/>
  <pageMargins left="0.5" right="0.5" top="0.5" bottom="0.5" header="0.5" footer="0.5"/>
  <pageSetup horizontalDpi="1200" verticalDpi="12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7"/>
  <sheetViews>
    <sheetView workbookViewId="0" topLeftCell="A1">
      <selection activeCell="A1" sqref="A1:P1"/>
    </sheetView>
  </sheetViews>
  <sheetFormatPr defaultColWidth="9.33203125" defaultRowHeight="11.25"/>
  <cols>
    <col min="1" max="1" width="20.66015625" style="0" customWidth="1"/>
    <col min="2" max="2" width="1.83203125" style="0" customWidth="1"/>
    <col min="4" max="4" width="1.3359375" style="0" customWidth="1"/>
    <col min="6" max="6" width="1.3359375" style="0" customWidth="1"/>
    <col min="8" max="8" width="1.3359375" style="0" customWidth="1"/>
    <col min="10" max="10" width="1.3359375" style="0" customWidth="1"/>
    <col min="12" max="12" width="1.3359375" style="0" customWidth="1"/>
    <col min="14" max="14" width="1.3359375" style="0" customWidth="1"/>
    <col min="16" max="16" width="1.3359375" style="0" customWidth="1"/>
  </cols>
  <sheetData>
    <row r="1" spans="1:16" ht="11.25" customHeight="1">
      <c r="A1" s="293" t="s">
        <v>326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</row>
    <row r="2" spans="1:16" ht="11.25" customHeight="1">
      <c r="A2" s="321" t="s">
        <v>327</v>
      </c>
      <c r="B2" s="321"/>
      <c r="C2" s="321"/>
      <c r="D2" s="321"/>
      <c r="E2" s="321"/>
      <c r="F2" s="321"/>
      <c r="G2" s="317"/>
      <c r="H2" s="317"/>
      <c r="I2" s="317"/>
      <c r="J2" s="317"/>
      <c r="K2" s="317"/>
      <c r="L2" s="317"/>
      <c r="M2" s="317"/>
      <c r="N2" s="317"/>
      <c r="O2" s="317"/>
      <c r="P2" s="317"/>
    </row>
    <row r="3" spans="1:16" ht="11.25">
      <c r="A3" s="317"/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</row>
    <row r="4" spans="1:16" ht="11.25">
      <c r="A4" s="317" t="s">
        <v>313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</row>
    <row r="5" spans="1:16" ht="11.25">
      <c r="A5" s="320"/>
      <c r="B5" s="320"/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</row>
    <row r="6" spans="1:16" ht="11.25">
      <c r="A6" s="100" t="s">
        <v>255</v>
      </c>
      <c r="B6" s="101"/>
      <c r="C6" s="102" t="s">
        <v>314</v>
      </c>
      <c r="D6" s="103"/>
      <c r="E6" s="102" t="s">
        <v>315</v>
      </c>
      <c r="F6" s="103"/>
      <c r="G6" s="102" t="s">
        <v>316</v>
      </c>
      <c r="H6" s="103"/>
      <c r="I6" s="102" t="s">
        <v>317</v>
      </c>
      <c r="J6" s="103"/>
      <c r="K6" s="102" t="s">
        <v>417</v>
      </c>
      <c r="L6" s="103"/>
      <c r="M6" s="102" t="s">
        <v>418</v>
      </c>
      <c r="N6" s="103"/>
      <c r="O6" s="102" t="s">
        <v>419</v>
      </c>
      <c r="P6" s="136"/>
    </row>
    <row r="7" spans="1:15" ht="11.25">
      <c r="A7" s="101" t="s">
        <v>328</v>
      </c>
      <c r="B7" s="104"/>
      <c r="C7" s="106">
        <v>11</v>
      </c>
      <c r="D7" s="107"/>
      <c r="E7" s="106">
        <v>16</v>
      </c>
      <c r="F7" s="107"/>
      <c r="G7" s="106">
        <v>16</v>
      </c>
      <c r="H7" s="107"/>
      <c r="I7" s="106">
        <v>16</v>
      </c>
      <c r="J7" s="107"/>
      <c r="K7" s="106">
        <v>16</v>
      </c>
      <c r="L7" s="107"/>
      <c r="M7" s="106">
        <v>16</v>
      </c>
      <c r="N7" s="107"/>
      <c r="O7" s="106">
        <v>16</v>
      </c>
    </row>
    <row r="8" spans="1:15" ht="11.25">
      <c r="A8" s="101" t="s">
        <v>33</v>
      </c>
      <c r="B8" s="105"/>
      <c r="C8" s="106">
        <v>199</v>
      </c>
      <c r="D8" s="107"/>
      <c r="E8" s="106">
        <v>219</v>
      </c>
      <c r="F8" s="107"/>
      <c r="G8" s="106">
        <v>233</v>
      </c>
      <c r="H8" s="107"/>
      <c r="I8" s="106">
        <v>197</v>
      </c>
      <c r="J8" s="107"/>
      <c r="K8" s="106">
        <v>275</v>
      </c>
      <c r="L8" s="107"/>
      <c r="M8" s="106">
        <v>300</v>
      </c>
      <c r="N8" s="107"/>
      <c r="O8" s="106">
        <v>300</v>
      </c>
    </row>
    <row r="9" spans="1:15" ht="11.25">
      <c r="A9" s="101" t="s">
        <v>5</v>
      </c>
      <c r="B9" s="105"/>
      <c r="C9" s="106">
        <v>516</v>
      </c>
      <c r="D9" s="107"/>
      <c r="E9" s="106">
        <v>614</v>
      </c>
      <c r="F9" s="107"/>
      <c r="G9" s="106">
        <v>613</v>
      </c>
      <c r="H9" s="107"/>
      <c r="I9" s="106">
        <v>482</v>
      </c>
      <c r="J9" s="107"/>
      <c r="K9" s="106">
        <v>625</v>
      </c>
      <c r="L9" s="107"/>
      <c r="M9" s="106">
        <v>675</v>
      </c>
      <c r="N9" s="107"/>
      <c r="O9" s="106">
        <v>675</v>
      </c>
    </row>
    <row r="10" spans="1:15" ht="11.25">
      <c r="A10" s="101" t="s">
        <v>329</v>
      </c>
      <c r="B10" s="105"/>
      <c r="C10" s="106">
        <v>1190</v>
      </c>
      <c r="D10" s="107"/>
      <c r="E10" s="106">
        <v>1490</v>
      </c>
      <c r="F10" s="107"/>
      <c r="G10" s="106">
        <v>2670</v>
      </c>
      <c r="H10" s="107"/>
      <c r="I10" s="106">
        <v>2900</v>
      </c>
      <c r="J10" s="107"/>
      <c r="K10" s="106">
        <v>3170</v>
      </c>
      <c r="L10" s="107"/>
      <c r="M10" s="106">
        <v>3350</v>
      </c>
      <c r="N10" s="107"/>
      <c r="O10" s="106">
        <v>3500</v>
      </c>
    </row>
    <row r="11" spans="1:15" ht="11.25">
      <c r="A11" s="101" t="s">
        <v>6</v>
      </c>
      <c r="B11" s="105"/>
      <c r="C11" s="106">
        <v>153</v>
      </c>
      <c r="D11" s="107"/>
      <c r="E11" s="106">
        <v>212</v>
      </c>
      <c r="F11" s="107"/>
      <c r="G11" s="106">
        <v>411</v>
      </c>
      <c r="H11" s="107"/>
      <c r="I11" s="106">
        <v>355</v>
      </c>
      <c r="J11" s="107"/>
      <c r="K11" s="106">
        <v>420</v>
      </c>
      <c r="L11" s="107"/>
      <c r="M11" s="106">
        <v>420</v>
      </c>
      <c r="N11" s="107"/>
      <c r="O11" s="106">
        <v>420</v>
      </c>
    </row>
    <row r="12" spans="1:15" ht="11.25">
      <c r="A12" s="101" t="s">
        <v>330</v>
      </c>
      <c r="B12" s="105"/>
      <c r="C12" s="106">
        <v>318</v>
      </c>
      <c r="D12" s="107"/>
      <c r="E12" s="106">
        <v>444</v>
      </c>
      <c r="F12" s="107"/>
      <c r="G12" s="106">
        <v>452</v>
      </c>
      <c r="H12" s="107"/>
      <c r="I12" s="106">
        <v>517</v>
      </c>
      <c r="J12" s="107"/>
      <c r="K12" s="106">
        <v>570</v>
      </c>
      <c r="L12" s="107"/>
      <c r="M12" s="106">
        <v>600</v>
      </c>
      <c r="N12" s="107"/>
      <c r="O12" s="106">
        <v>600</v>
      </c>
    </row>
    <row r="13" spans="1:16" ht="11.25">
      <c r="A13" s="53" t="s">
        <v>48</v>
      </c>
      <c r="B13" s="108"/>
      <c r="C13" s="109">
        <f>ROUND(SUM(C7:C12),3-LEN(INT(SUM(C7:C12))))</f>
        <v>2390</v>
      </c>
      <c r="D13" s="103"/>
      <c r="E13" s="109">
        <f>ROUND(SUM(E7:E12),3-LEN(INT(SUM(E7:E12))))</f>
        <v>3000</v>
      </c>
      <c r="F13" s="103"/>
      <c r="G13" s="109">
        <f>ROUND(SUM(G7:G12),3-LEN(INT(SUM(G7:G12))))</f>
        <v>4400</v>
      </c>
      <c r="H13" s="103"/>
      <c r="I13" s="110">
        <f>ROUND(SUM(I7:I12),3-LEN(INT(SUM(I7:I12))))</f>
        <v>4470</v>
      </c>
      <c r="J13" s="103"/>
      <c r="K13" s="109">
        <f>ROUND(SUM(K7:K12),3-LEN(INT(SUM(K7:K12))))</f>
        <v>5080</v>
      </c>
      <c r="L13" s="103"/>
      <c r="M13" s="109">
        <f>ROUND(SUM(M7:M12),3-LEN(INT(SUM(M7:M12))))</f>
        <v>5360</v>
      </c>
      <c r="N13" s="103"/>
      <c r="O13" s="109">
        <f>ROUND(SUM(O7:O12),3-LEN(INT(SUM(O7:O12))))</f>
        <v>5510</v>
      </c>
      <c r="P13" s="6"/>
    </row>
    <row r="14" spans="1:16" ht="11.25">
      <c r="A14" s="318" t="s">
        <v>440</v>
      </c>
      <c r="B14" s="318"/>
      <c r="C14" s="318"/>
      <c r="D14" s="318"/>
      <c r="E14" s="318"/>
      <c r="F14" s="318"/>
      <c r="G14" s="318"/>
      <c r="H14" s="318"/>
      <c r="I14" s="318"/>
      <c r="J14" s="318"/>
      <c r="K14" s="318"/>
      <c r="L14" s="318"/>
      <c r="M14" s="318"/>
      <c r="N14" s="318"/>
      <c r="O14" s="318"/>
      <c r="P14" s="319"/>
    </row>
    <row r="15" spans="1:16" ht="11.25">
      <c r="A15" s="305" t="s">
        <v>319</v>
      </c>
      <c r="B15" s="305"/>
      <c r="C15" s="305"/>
      <c r="D15" s="305"/>
      <c r="E15" s="305"/>
      <c r="F15" s="305"/>
      <c r="G15" s="305"/>
      <c r="H15" s="305"/>
      <c r="I15" s="305"/>
      <c r="J15" s="305"/>
      <c r="K15" s="305"/>
      <c r="L15" s="305"/>
      <c r="M15" s="305"/>
      <c r="N15" s="305"/>
      <c r="O15" s="305"/>
      <c r="P15" s="302"/>
    </row>
    <row r="16" spans="1:16" ht="11.25">
      <c r="A16" s="305" t="s">
        <v>331</v>
      </c>
      <c r="B16" s="305"/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2"/>
    </row>
    <row r="17" spans="1:16" ht="11.25">
      <c r="A17" s="305" t="s">
        <v>332</v>
      </c>
      <c r="B17" s="305"/>
      <c r="C17" s="305"/>
      <c r="D17" s="305"/>
      <c r="E17" s="305"/>
      <c r="F17" s="305"/>
      <c r="G17" s="305"/>
      <c r="H17" s="305"/>
      <c r="I17" s="305"/>
      <c r="J17" s="305"/>
      <c r="K17" s="305"/>
      <c r="L17" s="305"/>
      <c r="M17" s="305"/>
      <c r="N17" s="305"/>
      <c r="O17" s="305"/>
      <c r="P17" s="302"/>
    </row>
  </sheetData>
  <mergeCells count="9">
    <mergeCell ref="A1:P1"/>
    <mergeCell ref="A2:P2"/>
    <mergeCell ref="A17:P17"/>
    <mergeCell ref="A3:P3"/>
    <mergeCell ref="A5:P5"/>
    <mergeCell ref="A14:P14"/>
    <mergeCell ref="A15:P15"/>
    <mergeCell ref="A4:P4"/>
    <mergeCell ref="A16:P16"/>
  </mergeCells>
  <printOptions/>
  <pageMargins left="0.5" right="0.5" top="0.5" bottom="0.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Americas: Area and Population</dc:title>
  <dc:subject>Latin America Summary 2002</dc:subject>
  <dc:creator>Ivette E. Torres</dc:creator>
  <cp:keywords/>
  <dc:description/>
  <cp:lastModifiedBy>Jeanette Ishee</cp:lastModifiedBy>
  <cp:lastPrinted>2005-12-30T13:53:56Z</cp:lastPrinted>
  <dcterms:created xsi:type="dcterms:W3CDTF">2004-02-25T10:59:43Z</dcterms:created>
  <dcterms:modified xsi:type="dcterms:W3CDTF">2006-01-26T20:17:19Z</dcterms:modified>
  <cp:category/>
  <cp:version/>
  <cp:contentType/>
  <cp:contentStatus/>
</cp:coreProperties>
</file>