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550" windowHeight="562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<sst xmlns="http://schemas.openxmlformats.org/spreadsheetml/2006/main" count="109" uniqueCount="92">
  <si>
    <t>TABLE 1</t>
  </si>
  <si>
    <t>Commodity</t>
  </si>
  <si>
    <t>INDUSTRIAL MINERALS</t>
  </si>
  <si>
    <t>Hydraulic</t>
  </si>
  <si>
    <t>thousand metric tons</t>
  </si>
  <si>
    <t>Clinker</t>
  </si>
  <si>
    <t>thousand carats</t>
  </si>
  <si>
    <t>thousand cubic meters</t>
  </si>
  <si>
    <t>do.</t>
  </si>
  <si>
    <t>metric tons</t>
  </si>
  <si>
    <t>MINERAL FUELS AND RELATED MATERIALS</t>
  </si>
  <si>
    <t>Crude</t>
  </si>
  <si>
    <t>thousand 42-gallon barrels</t>
  </si>
  <si>
    <t>TABLE 2</t>
  </si>
  <si>
    <t>(Metric tons unless otherwise specified)</t>
  </si>
  <si>
    <t xml:space="preserve">Major operating companies </t>
  </si>
  <si>
    <t xml:space="preserve">Location of main facilities </t>
  </si>
  <si>
    <t>Annual capacity</t>
  </si>
  <si>
    <t>Cement</t>
  </si>
  <si>
    <t>Luanda</t>
  </si>
  <si>
    <t>540,000 clinker.</t>
  </si>
  <si>
    <t>Do.</t>
  </si>
  <si>
    <t xml:space="preserve">Companhia de Cimento do Lobito (TecnoSecil </t>
  </si>
  <si>
    <t>City of Lobito, Benguela Province</t>
  </si>
  <si>
    <t>250,000.</t>
  </si>
  <si>
    <t xml:space="preserve">Investimentos e Participações SARL, 51%, </t>
  </si>
  <si>
    <t>and Government, 49%)</t>
  </si>
  <si>
    <t>Diamond</t>
  </si>
  <si>
    <t xml:space="preserve">Sociedade Mineira de Catoca Lda. (Endiama EP., </t>
  </si>
  <si>
    <t>Catoca Mine, Lunda Sul Province,</t>
  </si>
  <si>
    <t>6,500.</t>
  </si>
  <si>
    <t>32.8%; ALROSA S.A., 32.8%; Daumonty</t>
  </si>
  <si>
    <t>36 kilometers south of Saurimo</t>
  </si>
  <si>
    <t>Financing Company B.V., 18%; Odebrecht</t>
  </si>
  <si>
    <t>Mining Services Inc., 16.4%)</t>
  </si>
  <si>
    <t xml:space="preserve">Endiama EP., 51%; New Millenium Resources </t>
  </si>
  <si>
    <t>Rio Lapi Mine, 45 kilometers northeast</t>
  </si>
  <si>
    <t>240.</t>
  </si>
  <si>
    <t>Ltd., 34%; Mombo Lda., 15%</t>
  </si>
  <si>
    <t>of Saurimo, Lunda Sul Province</t>
  </si>
  <si>
    <t>Trans Hex Group Ltd., 35%, and Endiama EP., 40%</t>
  </si>
  <si>
    <t xml:space="preserve">Fucauma Mine, northeastern </t>
  </si>
  <si>
    <t>120.</t>
  </si>
  <si>
    <t>Angola</t>
  </si>
  <si>
    <t>Trans Hex Group Ltd., 32%, and Endiama EP., 40%</t>
  </si>
  <si>
    <t>Luarica Mine, northeastern Angola</t>
  </si>
  <si>
    <t>NA.</t>
  </si>
  <si>
    <t>Sociedade de Desenvolvimento Mineiro de</t>
  </si>
  <si>
    <t xml:space="preserve">Luzamba alluvial mine, Cuango </t>
  </si>
  <si>
    <t xml:space="preserve">Angola S.A.R.L. (Government, 50%, and </t>
  </si>
  <si>
    <t>Valley</t>
  </si>
  <si>
    <t>Odebrecht Mining Services Inc., 50%)</t>
  </si>
  <si>
    <t>Steel</t>
  </si>
  <si>
    <t xml:space="preserve">Chung Fong Holding Company, 51%, and </t>
  </si>
  <si>
    <t>Government, 49%</t>
  </si>
  <si>
    <t>NA Not available.</t>
  </si>
  <si>
    <r>
      <t>6</t>
    </r>
    <r>
      <rPr>
        <sz val="8"/>
        <rFont val="Times"/>
        <family val="1"/>
      </rPr>
      <t>Includes asphalt and bitumen.</t>
    </r>
  </si>
  <si>
    <t>r, 5</t>
  </si>
  <si>
    <r>
      <t>5</t>
    </r>
    <r>
      <rPr>
        <sz val="8"/>
        <rFont val="Times"/>
        <family val="1"/>
      </rPr>
      <t>Kimberley Process Certification Scheme.</t>
    </r>
  </si>
  <si>
    <t>1,200,000;</t>
  </si>
  <si>
    <t>2, 5</t>
  </si>
  <si>
    <t>14,600.</t>
  </si>
  <si>
    <t>Refinery, Luanda</t>
  </si>
  <si>
    <t>r, 2</t>
  </si>
  <si>
    <r>
      <t>3</t>
    </r>
    <r>
      <rPr>
        <sz val="8"/>
        <rFont val="Times"/>
        <family val="1"/>
      </rPr>
      <t>Production was approximately 90% gem and 10% industrial grade.</t>
    </r>
  </si>
  <si>
    <t>Government, 34%)</t>
  </si>
  <si>
    <t>Grupo Ferpinta of Portugal</t>
  </si>
  <si>
    <t>ANGOLA: STRUCTURE OF THE MINERAL INDUSTRY IN 2006</t>
  </si>
  <si>
    <t>products</t>
  </si>
  <si>
    <t>Relaunching of steel plant (under</t>
  </si>
  <si>
    <t xml:space="preserve">east of Luanda. </t>
  </si>
  <si>
    <t>Two pipe mills at Viana, 30 kilometers</t>
  </si>
  <si>
    <r>
      <t>ANGOLA: PRODUCTION OF MINERAL COMMODITIES</t>
    </r>
    <r>
      <rPr>
        <vertAlign val="superscript"/>
        <sz val="8"/>
        <rFont val="Times"/>
        <family val="1"/>
      </rPr>
      <t>1</t>
    </r>
  </si>
  <si>
    <r>
      <t>Cement:</t>
    </r>
    <r>
      <rPr>
        <vertAlign val="superscript"/>
        <sz val="8"/>
        <rFont val="Times"/>
        <family val="1"/>
      </rPr>
      <t>e</t>
    </r>
  </si>
  <si>
    <r>
      <t>Diamond</t>
    </r>
    <r>
      <rPr>
        <vertAlign val="superscript"/>
        <sz val="8"/>
        <rFont val="Times"/>
        <family val="1"/>
      </rPr>
      <t>3</t>
    </r>
  </si>
  <si>
    <r>
      <t>Granite</t>
    </r>
    <r>
      <rPr>
        <vertAlign val="superscript"/>
        <sz val="8"/>
        <rFont val="Times"/>
        <family val="1"/>
      </rPr>
      <t>e</t>
    </r>
  </si>
  <si>
    <r>
      <t>Marble</t>
    </r>
    <r>
      <rPr>
        <vertAlign val="superscript"/>
        <sz val="8"/>
        <rFont val="Times"/>
        <family val="1"/>
      </rPr>
      <t>e</t>
    </r>
  </si>
  <si>
    <r>
      <t>Salt</t>
    </r>
    <r>
      <rPr>
        <vertAlign val="superscript"/>
        <sz val="8"/>
        <rFont val="Times"/>
        <family val="1"/>
      </rPr>
      <t>e</t>
    </r>
  </si>
  <si>
    <r>
      <t>Petroleum:</t>
    </r>
    <r>
      <rPr>
        <vertAlign val="superscript"/>
        <sz val="8"/>
        <rFont val="Times"/>
        <family val="1"/>
      </rPr>
      <t>e</t>
    </r>
  </si>
  <si>
    <r>
      <t>Refinery products</t>
    </r>
    <r>
      <rPr>
        <vertAlign val="superscript"/>
        <sz val="8"/>
        <rFont val="Times"/>
        <family val="1"/>
      </rPr>
      <t>6</t>
    </r>
  </si>
  <si>
    <r>
      <t>e</t>
    </r>
    <r>
      <rPr>
        <sz val="8"/>
        <rFont val="Times"/>
        <family val="1"/>
      </rPr>
      <t xml:space="preserve">Estimated; estimated data are rounded to no more than three significant digits.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</si>
  <si>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Table includes data available through November 6, 2007.</t>
    </r>
  </si>
  <si>
    <r>
      <t>2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</si>
  <si>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Does not include smuggled production.</t>
    </r>
  </si>
  <si>
    <t>Fina Petróleos de Angola (Total S.A., 64.1%, and</t>
  </si>
  <si>
    <t>Petroleum, refinery</t>
  </si>
  <si>
    <t>development)</t>
  </si>
  <si>
    <t>private investors, 11%)</t>
  </si>
  <si>
    <t>Nova Cimangola S.A. (Government, 89%, and</t>
  </si>
  <si>
    <t>This icon is linked to an embedded text document. Double-click on the icon to open the document.</t>
  </si>
  <si>
    <t>USGS Minerals Yearbook 2006, Volume III – Angola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</si>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</sst>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8"/>
      <name val="Times"/>
      <family val="0"/>
    </font>
    <font>
      <vertAlign val="superscript"/>
      <sz val="8"/>
      <name val="Time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"/>
      <family val="0"/>
    </font>
    <font>
      <b/>
      <sz val="11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" fontId="0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left" vertical="center" indent="1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left" vertical="center" indent="1"/>
    </xf>
    <xf numFmtId="3" fontId="0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 quotePrefix="1">
      <alignment horizontal="left" vertical="center"/>
    </xf>
    <xf numFmtId="3" fontId="1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 indent="1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 indent="1"/>
    </xf>
    <xf numFmtId="49" fontId="0" fillId="0" borderId="0" xfId="0" applyNumberFormat="1" applyFont="1" applyFill="1" applyAlignment="1">
      <alignment horizontal="left"/>
    </xf>
    <xf numFmtId="0" fontId="0" fillId="0" borderId="12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1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287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9.140625" defaultRowHeight="11.25" customHeight="1"/>
  <sheetData>
    <row r="1" spans="1:12" ht="11.2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1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1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1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1.25" customHeight="1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1.25" customHeight="1">
      <c r="A7" s="63" t="s">
        <v>90</v>
      </c>
      <c r="B7" s="63"/>
      <c r="C7" s="63"/>
      <c r="D7" s="63"/>
      <c r="E7" s="63"/>
      <c r="F7" s="63"/>
      <c r="G7" s="63"/>
      <c r="H7" s="60"/>
      <c r="I7" s="60"/>
      <c r="J7" s="60"/>
      <c r="K7" s="60"/>
      <c r="L7" s="60"/>
    </row>
    <row r="8" spans="1:12" ht="11.25" customHeight="1">
      <c r="A8" s="62" t="s">
        <v>91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2" ht="11.25" customHeight="1">
      <c r="A9" s="61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1.25" customHeight="1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1.25" customHeight="1">
      <c r="A11" s="61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1.25" customHeight="1">
      <c r="A12" s="61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1.25" customHeight="1">
      <c r="A13" s="61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1.25" customHeight="1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1.25" customHeight="1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1.25" customHeight="1">
      <c r="A16" s="62" t="s">
        <v>89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95873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M1"/>
    </sheetView>
  </sheetViews>
  <sheetFormatPr defaultColWidth="9.140625" defaultRowHeight="12"/>
  <cols>
    <col min="1" max="1" width="25.421875" style="1" customWidth="1"/>
    <col min="2" max="2" width="28.421875" style="1" customWidth="1"/>
    <col min="3" max="3" width="1.421875" style="1" customWidth="1"/>
    <col min="4" max="4" width="11.28125" style="1" customWidth="1"/>
    <col min="5" max="5" width="2.8515625" style="1" bestFit="1" customWidth="1"/>
    <col min="6" max="6" width="11.28125" style="1" customWidth="1"/>
    <col min="7" max="7" width="2.8515625" style="1" bestFit="1" customWidth="1"/>
    <col min="8" max="8" width="11.28125" style="1" customWidth="1"/>
    <col min="9" max="9" width="2.421875" style="1" bestFit="1" customWidth="1"/>
    <col min="10" max="10" width="11.28125" style="1" customWidth="1"/>
    <col min="11" max="11" width="2.421875" style="1" customWidth="1"/>
    <col min="12" max="12" width="11.28125" style="1" customWidth="1"/>
    <col min="13" max="13" width="2.8515625" style="1" bestFit="1" customWidth="1"/>
    <col min="14" max="16384" width="9.140625" style="1" customWidth="1"/>
  </cols>
  <sheetData>
    <row r="1" spans="1:13" ht="11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1.25" customHeight="1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1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ht="11.25" customHeight="1">
      <c r="A4" s="51" t="s">
        <v>1</v>
      </c>
      <c r="B4" s="51"/>
      <c r="C4" s="3"/>
      <c r="D4" s="4">
        <v>2002</v>
      </c>
      <c r="E4" s="4"/>
      <c r="F4" s="4">
        <v>2003</v>
      </c>
      <c r="G4" s="5"/>
      <c r="H4" s="4">
        <v>2004</v>
      </c>
      <c r="I4" s="5"/>
      <c r="J4" s="4">
        <v>2005</v>
      </c>
      <c r="K4" s="5"/>
      <c r="L4" s="4">
        <v>2006</v>
      </c>
      <c r="M4" s="5"/>
    </row>
    <row r="5" spans="1:13" ht="11.25" customHeight="1">
      <c r="A5" s="51" t="s">
        <v>2</v>
      </c>
      <c r="B5" s="51"/>
      <c r="C5" s="6"/>
      <c r="D5" s="7"/>
      <c r="E5" s="7"/>
      <c r="F5" s="7"/>
      <c r="G5" s="8"/>
      <c r="H5" s="7"/>
      <c r="I5" s="8"/>
      <c r="J5" s="7"/>
      <c r="K5" s="8"/>
      <c r="L5" s="7"/>
      <c r="M5" s="8"/>
    </row>
    <row r="6" spans="1:13" ht="11.25" customHeight="1">
      <c r="A6" s="9" t="s">
        <v>73</v>
      </c>
      <c r="B6" s="10"/>
      <c r="C6" s="6"/>
      <c r="D6" s="7"/>
      <c r="E6" s="7"/>
      <c r="F6" s="7"/>
      <c r="G6" s="8"/>
      <c r="H6" s="7"/>
      <c r="I6" s="8"/>
      <c r="J6" s="7"/>
      <c r="K6" s="8"/>
      <c r="L6" s="7"/>
      <c r="M6" s="8"/>
    </row>
    <row r="7" spans="1:13" ht="11.25" customHeight="1">
      <c r="A7" s="11" t="s">
        <v>3</v>
      </c>
      <c r="B7" s="12" t="s">
        <v>4</v>
      </c>
      <c r="C7" s="6"/>
      <c r="D7" s="7">
        <f>597085/1000</f>
        <v>597.085</v>
      </c>
      <c r="E7" s="8">
        <v>2</v>
      </c>
      <c r="F7" s="7">
        <f>((630000+70000)/1000)</f>
        <v>700</v>
      </c>
      <c r="G7" s="8"/>
      <c r="H7" s="7">
        <f>((670000+70000)/1000)</f>
        <v>740</v>
      </c>
      <c r="I7" s="8"/>
      <c r="J7" s="7">
        <f>1200+115</f>
        <v>1315</v>
      </c>
      <c r="K7" s="8" t="s">
        <v>63</v>
      </c>
      <c r="L7" s="7">
        <f>1200+173</f>
        <v>1373</v>
      </c>
      <c r="M7" s="8">
        <v>2</v>
      </c>
    </row>
    <row r="8" spans="1:13" ht="11.25" customHeight="1">
      <c r="A8" s="11" t="s">
        <v>5</v>
      </c>
      <c r="B8" s="13" t="s">
        <v>8</v>
      </c>
      <c r="C8" s="3"/>
      <c r="D8" s="13">
        <f>452096/1000</f>
        <v>452.096</v>
      </c>
      <c r="E8" s="5">
        <v>2</v>
      </c>
      <c r="F8" s="13">
        <v>480</v>
      </c>
      <c r="G8" s="5"/>
      <c r="H8" s="13">
        <v>480</v>
      </c>
      <c r="I8" s="5"/>
      <c r="J8" s="13">
        <v>500</v>
      </c>
      <c r="K8" s="5"/>
      <c r="L8" s="13">
        <v>500</v>
      </c>
      <c r="M8" s="5"/>
    </row>
    <row r="9" spans="1:13" ht="11.25" customHeight="1">
      <c r="A9" s="3" t="s">
        <v>74</v>
      </c>
      <c r="B9" s="13" t="s">
        <v>6</v>
      </c>
      <c r="C9" s="3"/>
      <c r="D9" s="13">
        <v>5022</v>
      </c>
      <c r="E9" s="5">
        <v>4</v>
      </c>
      <c r="F9" s="13">
        <f>ROUND((5662440/1000),-2)</f>
        <v>5700</v>
      </c>
      <c r="G9" s="5">
        <v>4</v>
      </c>
      <c r="H9" s="13">
        <v>6146</v>
      </c>
      <c r="I9" s="5" t="s">
        <v>57</v>
      </c>
      <c r="J9" s="13">
        <v>7079</v>
      </c>
      <c r="K9" s="5" t="s">
        <v>57</v>
      </c>
      <c r="L9" s="13">
        <v>9175</v>
      </c>
      <c r="M9" s="5" t="s">
        <v>60</v>
      </c>
    </row>
    <row r="10" spans="1:13" ht="11.25" customHeight="1">
      <c r="A10" s="3" t="s">
        <v>75</v>
      </c>
      <c r="B10" s="13" t="s">
        <v>7</v>
      </c>
      <c r="C10" s="3"/>
      <c r="D10" s="13">
        <v>1500</v>
      </c>
      <c r="E10" s="13"/>
      <c r="F10" s="13">
        <v>1500</v>
      </c>
      <c r="G10" s="5"/>
      <c r="H10" s="13">
        <v>1500</v>
      </c>
      <c r="I10" s="5"/>
      <c r="J10" s="13">
        <v>1500</v>
      </c>
      <c r="K10" s="5"/>
      <c r="L10" s="13">
        <v>1500</v>
      </c>
      <c r="M10" s="5"/>
    </row>
    <row r="11" spans="1:13" ht="11.25" customHeight="1">
      <c r="A11" s="3" t="s">
        <v>76</v>
      </c>
      <c r="B11" s="13" t="s">
        <v>8</v>
      </c>
      <c r="C11" s="3"/>
      <c r="D11" s="13">
        <v>100</v>
      </c>
      <c r="E11" s="13"/>
      <c r="F11" s="13">
        <v>100</v>
      </c>
      <c r="G11" s="5"/>
      <c r="H11" s="13">
        <v>100</v>
      </c>
      <c r="I11" s="5"/>
      <c r="J11" s="13">
        <v>100</v>
      </c>
      <c r="K11" s="5"/>
      <c r="L11" s="13">
        <v>100</v>
      </c>
      <c r="M11" s="5"/>
    </row>
    <row r="12" spans="1:13" ht="11.25" customHeight="1">
      <c r="A12" s="3" t="s">
        <v>77</v>
      </c>
      <c r="B12" s="13" t="s">
        <v>9</v>
      </c>
      <c r="C12" s="3"/>
      <c r="D12" s="13">
        <v>30000</v>
      </c>
      <c r="E12" s="13"/>
      <c r="F12" s="13">
        <v>30000</v>
      </c>
      <c r="G12" s="5"/>
      <c r="H12" s="13">
        <v>30000</v>
      </c>
      <c r="I12" s="5"/>
      <c r="J12" s="13">
        <v>30000</v>
      </c>
      <c r="K12" s="5"/>
      <c r="L12" s="13">
        <v>35000</v>
      </c>
      <c r="M12" s="5">
        <v>2</v>
      </c>
    </row>
    <row r="13" spans="1:13" ht="11.25" customHeight="1">
      <c r="A13" s="51" t="s">
        <v>10</v>
      </c>
      <c r="B13" s="51"/>
      <c r="C13" s="6"/>
      <c r="D13" s="7"/>
      <c r="E13" s="7"/>
      <c r="F13" s="7"/>
      <c r="G13" s="8"/>
      <c r="H13" s="7"/>
      <c r="I13" s="8"/>
      <c r="J13" s="7"/>
      <c r="K13" s="8"/>
      <c r="L13" s="7"/>
      <c r="M13" s="8"/>
    </row>
    <row r="14" spans="1:13" ht="11.25" customHeight="1">
      <c r="A14" s="3" t="s">
        <v>78</v>
      </c>
      <c r="B14" s="13"/>
      <c r="C14" s="6"/>
      <c r="D14" s="7"/>
      <c r="E14" s="7"/>
      <c r="F14" s="7"/>
      <c r="G14" s="8"/>
      <c r="H14" s="7"/>
      <c r="I14" s="8"/>
      <c r="J14" s="7"/>
      <c r="K14" s="8"/>
      <c r="L14" s="7"/>
      <c r="M14" s="8"/>
    </row>
    <row r="15" spans="1:13" ht="11.25" customHeight="1">
      <c r="A15" s="14" t="s">
        <v>11</v>
      </c>
      <c r="B15" s="13" t="s">
        <v>12</v>
      </c>
      <c r="C15" s="2"/>
      <c r="D15" s="15">
        <v>329600</v>
      </c>
      <c r="E15" s="15"/>
      <c r="F15" s="15">
        <v>321200</v>
      </c>
      <c r="G15" s="16"/>
      <c r="H15" s="15">
        <v>383250</v>
      </c>
      <c r="I15" s="17">
        <v>2</v>
      </c>
      <c r="J15" s="15">
        <v>456250</v>
      </c>
      <c r="K15" s="16">
        <v>2</v>
      </c>
      <c r="L15" s="15">
        <v>513560</v>
      </c>
      <c r="M15" s="16">
        <v>2</v>
      </c>
    </row>
    <row r="16" spans="1:13" ht="12" customHeight="1">
      <c r="A16" s="14" t="s">
        <v>79</v>
      </c>
      <c r="B16" s="13" t="s">
        <v>8</v>
      </c>
      <c r="C16" s="3"/>
      <c r="D16" s="13">
        <v>14000</v>
      </c>
      <c r="E16" s="13"/>
      <c r="F16" s="13">
        <v>14000</v>
      </c>
      <c r="G16" s="5"/>
      <c r="H16" s="13">
        <v>14000</v>
      </c>
      <c r="I16" s="5"/>
      <c r="J16" s="13">
        <v>14000</v>
      </c>
      <c r="K16" s="5"/>
      <c r="L16" s="13">
        <f>14000*0.9</f>
        <v>12600</v>
      </c>
      <c r="M16" s="5"/>
    </row>
    <row r="17" spans="1:13" ht="11.25" customHeight="1">
      <c r="A17" s="52" t="s">
        <v>80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1.25" customHeight="1">
      <c r="A18" s="50" t="s">
        <v>81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1:13" ht="11.25" customHeight="1">
      <c r="A19" s="53" t="s">
        <v>82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</row>
    <row r="20" spans="1:13" ht="11.25" customHeight="1">
      <c r="A20" s="50" t="s">
        <v>64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1:13" ht="11.25" customHeight="1">
      <c r="A21" s="50" t="s">
        <v>83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1:13" ht="11.25" customHeight="1">
      <c r="A22" s="50" t="s">
        <v>58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ht="12" customHeight="1">
      <c r="A23" s="50" t="s">
        <v>56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ht="12.75" customHeight="1"/>
  </sheetData>
  <sheetProtection/>
  <mergeCells count="13">
    <mergeCell ref="A1:M1"/>
    <mergeCell ref="A2:M2"/>
    <mergeCell ref="A3:M3"/>
    <mergeCell ref="A4:B4"/>
    <mergeCell ref="A23:M23"/>
    <mergeCell ref="A5:B5"/>
    <mergeCell ref="A13:B13"/>
    <mergeCell ref="A17:M17"/>
    <mergeCell ref="A18:M18"/>
    <mergeCell ref="A19:M19"/>
    <mergeCell ref="A21:M21"/>
    <mergeCell ref="A20:M20"/>
    <mergeCell ref="A22:M22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H1"/>
    </sheetView>
  </sheetViews>
  <sheetFormatPr defaultColWidth="9.140625" defaultRowHeight="12"/>
  <cols>
    <col min="1" max="1" width="17.140625" style="1" bestFit="1" customWidth="1"/>
    <col min="2" max="2" width="22.28125" style="1" bestFit="1" customWidth="1"/>
    <col min="3" max="3" width="1.1484375" style="1" customWidth="1"/>
    <col min="4" max="4" width="42.140625" style="1" customWidth="1"/>
    <col min="5" max="5" width="1.7109375" style="1" customWidth="1"/>
    <col min="6" max="6" width="31.7109375" style="1" customWidth="1"/>
    <col min="7" max="7" width="1.7109375" style="1" customWidth="1"/>
    <col min="8" max="8" width="15.140625" style="1" customWidth="1"/>
    <col min="9" max="16384" width="9.140625" style="1" customWidth="1"/>
  </cols>
  <sheetData>
    <row r="1" spans="1:8" ht="11.25" customHeight="1">
      <c r="A1" s="58" t="s">
        <v>13</v>
      </c>
      <c r="B1" s="58"/>
      <c r="C1" s="58"/>
      <c r="D1" s="58"/>
      <c r="E1" s="58"/>
      <c r="F1" s="58"/>
      <c r="G1" s="58"/>
      <c r="H1" s="58"/>
    </row>
    <row r="2" spans="1:8" ht="11.25" customHeight="1">
      <c r="A2" s="58" t="s">
        <v>67</v>
      </c>
      <c r="B2" s="58"/>
      <c r="C2" s="58"/>
      <c r="D2" s="58"/>
      <c r="E2" s="58"/>
      <c r="F2" s="58"/>
      <c r="G2" s="58"/>
      <c r="H2" s="58"/>
    </row>
    <row r="3" spans="1:8" ht="11.25" customHeight="1">
      <c r="A3" s="58"/>
      <c r="B3" s="58"/>
      <c r="C3" s="58"/>
      <c r="D3" s="58"/>
      <c r="E3" s="58"/>
      <c r="F3" s="58"/>
      <c r="G3" s="58"/>
      <c r="H3" s="58"/>
    </row>
    <row r="4" spans="1:8" ht="11.25" customHeight="1">
      <c r="A4" s="59" t="s">
        <v>14</v>
      </c>
      <c r="B4" s="59"/>
      <c r="C4" s="59"/>
      <c r="D4" s="59"/>
      <c r="E4" s="59"/>
      <c r="F4" s="59"/>
      <c r="G4" s="59"/>
      <c r="H4" s="59"/>
    </row>
    <row r="5" spans="1:8" ht="11.25" customHeight="1">
      <c r="A5" s="57"/>
      <c r="B5" s="57"/>
      <c r="C5" s="57"/>
      <c r="D5" s="57"/>
      <c r="E5" s="57"/>
      <c r="F5" s="57"/>
      <c r="G5" s="57"/>
      <c r="H5" s="57"/>
    </row>
    <row r="6" spans="1:8" ht="11.25" customHeight="1">
      <c r="A6" s="19" t="s">
        <v>1</v>
      </c>
      <c r="B6" s="20"/>
      <c r="C6" s="21"/>
      <c r="D6" s="22" t="s">
        <v>15</v>
      </c>
      <c r="E6" s="21"/>
      <c r="F6" s="18" t="s">
        <v>16</v>
      </c>
      <c r="G6" s="18"/>
      <c r="H6" s="22" t="s">
        <v>17</v>
      </c>
    </row>
    <row r="7" spans="1:8" ht="11.25" customHeight="1">
      <c r="A7" s="23" t="s">
        <v>18</v>
      </c>
      <c r="B7" s="23"/>
      <c r="C7" s="23"/>
      <c r="D7" s="23" t="s">
        <v>88</v>
      </c>
      <c r="E7" s="23"/>
      <c r="F7" s="23" t="s">
        <v>19</v>
      </c>
      <c r="G7" s="23"/>
      <c r="H7" s="24" t="s">
        <v>59</v>
      </c>
    </row>
    <row r="8" spans="1:8" ht="11.25" customHeight="1">
      <c r="A8" s="23"/>
      <c r="B8" s="23"/>
      <c r="C8" s="23"/>
      <c r="D8" s="25" t="s">
        <v>87</v>
      </c>
      <c r="E8" s="23"/>
      <c r="F8" s="23"/>
      <c r="G8" s="23"/>
      <c r="H8" s="26" t="s">
        <v>20</v>
      </c>
    </row>
    <row r="9" spans="1:8" ht="11.25" customHeight="1">
      <c r="A9" s="27" t="s">
        <v>21</v>
      </c>
      <c r="B9" s="28"/>
      <c r="C9" s="28"/>
      <c r="D9" s="28" t="s">
        <v>22</v>
      </c>
      <c r="E9" s="28"/>
      <c r="F9" s="28" t="s">
        <v>23</v>
      </c>
      <c r="G9" s="28"/>
      <c r="H9" s="29" t="s">
        <v>24</v>
      </c>
    </row>
    <row r="10" spans="1:8" ht="11.25" customHeight="1">
      <c r="A10" s="23"/>
      <c r="B10" s="23"/>
      <c r="C10" s="23"/>
      <c r="D10" s="25" t="s">
        <v>25</v>
      </c>
      <c r="E10" s="23"/>
      <c r="F10" s="23"/>
      <c r="G10" s="23"/>
      <c r="H10" s="24"/>
    </row>
    <row r="11" spans="1:8" ht="11.25" customHeight="1">
      <c r="A11" s="23"/>
      <c r="B11" s="23"/>
      <c r="C11" s="23"/>
      <c r="D11" s="25" t="s">
        <v>26</v>
      </c>
      <c r="E11" s="23"/>
      <c r="F11" s="23"/>
      <c r="G11" s="23"/>
      <c r="H11" s="24"/>
    </row>
    <row r="12" spans="1:8" ht="11.25" customHeight="1">
      <c r="A12" s="30" t="s">
        <v>27</v>
      </c>
      <c r="B12" s="31" t="s">
        <v>6</v>
      </c>
      <c r="C12" s="32"/>
      <c r="D12" s="32" t="s">
        <v>28</v>
      </c>
      <c r="E12" s="32"/>
      <c r="F12" s="32" t="s">
        <v>29</v>
      </c>
      <c r="G12" s="32"/>
      <c r="H12" s="33" t="s">
        <v>30</v>
      </c>
    </row>
    <row r="13" spans="1:8" ht="11.25" customHeight="1">
      <c r="A13" s="34"/>
      <c r="B13" s="35"/>
      <c r="C13" s="34"/>
      <c r="D13" s="36" t="s">
        <v>31</v>
      </c>
      <c r="E13" s="34"/>
      <c r="F13" s="36" t="s">
        <v>32</v>
      </c>
      <c r="G13" s="34"/>
      <c r="H13" s="37"/>
    </row>
    <row r="14" spans="1:8" ht="11.25" customHeight="1">
      <c r="A14" s="34"/>
      <c r="B14" s="35"/>
      <c r="C14" s="34"/>
      <c r="D14" s="36" t="s">
        <v>33</v>
      </c>
      <c r="E14" s="34"/>
      <c r="F14" s="34"/>
      <c r="G14" s="34"/>
      <c r="H14" s="37"/>
    </row>
    <row r="15" spans="1:8" ht="11.25" customHeight="1">
      <c r="A15" s="34"/>
      <c r="B15" s="35"/>
      <c r="C15" s="34"/>
      <c r="D15" s="36" t="s">
        <v>34</v>
      </c>
      <c r="E15" s="34"/>
      <c r="F15" s="34"/>
      <c r="G15" s="34"/>
      <c r="H15" s="37"/>
    </row>
    <row r="16" spans="1:8" ht="11.25" customHeight="1">
      <c r="A16" s="38" t="s">
        <v>21</v>
      </c>
      <c r="B16" s="31" t="s">
        <v>8</v>
      </c>
      <c r="C16" s="32"/>
      <c r="D16" s="32" t="s">
        <v>35</v>
      </c>
      <c r="E16" s="32"/>
      <c r="F16" s="32" t="s">
        <v>36</v>
      </c>
      <c r="G16" s="32"/>
      <c r="H16" s="33" t="s">
        <v>37</v>
      </c>
    </row>
    <row r="17" spans="1:8" ht="11.25" customHeight="1">
      <c r="A17" s="36"/>
      <c r="B17" s="35"/>
      <c r="C17" s="39"/>
      <c r="D17" s="40" t="s">
        <v>38</v>
      </c>
      <c r="E17" s="39"/>
      <c r="F17" s="40" t="s">
        <v>39</v>
      </c>
      <c r="G17" s="39"/>
      <c r="H17" s="41"/>
    </row>
    <row r="18" spans="1:8" ht="11.25" customHeight="1">
      <c r="A18" s="38" t="s">
        <v>21</v>
      </c>
      <c r="B18" s="31" t="s">
        <v>8</v>
      </c>
      <c r="C18" s="32"/>
      <c r="D18" s="32" t="s">
        <v>40</v>
      </c>
      <c r="E18" s="32"/>
      <c r="F18" s="32" t="s">
        <v>41</v>
      </c>
      <c r="G18" s="32"/>
      <c r="H18" s="33" t="s">
        <v>42</v>
      </c>
    </row>
    <row r="19" spans="1:8" ht="11.25" customHeight="1">
      <c r="A19" s="36"/>
      <c r="B19" s="35"/>
      <c r="C19" s="34"/>
      <c r="D19" s="34"/>
      <c r="E19" s="34"/>
      <c r="F19" s="36" t="s">
        <v>43</v>
      </c>
      <c r="G19" s="34"/>
      <c r="H19" s="37"/>
    </row>
    <row r="20" spans="1:8" ht="11.25" customHeight="1">
      <c r="A20" s="38" t="s">
        <v>21</v>
      </c>
      <c r="B20" s="31" t="s">
        <v>8</v>
      </c>
      <c r="C20" s="32"/>
      <c r="D20" s="32" t="s">
        <v>44</v>
      </c>
      <c r="E20" s="32"/>
      <c r="F20" s="32" t="s">
        <v>45</v>
      </c>
      <c r="G20" s="32"/>
      <c r="H20" s="33" t="s">
        <v>46</v>
      </c>
    </row>
    <row r="21" spans="1:8" ht="11.25" customHeight="1">
      <c r="A21" s="38" t="s">
        <v>21</v>
      </c>
      <c r="B21" s="31" t="s">
        <v>8</v>
      </c>
      <c r="C21" s="32"/>
      <c r="D21" s="32" t="s">
        <v>47</v>
      </c>
      <c r="E21" s="32"/>
      <c r="F21" s="32" t="s">
        <v>48</v>
      </c>
      <c r="G21" s="32"/>
      <c r="H21" s="33" t="s">
        <v>46</v>
      </c>
    </row>
    <row r="22" spans="1:8" ht="11.25" customHeight="1">
      <c r="A22" s="36"/>
      <c r="B22" s="35"/>
      <c r="C22" s="34"/>
      <c r="D22" s="36" t="s">
        <v>49</v>
      </c>
      <c r="E22" s="34"/>
      <c r="F22" s="36" t="s">
        <v>50</v>
      </c>
      <c r="G22" s="34"/>
      <c r="H22" s="37"/>
    </row>
    <row r="23" spans="1:8" ht="11.25" customHeight="1">
      <c r="A23" s="39"/>
      <c r="B23" s="42"/>
      <c r="C23" s="39"/>
      <c r="D23" s="36" t="s">
        <v>51</v>
      </c>
      <c r="E23" s="34"/>
      <c r="F23" s="34"/>
      <c r="G23" s="34"/>
      <c r="H23" s="37"/>
    </row>
    <row r="24" spans="1:8" ht="11.25" customHeight="1">
      <c r="A24" s="32" t="s">
        <v>85</v>
      </c>
      <c r="B24" s="31"/>
      <c r="C24" s="32"/>
      <c r="D24" s="38"/>
      <c r="E24" s="32"/>
      <c r="F24" s="32"/>
      <c r="G24" s="32"/>
      <c r="H24" s="33"/>
    </row>
    <row r="25" spans="1:8" ht="11.25" customHeight="1">
      <c r="A25" s="43" t="s">
        <v>68</v>
      </c>
      <c r="B25" s="7" t="s">
        <v>12</v>
      </c>
      <c r="C25" s="39"/>
      <c r="D25" s="43" t="s">
        <v>84</v>
      </c>
      <c r="E25" s="39"/>
      <c r="F25" s="39" t="s">
        <v>62</v>
      </c>
      <c r="G25" s="39"/>
      <c r="H25" s="41" t="s">
        <v>61</v>
      </c>
    </row>
    <row r="26" spans="1:8" ht="11.25" customHeight="1">
      <c r="A26" s="34"/>
      <c r="B26" s="44"/>
      <c r="C26" s="34"/>
      <c r="D26" s="40" t="s">
        <v>65</v>
      </c>
      <c r="E26" s="34"/>
      <c r="F26" s="34"/>
      <c r="G26" s="34"/>
      <c r="H26" s="37"/>
    </row>
    <row r="27" spans="1:8" ht="11.25" customHeight="1">
      <c r="A27" s="32" t="s">
        <v>52</v>
      </c>
      <c r="B27" s="31"/>
      <c r="C27" s="32"/>
      <c r="D27" s="32" t="s">
        <v>53</v>
      </c>
      <c r="E27" s="32"/>
      <c r="F27" s="32" t="s">
        <v>69</v>
      </c>
      <c r="G27" s="32"/>
      <c r="H27" s="33" t="s">
        <v>46</v>
      </c>
    </row>
    <row r="28" spans="1:8" ht="11.25" customHeight="1">
      <c r="A28" s="45"/>
      <c r="B28" s="44"/>
      <c r="C28" s="45"/>
      <c r="D28" s="46" t="s">
        <v>54</v>
      </c>
      <c r="E28" s="45"/>
      <c r="F28" s="46" t="s">
        <v>86</v>
      </c>
      <c r="G28" s="45"/>
      <c r="H28" s="47"/>
    </row>
    <row r="29" spans="1:8" ht="11.25" customHeight="1">
      <c r="A29" s="38" t="s">
        <v>21</v>
      </c>
      <c r="B29" s="42"/>
      <c r="C29" s="39"/>
      <c r="D29" s="43" t="s">
        <v>66</v>
      </c>
      <c r="E29" s="39"/>
      <c r="F29" s="43" t="s">
        <v>71</v>
      </c>
      <c r="G29" s="39"/>
      <c r="H29" s="48">
        <v>6000</v>
      </c>
    </row>
    <row r="30" spans="1:8" ht="11.25" customHeight="1">
      <c r="A30" s="39"/>
      <c r="B30" s="42"/>
      <c r="C30" s="39"/>
      <c r="D30" s="40"/>
      <c r="E30" s="39"/>
      <c r="F30" s="46" t="s">
        <v>70</v>
      </c>
      <c r="G30" s="39"/>
      <c r="H30" s="49"/>
    </row>
    <row r="31" spans="1:8" ht="11.25" customHeight="1">
      <c r="A31" s="56" t="s">
        <v>55</v>
      </c>
      <c r="B31" s="56"/>
      <c r="C31" s="56"/>
      <c r="D31" s="56"/>
      <c r="E31" s="56"/>
      <c r="F31" s="56"/>
      <c r="G31" s="56"/>
      <c r="H31" s="56"/>
    </row>
  </sheetData>
  <sheetProtection/>
  <mergeCells count="6">
    <mergeCell ref="A31:H31"/>
    <mergeCell ref="A5:H5"/>
    <mergeCell ref="A1:H1"/>
    <mergeCell ref="A2:H2"/>
    <mergeCell ref="A3:H3"/>
    <mergeCell ref="A4:H4"/>
  </mergeCells>
  <printOptions/>
  <pageMargins left="0.5" right="0.5" top="0.5" bottom="0.75" header="0.5" footer="0.5"/>
  <pageSetup horizontalDpi="1200" verticalDpi="1200" orientation="portrait" r:id="rId1"/>
  <ignoredErrors>
    <ignoredError sqref="H9 H12 H16 H18 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2008-03-18T20:29:35Z</cp:lastPrinted>
  <dcterms:created xsi:type="dcterms:W3CDTF">2007-05-29T20:48:39Z</dcterms:created>
  <dcterms:modified xsi:type="dcterms:W3CDTF">2008-06-26T20:20:24Z</dcterms:modified>
  <cp:category/>
  <cp:version/>
  <cp:contentType/>
  <cp:contentStatus/>
</cp:coreProperties>
</file>