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360" windowHeight="8790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</sheets>
  <definedNames/>
  <calcPr fullCalcOnLoad="1"/>
</workbook>
</file>

<file path=xl/sharedStrings.xml><?xml version="1.0" encoding="utf-8"?>
<sst xmlns="http://schemas.openxmlformats.org/spreadsheetml/2006/main" count="749" uniqueCount="195">
  <si>
    <t>Country</t>
  </si>
  <si>
    <t xml:space="preserve"> </t>
  </si>
  <si>
    <t>World</t>
  </si>
  <si>
    <t>Total</t>
  </si>
  <si>
    <t>TABLE 1</t>
  </si>
  <si>
    <t>(millions)</t>
  </si>
  <si>
    <t>Bahrain</t>
  </si>
  <si>
    <t>Cyprus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</si>
  <si>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</si>
  <si>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</si>
  <si>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</si>
  <si>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</si>
  <si>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</si>
  <si>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</si>
  <si>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</si>
  <si>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</si>
  <si>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</si>
  <si>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Iraq</t>
  </si>
  <si>
    <t>Iran</t>
  </si>
  <si>
    <t>United Arab Emirates</t>
  </si>
  <si>
    <t>Yemen</t>
  </si>
  <si>
    <t>(square kilometers)</t>
  </si>
  <si>
    <t>United States</t>
  </si>
  <si>
    <t>TABLE 2</t>
  </si>
  <si>
    <t>TABLE 3</t>
  </si>
  <si>
    <t>TABLE 4</t>
  </si>
  <si>
    <t>(Thousand metric tons unless otherwise specified)</t>
  </si>
  <si>
    <t>Metals</t>
  </si>
  <si>
    <t>Chromite,</t>
  </si>
  <si>
    <t>Refinery</t>
  </si>
  <si>
    <t>Industrial minerals</t>
  </si>
  <si>
    <t>condensate</t>
  </si>
  <si>
    <t>products</t>
  </si>
  <si>
    <t>Aluminum,</t>
  </si>
  <si>
    <t>(thousand</t>
  </si>
  <si>
    <t>metal,</t>
  </si>
  <si>
    <t>Ammonia,</t>
  </si>
  <si>
    <t>42-gallon</t>
  </si>
  <si>
    <t>primary</t>
  </si>
  <si>
    <t>Steel, crude</t>
  </si>
  <si>
    <t>N content</t>
  </si>
  <si>
    <t>hydraulic</t>
  </si>
  <si>
    <t>Gypsum</t>
  </si>
  <si>
    <t>--</t>
  </si>
  <si>
    <t>e</t>
  </si>
  <si>
    <t>Share of world total</t>
  </si>
  <si>
    <t>World total</t>
  </si>
  <si>
    <t>(Metric tons)</t>
  </si>
  <si>
    <t xml:space="preserve">  Total</t>
  </si>
  <si>
    <t>TABLE 6</t>
  </si>
  <si>
    <t>TABLE 7</t>
  </si>
  <si>
    <t>TABLE 8</t>
  </si>
  <si>
    <t>TABLE 9</t>
  </si>
  <si>
    <t xml:space="preserve">   Total</t>
  </si>
  <si>
    <t>TABLE 12</t>
  </si>
  <si>
    <t>(Thousand metric tons)</t>
  </si>
  <si>
    <t>TABLE 13</t>
  </si>
  <si>
    <t>TABLE 14</t>
  </si>
  <si>
    <t>TABLE 15</t>
  </si>
  <si>
    <t>TABLE 16</t>
  </si>
  <si>
    <t>TABLE 17</t>
  </si>
  <si>
    <t>TABLE 18</t>
  </si>
  <si>
    <t>TABLE 19</t>
  </si>
  <si>
    <t>TABLE 10</t>
  </si>
  <si>
    <t>Mineral fuels and related products</t>
  </si>
  <si>
    <t>Petroleum</t>
  </si>
  <si>
    <t xml:space="preserve">      Crude,</t>
  </si>
  <si>
    <t xml:space="preserve">      including</t>
  </si>
  <si>
    <t xml:space="preserve">   Phosphate</t>
  </si>
  <si>
    <t xml:space="preserve">     (thousand</t>
  </si>
  <si>
    <t xml:space="preserve">      Cement,</t>
  </si>
  <si>
    <t xml:space="preserve">     42-gallon</t>
  </si>
  <si>
    <t xml:space="preserve">   equivalent</t>
  </si>
  <si>
    <t xml:space="preserve">      barrels)</t>
  </si>
  <si>
    <t>Average grade</t>
  </si>
  <si>
    <t>NA</t>
  </si>
  <si>
    <t>Per capita</t>
  </si>
  <si>
    <t>XX</t>
  </si>
  <si>
    <t>XX  Not applicable</t>
  </si>
  <si>
    <t>F</t>
  </si>
  <si>
    <t>European Nickel PLC</t>
  </si>
  <si>
    <t>Nickel, cobalt</t>
  </si>
  <si>
    <t>Çöpler</t>
  </si>
  <si>
    <t>Çaldağ</t>
  </si>
  <si>
    <t>Gold</t>
  </si>
  <si>
    <t>Exploration notes</t>
  </si>
  <si>
    <t>Development Ltd.</t>
  </si>
  <si>
    <t>Anatolia Minerals</t>
  </si>
  <si>
    <r>
      <t>Type</t>
    </r>
    <r>
      <rPr>
        <vertAlign val="superscript"/>
        <sz val="8"/>
        <rFont val="Times"/>
        <family val="1"/>
      </rPr>
      <t>1</t>
    </r>
  </si>
  <si>
    <t>Do.</t>
  </si>
  <si>
    <t>rock, gross</t>
  </si>
  <si>
    <t>2</t>
  </si>
  <si>
    <t>3</t>
  </si>
  <si>
    <t xml:space="preserve">   weight</t>
  </si>
  <si>
    <t>p</t>
  </si>
  <si>
    <r>
      <t>2007</t>
    </r>
    <r>
      <rPr>
        <vertAlign val="superscript"/>
        <sz val="8"/>
        <rFont val="Times"/>
        <family val="1"/>
      </rPr>
      <t>e</t>
    </r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</si>
  <si>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</si>
  <si>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</si>
  <si>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Copper content of mined ore (gross weight).</t>
    </r>
  </si>
  <si>
    <r>
      <t>Area</t>
    </r>
    <r>
      <rPr>
        <vertAlign val="superscript"/>
        <sz val="8"/>
        <rFont val="Times"/>
        <family val="1"/>
      </rPr>
      <t>1</t>
    </r>
  </si>
  <si>
    <r>
      <t>Estimated population</t>
    </r>
    <r>
      <rPr>
        <vertAlign val="superscript"/>
        <sz val="8"/>
        <rFont val="Times"/>
        <family val="1"/>
      </rPr>
      <t>2</t>
    </r>
  </si>
  <si>
    <r>
      <t>3</t>
    </r>
    <r>
      <rPr>
        <sz val="8"/>
        <rFont val="Times"/>
        <family val="1"/>
      </rPr>
      <t>Land area.</t>
    </r>
  </si>
  <si>
    <r>
      <t>Bahrain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</si>
  <si>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May include some secondary aluminum produced from used beverage cans.</t>
    </r>
  </si>
  <si>
    <r>
      <t>Cyprus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</si>
  <si>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May include secondary.</t>
    </r>
  </si>
  <si>
    <r>
      <t>2</t>
    </r>
    <r>
      <rPr>
        <sz val="8"/>
        <rFont val="Times"/>
        <family val="1"/>
      </rPr>
      <t>Electrowon.</t>
    </r>
  </si>
  <si>
    <r>
      <t>Country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</si>
  <si>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Includes anthracite, bituminous, and lignite.</t>
    </r>
  </si>
  <si>
    <r>
      <t>1</t>
    </r>
    <r>
      <rPr>
        <sz val="8"/>
        <rFont val="Times"/>
        <family val="1"/>
      </rPr>
      <t>In Yemen, zinc ore with an estimated metal content of 40,000 metric tons (t) was expected to be produced in 2009.  The volume was expected to</t>
    </r>
  </si>
  <si>
    <t>(Metal content of concentrate in thousand metric tons)</t>
  </si>
  <si>
    <t>(Metal content of ore in kilograms)</t>
  </si>
  <si>
    <t>(Metal content of ore in thousand metric tons)</t>
  </si>
  <si>
    <t>(Metal content of concentrate in metric tons)</t>
  </si>
  <si>
    <t>(Metal content of ore in metric tons)</t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</si>
  <si>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of ore in thousand metric tons)</t>
    </r>
  </si>
  <si>
    <t>no production.</t>
  </si>
  <si>
    <r>
      <t>Iraq</t>
    </r>
    <r>
      <rPr>
        <vertAlign val="superscript"/>
        <sz val="8"/>
        <rFont val="Times"/>
        <family val="1"/>
      </rPr>
      <t>1</t>
    </r>
  </si>
  <si>
    <t>D</t>
  </si>
  <si>
    <t>start in late 2006.</t>
  </si>
  <si>
    <t>TABLE 5</t>
  </si>
  <si>
    <t>-- Negligible or no production.</t>
  </si>
  <si>
    <r>
      <t>1</t>
    </r>
    <r>
      <rPr>
        <sz val="8"/>
        <rFont val="Times"/>
        <family val="1"/>
      </rPr>
      <t>In addition to the countries listed, Saudi Arabia also produces secondary lead, but information is inadequate to estimate production.</t>
    </r>
  </si>
  <si>
    <t>TABLE 11</t>
  </si>
  <si>
    <t>(billion dollars)</t>
  </si>
  <si>
    <t>(dollars)</t>
  </si>
  <si>
    <t>Gross domestic product based on</t>
  </si>
  <si>
    <t>Real gross domestic product</t>
  </si>
  <si>
    <t>growth rate</t>
  </si>
  <si>
    <t>(percentage)</t>
  </si>
  <si>
    <r>
      <t>Iraq</t>
    </r>
    <r>
      <rPr>
        <vertAlign val="superscript"/>
        <sz val="8"/>
        <rFont val="Times"/>
        <family val="1"/>
      </rPr>
      <t>3</t>
    </r>
  </si>
  <si>
    <t>purchasing power parity</t>
  </si>
  <si>
    <t>SELECTED EXPLORATION SITES IN 2005</t>
  </si>
  <si>
    <t>22,000 metric tons of cobalt</t>
  </si>
  <si>
    <t xml:space="preserve">initial construction to </t>
  </si>
  <si>
    <t>118,000 kilograms of gold</t>
  </si>
  <si>
    <r>
      <t>Resource notes</t>
    </r>
    <r>
      <rPr>
        <vertAlign val="superscript"/>
        <sz val="8"/>
        <color indexed="8"/>
        <rFont val="Times"/>
        <family val="1"/>
      </rPr>
      <t>2</t>
    </r>
  </si>
  <si>
    <t>Drilled 29,564 meters in 2005.</t>
  </si>
  <si>
    <t>Feasibility study completed;</t>
  </si>
  <si>
    <r>
      <t>e</t>
    </r>
    <r>
      <rPr>
        <sz val="8"/>
        <rFont val="Times"/>
        <family val="1"/>
      </rPr>
      <t>Estimated; estimated data are rounded to no more than three significant digits; may not add to totals shown.  -- Negligible or no production.</t>
    </r>
  </si>
  <si>
    <t xml:space="preserve">    mine</t>
  </si>
  <si>
    <t xml:space="preserve">    output,</t>
  </si>
  <si>
    <t xml:space="preserve">    gross</t>
  </si>
  <si>
    <t xml:space="preserve">    weight</t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</si>
  <si>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</si>
  <si>
    <r>
      <t>Lebanon</t>
    </r>
    <r>
      <rPr>
        <vertAlign val="superscript"/>
        <sz val="8"/>
        <rFont val="Times"/>
        <family val="1"/>
      </rPr>
      <t>e</t>
    </r>
  </si>
  <si>
    <r>
      <t>Oman</t>
    </r>
    <r>
      <rPr>
        <vertAlign val="superscript"/>
        <sz val="8"/>
        <rFont val="Times"/>
        <family val="1"/>
      </rPr>
      <t>e</t>
    </r>
  </si>
  <si>
    <r>
      <t>Syria</t>
    </r>
    <r>
      <rPr>
        <vertAlign val="superscript"/>
        <sz val="8"/>
        <rFont val="Times"/>
        <family val="1"/>
      </rPr>
      <t>e</t>
    </r>
  </si>
  <si>
    <r>
      <t>United Arab Emirates</t>
    </r>
    <r>
      <rPr>
        <vertAlign val="superscript"/>
        <sz val="8"/>
        <rFont val="Times"/>
        <family val="1"/>
      </rPr>
      <t>e</t>
    </r>
  </si>
  <si>
    <r>
      <t>Yemen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</si>
  <si>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data, U.S. data, and world totals are rounded to no more than three significant digits.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>Preliminary. -- Zero or zero percent.</t>
    </r>
  </si>
  <si>
    <r>
      <t>1</t>
    </r>
    <r>
      <rPr>
        <sz val="8"/>
        <rFont val="Times"/>
        <family val="1"/>
      </rPr>
      <t>Totals may not add due to independent rounding. Percentages are calculated on unrounded data. Table includes data available as of March 2007.</t>
    </r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</si>
  <si>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</si>
  <si>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Synthetic anhydrous ammonia; excludes coke oven byproduct ammonia.</t>
    </r>
  </si>
  <si>
    <t>MIDDLE EAST: AREA AND POPULATION (2005)</t>
  </si>
  <si>
    <r>
      <t>1</t>
    </r>
    <r>
      <rPr>
        <sz val="8"/>
        <rFont val="Times"/>
        <family val="1"/>
      </rPr>
      <t xml:space="preserve">Source: U.S. Central Intelligence Agency, World Factbook 2005. </t>
    </r>
  </si>
  <si>
    <r>
      <t>2</t>
    </r>
    <r>
      <rPr>
        <sz val="8"/>
        <rFont val="Times"/>
        <family val="1"/>
      </rPr>
      <t>Source: World Bank Group, World Development Indicators Database, April 2006.</t>
    </r>
  </si>
  <si>
    <r>
      <t>1</t>
    </r>
    <r>
      <rPr>
        <sz val="8"/>
        <rFont val="Times"/>
        <family val="1"/>
      </rPr>
      <t>Source: International Monetary Fund, World Economic Outlook Database, September 2006.</t>
    </r>
  </si>
  <si>
    <r>
      <t>3</t>
    </r>
    <r>
      <rPr>
        <sz val="8"/>
        <rFont val="Times"/>
        <family val="1"/>
      </rPr>
      <t>Source: U.S. Central Intelligence Agency, World Factbook 2005.</t>
    </r>
  </si>
  <si>
    <r>
      <t>MIDDLE EAST: ECONOMY IN 2005</t>
    </r>
    <r>
      <rPr>
        <vertAlign val="superscript"/>
        <sz val="8"/>
        <rFont val="Times"/>
        <family val="1"/>
      </rPr>
      <t>1,2</t>
    </r>
  </si>
  <si>
    <t>Prospect</t>
  </si>
  <si>
    <t>Commodity</t>
  </si>
  <si>
    <t>Companies</t>
  </si>
  <si>
    <r>
      <t>1</t>
    </r>
    <r>
      <rPr>
        <sz val="8"/>
        <rFont val="Times"/>
        <family val="1"/>
      </rPr>
      <t xml:space="preserve">D--Development approved or onging. </t>
    </r>
    <r>
      <rPr>
        <sz val="8"/>
        <rFont val="Times"/>
        <family val="1"/>
      </rPr>
      <t>F--Feasibility work completed or ongoing.</t>
    </r>
  </si>
  <si>
    <r>
      <t>2</t>
    </r>
    <r>
      <rPr>
        <sz val="8"/>
        <rFont val="Times"/>
        <family val="1"/>
      </rPr>
      <t>Resources reported where available based on data from various public sources. Data were not verified by the U.S. Geological Survey.</t>
    </r>
  </si>
  <si>
    <r>
      <t>MIDDLE EAST: PRODUCTION OF SELECTED MINERAL COMMODITIES IN 2005</t>
    </r>
    <r>
      <rPr>
        <vertAlign val="superscript"/>
        <sz val="8"/>
        <rFont val="Times"/>
        <family val="1"/>
      </rPr>
      <t>1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</si>
  <si>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 -- Negligible or no production.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</si>
  <si>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-- Negligible or no production.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</si>
  <si>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-- Negligible or no production.  </t>
    </r>
  </si>
  <si>
    <r>
      <t>e</t>
    </r>
    <r>
      <rPr>
        <sz val="8"/>
        <rFont val="Times"/>
        <family val="1"/>
      </rPr>
      <t>Estimated data and totals are rounded to no more than three significant digits; may not add to totals shown.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</si>
  <si>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</si>
  <si>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</t>
    </r>
    <r>
      <rPr>
        <vertAlign val="superscript"/>
        <sz val="8"/>
        <rFont val="Times"/>
        <family val="1"/>
      </rPr>
      <t xml:space="preserve"> 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</si>
  <si>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NA Not available.  -- Negligible or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</si>
  <si>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</t>
    </r>
  </si>
  <si>
    <t>increase to 75,000 t of zinc content in 2011. The ore will be treated hydrometallurgically and not concentrated.</t>
  </si>
  <si>
    <t>MIDDLE EAST: HISTORIC AND PROJECTED ZINC MINE PRODUCTION, 1990-2011</t>
  </si>
  <si>
    <t xml:space="preserve">380,000 metric tons of nickel, </t>
  </si>
  <si>
    <t>MIDDLE EAST: HISTORIC AND PROJECTED BAUXITE MINE PRODUCTION, 1990-2011</t>
  </si>
  <si>
    <r>
      <t>MIDDLE EAST: HISTORIC AND PROJECTED PRIMARY AND SECONDARY ALUMINUM PRODUCTION, 1990-2011</t>
    </r>
    <r>
      <rPr>
        <vertAlign val="superscript"/>
        <sz val="8"/>
        <rFont val="Times"/>
        <family val="1"/>
      </rPr>
      <t>1</t>
    </r>
  </si>
  <si>
    <r>
      <t>MIDDLE EAST: HISTORIC AND PROJECTED COPPER MINE PRODUCTION, 1990-2011</t>
    </r>
    <r>
      <rPr>
        <vertAlign val="superscript"/>
        <sz val="8"/>
        <rFont val="Times"/>
        <family val="1"/>
      </rPr>
      <t>1</t>
    </r>
  </si>
  <si>
    <r>
      <t>MIDDLE EAST: HISTORIC AND PROJECTED REFINED COPPER METAL PRODUCTION, 1990-2011</t>
    </r>
    <r>
      <rPr>
        <vertAlign val="superscript"/>
        <sz val="8"/>
        <rFont val="Times"/>
        <family val="1"/>
      </rPr>
      <t>1</t>
    </r>
  </si>
  <si>
    <t>MIDDLE EAST: HISTORIC AND PROJECTED GOLD MINE PRODUCTION, 1990-2011</t>
  </si>
  <si>
    <t>MIDDLE EAST: HISTORIC AND PROJECTED BENEFICIATED IRON ORE PRODUCTION, 1990-2011</t>
  </si>
  <si>
    <t>MIDDLE EAST: HISTORIC AND PROJECTED CRUDE STEEL PRODUCTION, 1990-2011</t>
  </si>
  <si>
    <t>MIDDLE EAST: HISTORIC AND PROJECTED LEAD MINE PRODUCTION, 1990-2011</t>
  </si>
  <si>
    <t>MIDDLE EAST: HISTORIC AND PROJECTED PRIMARY REFINED LEAD PRODUCTION, 1990-2011</t>
  </si>
  <si>
    <t>MIDDLE EAST: HISTORIC AND PROJECTED SECONDARY REFINED LEAD PRODUCTION, 1990-2011</t>
  </si>
  <si>
    <t>MIDDLE EAST: HISTORIC AND PROJECTED NICKEL MINE PRODUCTION, 1990-2011</t>
  </si>
  <si>
    <t>MIDDLE EAST: HISTORIC AND PROJECTED ZINC METAL PRODUCTION, 1990-2011</t>
  </si>
  <si>
    <t>MIDDLE EAST: HISTORIC AND PROJECTED PHOSPHATE ROCK PRODUCTION, 1990-2011</t>
  </si>
  <si>
    <r>
      <t>MIDDLE EAST: HISTORIC AND PROJECTED SALABLE COAL PRODUCTION, 1990-2011</t>
    </r>
    <r>
      <rPr>
        <vertAlign val="superscript"/>
        <sz val="8"/>
        <rFont val="Times"/>
        <family val="1"/>
      </rPr>
      <t>1</t>
    </r>
  </si>
  <si>
    <t>This icon is linked to an embedded text document. Double-click on the icon to open the document.</t>
  </si>
  <si>
    <t>USGS Minerals Yearbook 2005, Volume III – Middle East</t>
  </si>
  <si>
    <t>This workbook includes one embedded Microsoft Word document and 19 tables (see tabs below).</t>
  </si>
  <si>
    <r>
      <t>2</t>
    </r>
    <r>
      <rPr>
        <sz val="8"/>
        <rFont val="Times"/>
        <family val="1"/>
      </rPr>
      <t>Table data compiled February 9, 2007; may be different from that presented in individual country chapters.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</si>
</sst>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%"/>
    <numFmt numFmtId="174" formatCode="0.000%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);\(#,##0.0\)"/>
    <numFmt numFmtId="180" formatCode="0.0000%"/>
    <numFmt numFmtId="181" formatCode="0.000000"/>
    <numFmt numFmtId="182" formatCode="\(&quot;$&quot;* #,##0.0_);_(&quot;$&quot;* \(#,##0.0\);_(&quot;$&quot;* &quot;-&quot;??_);_(@_)"/>
    <numFmt numFmtId="183" formatCode="\(&quot;$&quot;* #,##0_);\(&quot;$&quot;* \(#,##0\);\(&quot;$&quot;* &quot;-&quot;??_);\(@_)"/>
    <numFmt numFmtId="184" formatCode="_(&quot;$&quot;* #,##0_);\(&quot;$&quot;* \(#,##0\);\(&quot;$&quot;* &quot;-&quot;??_);\(@\)"/>
    <numFmt numFmtId="185" formatCode="_(* #,##0\);_(* \(#,##0\);_(* &quot;-&quot;??_);_(@_)"/>
    <numFmt numFmtId="186" formatCode="&quot;$&quot;#,##0.0"/>
    <numFmt numFmtId="187" formatCode="&quot;$&quot;#,##0"/>
    <numFmt numFmtId="188" formatCode="[$€-2]\ #,##0.00_);[Red]\([$€-2]\ #,##0.00\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0.00000%"/>
    <numFmt numFmtId="194" formatCode="#,##0.000"/>
  </numFmts>
  <fonts count="1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sz val="8"/>
      <color indexed="8"/>
      <name val="Times"/>
      <family val="1"/>
    </font>
    <font>
      <vertAlign val="superscript"/>
      <sz val="8"/>
      <name val="Times"/>
      <family val="1"/>
    </font>
    <font>
      <vertAlign val="superscript"/>
      <sz val="8"/>
      <color indexed="8"/>
      <name val="Times"/>
      <family val="1"/>
    </font>
    <font>
      <sz val="10"/>
      <name val="Times"/>
      <family val="1"/>
    </font>
    <font>
      <sz val="10"/>
      <name val="Arial"/>
      <family val="0"/>
    </font>
    <font>
      <vertAlign val="subscript"/>
      <sz val="8"/>
      <name val="Times"/>
      <family val="1"/>
    </font>
    <font>
      <sz val="12"/>
      <name val="Times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21" applyFill="1">
      <alignment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4" fillId="0" borderId="1" xfId="21" applyFont="1" applyFill="1" applyBorder="1" applyAlignment="1" applyProtection="1">
      <alignment horizontal="center" vertical="center"/>
      <protection/>
    </xf>
    <xf numFmtId="0" fontId="5" fillId="0" borderId="1" xfId="2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15" applyNumberFormat="1" applyFont="1" applyFill="1" applyAlignment="1">
      <alignment/>
    </xf>
    <xf numFmtId="170" fontId="4" fillId="0" borderId="0" xfId="15" applyNumberFormat="1" applyFont="1" applyFill="1" applyAlignment="1">
      <alignment/>
    </xf>
    <xf numFmtId="3" fontId="4" fillId="0" borderId="3" xfId="15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170" fontId="4" fillId="0" borderId="3" xfId="15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/>
    </xf>
    <xf numFmtId="3" fontId="4" fillId="0" borderId="0" xfId="15" applyNumberFormat="1" applyFont="1" applyFill="1" applyBorder="1" applyAlignment="1">
      <alignment/>
    </xf>
    <xf numFmtId="170" fontId="4" fillId="0" borderId="0" xfId="15" applyNumberFormat="1" applyFont="1" applyFill="1" applyBorder="1" applyAlignment="1">
      <alignment horizontal="right"/>
    </xf>
    <xf numFmtId="3" fontId="4" fillId="0" borderId="2" xfId="15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187" fontId="4" fillId="0" borderId="6" xfId="17" applyNumberFormat="1" applyFont="1" applyFill="1" applyBorder="1" applyAlignment="1">
      <alignment horizontal="right"/>
    </xf>
    <xf numFmtId="167" fontId="4" fillId="0" borderId="6" xfId="2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17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7" fontId="4" fillId="0" borderId="0" xfId="24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3" fontId="4" fillId="0" borderId="0" xfId="17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4" fillId="0" borderId="3" xfId="17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67" fontId="4" fillId="0" borderId="3" xfId="24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indent="1"/>
    </xf>
    <xf numFmtId="0" fontId="4" fillId="0" borderId="0" xfId="0" applyFont="1" applyAlignment="1">
      <alignment horizontal="right"/>
    </xf>
    <xf numFmtId="3" fontId="4" fillId="0" borderId="0" xfId="17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2" xfId="0" applyFont="1" applyBorder="1" applyAlignment="1">
      <alignment vertical="center"/>
    </xf>
    <xf numFmtId="3" fontId="5" fillId="0" borderId="3" xfId="17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21" applyFont="1" applyFill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15" applyNumberFormat="1" applyFont="1" applyAlignment="1">
      <alignment horizontal="right" vertical="center"/>
    </xf>
    <xf numFmtId="3" fontId="6" fillId="0" borderId="0" xfId="15" applyNumberFormat="1" applyFont="1" applyAlignment="1">
      <alignment horizontal="left" vertical="center"/>
    </xf>
    <xf numFmtId="3" fontId="4" fillId="0" borderId="0" xfId="15" applyNumberFormat="1" applyFont="1" applyAlignment="1">
      <alignment vertical="center"/>
    </xf>
    <xf numFmtId="3" fontId="4" fillId="0" borderId="0" xfId="15" applyNumberFormat="1" applyFont="1" applyAlignment="1">
      <alignment horizontal="left" vertical="center"/>
    </xf>
    <xf numFmtId="3" fontId="4" fillId="0" borderId="0" xfId="15" applyNumberFormat="1" applyFont="1" applyFill="1" applyAlignment="1">
      <alignment vertical="center"/>
    </xf>
    <xf numFmtId="3" fontId="6" fillId="0" borderId="0" xfId="15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2" xfId="15" applyNumberFormat="1" applyFont="1" applyBorder="1" applyAlignment="1">
      <alignment horizontal="right" vertical="center"/>
    </xf>
    <xf numFmtId="3" fontId="4" fillId="0" borderId="2" xfId="15" applyNumberFormat="1" applyFont="1" applyBorder="1" applyAlignment="1">
      <alignment horizontal="left" vertical="center"/>
    </xf>
    <xf numFmtId="3" fontId="4" fillId="0" borderId="2" xfId="15" applyNumberFormat="1" applyFont="1" applyFill="1" applyBorder="1" applyAlignment="1">
      <alignment vertical="center"/>
    </xf>
    <xf numFmtId="3" fontId="4" fillId="0" borderId="2" xfId="15" applyNumberFormat="1" applyFont="1" applyFill="1" applyBorder="1" applyAlignment="1">
      <alignment horizontal="left" vertical="center"/>
    </xf>
    <xf numFmtId="3" fontId="4" fillId="0" borderId="2" xfId="15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" fontId="4" fillId="0" borderId="4" xfId="15" applyNumberFormat="1" applyFont="1" applyBorder="1" applyAlignment="1">
      <alignment horizontal="right" vertical="center"/>
    </xf>
    <xf numFmtId="3" fontId="4" fillId="0" borderId="4" xfId="15" applyNumberFormat="1" applyFont="1" applyBorder="1" applyAlignment="1">
      <alignment horizontal="left" vertical="center"/>
    </xf>
    <xf numFmtId="3" fontId="4" fillId="0" borderId="4" xfId="15" applyNumberFormat="1" applyFont="1" applyBorder="1" applyAlignment="1">
      <alignment vertical="center"/>
    </xf>
    <xf numFmtId="3" fontId="4" fillId="0" borderId="4" xfId="15" applyNumberFormat="1" applyFont="1" applyFill="1" applyBorder="1" applyAlignment="1">
      <alignment vertical="center"/>
    </xf>
    <xf numFmtId="3" fontId="6" fillId="0" borderId="4" xfId="15" applyNumberFormat="1" applyFont="1" applyFill="1" applyBorder="1" applyAlignment="1">
      <alignment horizontal="left" vertical="center"/>
    </xf>
    <xf numFmtId="3" fontId="6" fillId="0" borderId="4" xfId="15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169" fontId="4" fillId="0" borderId="0" xfId="15" applyNumberFormat="1" applyFont="1" applyAlignment="1">
      <alignment/>
    </xf>
    <xf numFmtId="0" fontId="4" fillId="0" borderId="0" xfId="15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Font="1" applyFill="1" applyAlignment="1">
      <alignment/>
    </xf>
    <xf numFmtId="0" fontId="6" fillId="0" borderId="4" xfId="0" applyNumberFormat="1" applyFont="1" applyFill="1" applyBorder="1" applyAlignment="1">
      <alignment horizontal="left" vertical="center"/>
    </xf>
    <xf numFmtId="169" fontId="4" fillId="0" borderId="0" xfId="15" applyNumberFormat="1" applyFont="1" applyFill="1" applyAlignment="1">
      <alignment vertical="center"/>
    </xf>
    <xf numFmtId="169" fontId="6" fillId="0" borderId="0" xfId="15" applyNumberFormat="1" applyFont="1" applyFill="1" applyAlignment="1">
      <alignment vertical="center"/>
    </xf>
    <xf numFmtId="0" fontId="6" fillId="0" borderId="0" xfId="15" applyNumberFormat="1" applyFont="1" applyFill="1" applyAlignment="1">
      <alignment horizontal="left" vertical="center"/>
    </xf>
    <xf numFmtId="3" fontId="4" fillId="0" borderId="0" xfId="15" applyNumberFormat="1" applyFont="1" applyFill="1" applyAlignment="1">
      <alignment horizontal="right" vertical="center"/>
    </xf>
    <xf numFmtId="3" fontId="4" fillId="0" borderId="0" xfId="15" applyNumberFormat="1" applyFont="1" applyFill="1" applyBorder="1" applyAlignment="1">
      <alignment horizontal="right" vertical="center"/>
    </xf>
    <xf numFmtId="169" fontId="4" fillId="0" borderId="4" xfId="15" applyNumberFormat="1" applyFont="1" applyFill="1" applyBorder="1" applyAlignment="1">
      <alignment vertical="center"/>
    </xf>
    <xf numFmtId="0" fontId="6" fillId="0" borderId="4" xfId="15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left" vertical="center"/>
    </xf>
    <xf numFmtId="9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3" fontId="4" fillId="0" borderId="1" xfId="15" applyNumberFormat="1" applyFont="1" applyFill="1" applyBorder="1" applyAlignment="1">
      <alignment vertical="center"/>
    </xf>
    <xf numFmtId="169" fontId="4" fillId="0" borderId="1" xfId="15" applyNumberFormat="1" applyFont="1" applyFill="1" applyBorder="1" applyAlignment="1">
      <alignment vertical="center"/>
    </xf>
    <xf numFmtId="0" fontId="6" fillId="0" borderId="0" xfId="15" applyNumberFormat="1" applyFont="1" applyBorder="1" applyAlignment="1">
      <alignment horizontal="left" vertical="center"/>
    </xf>
    <xf numFmtId="0" fontId="4" fillId="0" borderId="0" xfId="15" applyNumberFormat="1" applyFont="1" applyAlignment="1">
      <alignment vertical="center"/>
    </xf>
    <xf numFmtId="169" fontId="4" fillId="0" borderId="0" xfId="15" applyNumberFormat="1" applyFont="1" applyAlignment="1">
      <alignment vertical="center"/>
    </xf>
    <xf numFmtId="0" fontId="6" fillId="0" borderId="0" xfId="15" applyNumberFormat="1" applyFont="1" applyBorder="1" applyAlignment="1">
      <alignment vertical="center"/>
    </xf>
    <xf numFmtId="3" fontId="4" fillId="0" borderId="0" xfId="15" applyNumberFormat="1" applyFont="1" applyBorder="1" applyAlignment="1">
      <alignment horizontal="right" vertical="center"/>
    </xf>
    <xf numFmtId="3" fontId="4" fillId="0" borderId="0" xfId="15" applyNumberFormat="1" applyFont="1" applyBorder="1" applyAlignment="1">
      <alignment vertical="center"/>
    </xf>
    <xf numFmtId="0" fontId="4" fillId="0" borderId="0" xfId="15" applyNumberFormat="1" applyFont="1" applyBorder="1" applyAlignment="1">
      <alignment vertical="center"/>
    </xf>
    <xf numFmtId="0" fontId="6" fillId="0" borderId="0" xfId="15" applyNumberFormat="1" applyFont="1" applyAlignment="1">
      <alignment vertical="center"/>
    </xf>
    <xf numFmtId="0" fontId="6" fillId="0" borderId="0" xfId="15" applyNumberFormat="1" applyFont="1" applyAlignment="1">
      <alignment horizontal="left" vertical="center"/>
    </xf>
    <xf numFmtId="169" fontId="4" fillId="0" borderId="2" xfId="15" applyNumberFormat="1" applyFont="1" applyBorder="1" applyAlignment="1">
      <alignment horizontal="center" vertical="center"/>
    </xf>
    <xf numFmtId="0" fontId="4" fillId="0" borderId="2" xfId="15" applyNumberFormat="1" applyFont="1" applyBorder="1" applyAlignment="1">
      <alignment vertical="center"/>
    </xf>
    <xf numFmtId="0" fontId="6" fillId="0" borderId="2" xfId="15" applyNumberFormat="1" applyFont="1" applyBorder="1" applyAlignment="1">
      <alignment vertical="center"/>
    </xf>
    <xf numFmtId="0" fontId="6" fillId="0" borderId="2" xfId="15" applyNumberFormat="1" applyFont="1" applyFill="1" applyBorder="1" applyAlignment="1">
      <alignment vertical="center"/>
    </xf>
    <xf numFmtId="3" fontId="4" fillId="0" borderId="2" xfId="15" applyNumberFormat="1" applyFont="1" applyFill="1" applyBorder="1" applyAlignment="1">
      <alignment horizontal="right" vertical="center"/>
    </xf>
    <xf numFmtId="169" fontId="4" fillId="0" borderId="4" xfId="15" applyNumberFormat="1" applyFont="1" applyBorder="1" applyAlignment="1">
      <alignment horizontal="center" vertical="center"/>
    </xf>
    <xf numFmtId="169" fontId="4" fillId="0" borderId="4" xfId="15" applyNumberFormat="1" applyFont="1" applyBorder="1" applyAlignment="1">
      <alignment vertical="center"/>
    </xf>
    <xf numFmtId="0" fontId="6" fillId="0" borderId="4" xfId="15" applyNumberFormat="1" applyFont="1" applyBorder="1" applyAlignment="1">
      <alignment vertical="center"/>
    </xf>
    <xf numFmtId="0" fontId="8" fillId="0" borderId="0" xfId="0" applyNumberFormat="1" applyFont="1" applyAlignment="1">
      <alignment/>
    </xf>
    <xf numFmtId="169" fontId="4" fillId="0" borderId="0" xfId="15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9" fontId="4" fillId="0" borderId="2" xfId="15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15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 quotePrefix="1">
      <alignment horizontal="right" vertical="center"/>
    </xf>
    <xf numFmtId="169" fontId="4" fillId="0" borderId="4" xfId="15" applyNumberFormat="1" applyFont="1" applyFill="1" applyBorder="1" applyAlignment="1">
      <alignment horizontal="right" vertical="center"/>
    </xf>
    <xf numFmtId="0" fontId="4" fillId="0" borderId="0" xfId="21" applyFont="1" applyFill="1">
      <alignment/>
      <protection/>
    </xf>
    <xf numFmtId="0" fontId="4" fillId="0" borderId="0" xfId="21" applyFont="1" applyFill="1" applyBorder="1" applyAlignment="1" applyProtection="1">
      <alignment horizontal="left" vertical="center" indent="1"/>
      <protection/>
    </xf>
    <xf numFmtId="0" fontId="4" fillId="0" borderId="0" xfId="2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21" applyFont="1" applyFill="1" applyBorder="1" applyAlignment="1" applyProtection="1">
      <alignment horizontal="left" vertical="center"/>
      <protection/>
    </xf>
    <xf numFmtId="0" fontId="5" fillId="0" borderId="0" xfId="21" applyFont="1" applyFill="1" applyBorder="1" applyAlignment="1" applyProtection="1">
      <alignment horizontal="left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4" fillId="0" borderId="3" xfId="21" applyFont="1" applyFill="1" applyBorder="1" applyAlignment="1" applyProtection="1">
      <alignment horizontal="left" vertical="center"/>
      <protection/>
    </xf>
    <xf numFmtId="0" fontId="4" fillId="0" borderId="3" xfId="21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21" applyFont="1" applyFill="1" applyBorder="1" applyAlignment="1" applyProtection="1">
      <alignment horizontal="left" vertical="center" indent="1"/>
      <protection/>
    </xf>
    <xf numFmtId="0" fontId="5" fillId="0" borderId="3" xfId="21" applyFont="1" applyFill="1" applyBorder="1" applyAlignment="1" applyProtection="1">
      <alignment horizontal="left" vertical="center"/>
      <protection/>
    </xf>
    <xf numFmtId="0" fontId="5" fillId="0" borderId="3" xfId="21" applyFont="1" applyFill="1" applyBorder="1" applyAlignment="1" applyProtection="1">
      <alignment horizontal="center" vertical="center"/>
      <protection/>
    </xf>
    <xf numFmtId="0" fontId="5" fillId="0" borderId="3" xfId="21" applyFont="1" applyFill="1" applyBorder="1" applyAlignment="1" applyProtection="1">
      <alignment horizontal="left" vertical="center" indent="1"/>
      <protection/>
    </xf>
    <xf numFmtId="0" fontId="4" fillId="0" borderId="0" xfId="21" applyFont="1" applyFill="1" applyBorder="1">
      <alignment/>
      <protection/>
    </xf>
    <xf numFmtId="0" fontId="4" fillId="0" borderId="6" xfId="21" applyFont="1" applyFill="1" applyBorder="1">
      <alignment/>
      <protection/>
    </xf>
    <xf numFmtId="0" fontId="4" fillId="0" borderId="6" xfId="2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center"/>
    </xf>
    <xf numFmtId="0" fontId="4" fillId="0" borderId="6" xfId="21" applyFont="1" applyFill="1" applyBorder="1" applyAlignment="1" applyProtection="1">
      <alignment horizontal="left" vertical="center"/>
      <protection/>
    </xf>
    <xf numFmtId="0" fontId="5" fillId="0" borderId="6" xfId="21" applyFont="1" applyFill="1" applyBorder="1" applyAlignment="1" applyProtection="1">
      <alignment horizontal="left" vertical="center"/>
      <protection/>
    </xf>
    <xf numFmtId="0" fontId="5" fillId="0" borderId="6" xfId="21" applyFont="1" applyFill="1" applyBorder="1" applyAlignment="1" applyProtection="1">
      <alignment horizontal="center" vertical="center"/>
      <protection/>
    </xf>
    <xf numFmtId="0" fontId="4" fillId="0" borderId="3" xfId="21" applyFont="1" applyFill="1" applyBorder="1">
      <alignment/>
      <protection/>
    </xf>
    <xf numFmtId="0" fontId="5" fillId="0" borderId="0" xfId="21" applyFont="1" applyFill="1" applyBorder="1" applyAlignment="1" applyProtection="1">
      <alignment horizontal="left" vertical="center" indent="1"/>
      <protection/>
    </xf>
    <xf numFmtId="0" fontId="8" fillId="0" borderId="0" xfId="0" applyFont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1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69" fontId="6" fillId="0" borderId="0" xfId="15" applyNumberFormat="1" applyFont="1" applyFill="1" applyBorder="1" applyAlignment="1">
      <alignment horizontal="left" vertical="center"/>
    </xf>
    <xf numFmtId="0" fontId="4" fillId="0" borderId="0" xfId="15" applyNumberFormat="1" applyFont="1" applyFill="1" applyAlignment="1">
      <alignment vertical="center"/>
    </xf>
    <xf numFmtId="3" fontId="4" fillId="0" borderId="0" xfId="15" applyNumberFormat="1" applyFont="1" applyFill="1" applyBorder="1" applyAlignment="1">
      <alignment vertical="center"/>
    </xf>
    <xf numFmtId="0" fontId="6" fillId="0" borderId="0" xfId="15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15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4" fillId="0" borderId="3" xfId="17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0" borderId="0" xfId="22" applyFont="1" applyAlignment="1">
      <alignment horizontal="center" vertical="center"/>
      <protection/>
    </xf>
    <xf numFmtId="0" fontId="9" fillId="0" borderId="0" xfId="22" applyAlignment="1">
      <alignment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3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0" xfId="22" applyNumberFormat="1" applyFont="1" applyBorder="1" applyAlignment="1">
      <alignment horizontal="left" vertical="center"/>
      <protection/>
    </xf>
    <xf numFmtId="3" fontId="4" fillId="0" borderId="0" xfId="22" applyNumberFormat="1" applyFont="1" applyBorder="1" applyAlignment="1" quotePrefix="1">
      <alignment horizontal="right"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3" fontId="4" fillId="0" borderId="0" xfId="22" applyNumberFormat="1" applyFont="1" applyBorder="1" applyAlignment="1">
      <alignment horizontal="center" vertical="center"/>
      <protection/>
    </xf>
    <xf numFmtId="3" fontId="4" fillId="0" borderId="0" xfId="22" applyNumberFormat="1" applyFont="1" applyBorder="1" applyAlignment="1">
      <alignment vertical="center"/>
      <protection/>
    </xf>
    <xf numFmtId="3" fontId="4" fillId="0" borderId="0" xfId="22" applyNumberFormat="1" applyFont="1" applyAlignment="1">
      <alignment horizontal="right" vertical="center"/>
      <protection/>
    </xf>
    <xf numFmtId="0" fontId="4" fillId="0" borderId="0" xfId="22" applyFont="1" applyAlignment="1">
      <alignment vertical="center"/>
      <protection/>
    </xf>
    <xf numFmtId="3" fontId="4" fillId="0" borderId="0" xfId="22" applyNumberFormat="1" applyFont="1" applyBorder="1" applyAlignment="1">
      <alignment horizontal="right" vertical="center"/>
      <protection/>
    </xf>
    <xf numFmtId="3" fontId="4" fillId="0" borderId="0" xfId="22" applyNumberFormat="1" applyFont="1" applyAlignment="1">
      <alignment vertical="center"/>
      <protection/>
    </xf>
    <xf numFmtId="0" fontId="4" fillId="0" borderId="3" xfId="22" applyFont="1" applyBorder="1" applyAlignment="1">
      <alignment vertical="center"/>
      <protection/>
    </xf>
    <xf numFmtId="3" fontId="4" fillId="0" borderId="3" xfId="22" applyNumberFormat="1" applyFont="1" applyBorder="1" applyAlignment="1">
      <alignment horizontal="right" vertical="center"/>
      <protection/>
    </xf>
    <xf numFmtId="0" fontId="4" fillId="0" borderId="1" xfId="22" applyFont="1" applyBorder="1" applyAlignment="1">
      <alignment horizontal="left" vertical="center"/>
      <protection/>
    </xf>
    <xf numFmtId="0" fontId="6" fillId="0" borderId="0" xfId="22" applyFont="1" applyAlignment="1" quotePrefix="1">
      <alignment vertical="center"/>
      <protection/>
    </xf>
    <xf numFmtId="3" fontId="6" fillId="0" borderId="0" xfId="22" applyNumberFormat="1" applyFont="1" applyBorder="1" applyAlignment="1" quotePrefix="1">
      <alignment horizontal="left" vertical="center"/>
      <protection/>
    </xf>
    <xf numFmtId="3" fontId="4" fillId="0" borderId="3" xfId="22" applyNumberFormat="1" applyFont="1" applyBorder="1" applyAlignment="1" quotePrefix="1">
      <alignment horizontal="right" vertical="center"/>
      <protection/>
    </xf>
    <xf numFmtId="0" fontId="6" fillId="0" borderId="3" xfId="22" applyFont="1" applyBorder="1" applyAlignment="1" quotePrefix="1">
      <alignment vertical="center"/>
      <protection/>
    </xf>
    <xf numFmtId="0" fontId="4" fillId="0" borderId="1" xfId="22" applyFont="1" applyBorder="1" applyAlignment="1">
      <alignment horizontal="left" vertical="center" indent="1"/>
      <protection/>
    </xf>
    <xf numFmtId="173" fontId="4" fillId="0" borderId="1" xfId="22" applyNumberFormat="1" applyFont="1" applyBorder="1" applyAlignment="1">
      <alignment horizontal="left" vertical="center" indent="1"/>
      <protection/>
    </xf>
    <xf numFmtId="173" fontId="4" fillId="0" borderId="0" xfId="22" applyNumberFormat="1" applyFont="1" applyAlignment="1">
      <alignment vertical="center"/>
      <protection/>
    </xf>
    <xf numFmtId="9" fontId="4" fillId="0" borderId="0" xfId="22" applyNumberFormat="1" applyFont="1" applyBorder="1" applyAlignment="1" quotePrefix="1">
      <alignment horizontal="right" vertical="center"/>
      <protection/>
    </xf>
    <xf numFmtId="9" fontId="4" fillId="0" borderId="0" xfId="22" applyNumberFormat="1" applyFont="1" applyAlignment="1">
      <alignment vertical="center"/>
      <protection/>
    </xf>
    <xf numFmtId="173" fontId="9" fillId="0" borderId="0" xfId="22" applyNumberFormat="1" applyAlignment="1">
      <alignment vertical="center"/>
      <protection/>
    </xf>
    <xf numFmtId="0" fontId="4" fillId="0" borderId="1" xfId="22" applyFont="1" applyBorder="1" applyAlignment="1">
      <alignment vertical="center"/>
      <protection/>
    </xf>
    <xf numFmtId="3" fontId="4" fillId="0" borderId="8" xfId="22" applyNumberFormat="1" applyFont="1" applyBorder="1" applyAlignment="1" quotePrefix="1">
      <alignment horizontal="right" vertical="center"/>
      <protection/>
    </xf>
    <xf numFmtId="0" fontId="4" fillId="0" borderId="8" xfId="22" applyFont="1" applyBorder="1" applyAlignment="1">
      <alignment vertical="center"/>
      <protection/>
    </xf>
    <xf numFmtId="0" fontId="6" fillId="0" borderId="8" xfId="22" applyFont="1" applyBorder="1" applyAlignment="1" quotePrefix="1">
      <alignment vertical="center"/>
      <protection/>
    </xf>
    <xf numFmtId="3" fontId="4" fillId="0" borderId="9" xfId="22" applyNumberFormat="1" applyFont="1" applyBorder="1" applyAlignment="1" quotePrefix="1">
      <alignment horizontal="right" vertical="center"/>
      <protection/>
    </xf>
    <xf numFmtId="0" fontId="4" fillId="0" borderId="9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4" fillId="0" borderId="0" xfId="22" applyFont="1" applyAlignment="1">
      <alignment vertical="center"/>
      <protection/>
    </xf>
    <xf numFmtId="0" fontId="9" fillId="0" borderId="0" xfId="22">
      <alignment/>
      <protection/>
    </xf>
    <xf numFmtId="3" fontId="4" fillId="0" borderId="3" xfId="22" applyNumberFormat="1" applyFont="1" applyBorder="1" applyAlignment="1">
      <alignment horizontal="center" vertical="center"/>
      <protection/>
    </xf>
    <xf numFmtId="3" fontId="4" fillId="0" borderId="0" xfId="22" applyNumberFormat="1" applyFont="1" applyAlignment="1">
      <alignment horizontal="center" vertical="center"/>
      <protection/>
    </xf>
    <xf numFmtId="0" fontId="4" fillId="0" borderId="0" xfId="22" applyFont="1" applyBorder="1" applyAlignment="1">
      <alignment horizontal="right" vertical="center"/>
      <protection/>
    </xf>
    <xf numFmtId="0" fontId="4" fillId="0" borderId="3" xfId="22" applyFont="1" applyBorder="1" applyAlignment="1">
      <alignment horizontal="right" vertical="center"/>
      <protection/>
    </xf>
    <xf numFmtId="0" fontId="4" fillId="0" borderId="0" xfId="23">
      <alignment/>
      <protection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22" applyFont="1" applyAlignment="1">
      <alignment horizontal="center" vertical="center"/>
      <protection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8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0" fontId="6" fillId="0" borderId="0" xfId="21" applyFont="1" applyFill="1" applyAlignment="1" applyProtection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 applyProtection="1">
      <alignment horizontal="center" vertical="center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6" fillId="0" borderId="6" xfId="22" applyFont="1" applyBorder="1" applyAlignment="1" quotePrefix="1">
      <alignment horizontal="left" vertical="center"/>
      <protection/>
    </xf>
    <xf numFmtId="0" fontId="6" fillId="0" borderId="0" xfId="22" applyFont="1" applyAlignment="1">
      <alignment horizontal="left" vertical="center"/>
      <protection/>
    </xf>
    <xf numFmtId="3" fontId="4" fillId="0" borderId="3" xfId="22" applyNumberFormat="1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0" fontId="6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SUM02-t03-expl" xfId="21"/>
    <cellStyle name="Normal_middleeast_05_t4" xfId="22"/>
    <cellStyle name="Normal_Shee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tabSelected="1" workbookViewId="0" topLeftCell="A1">
      <selection activeCell="A6" sqref="A6"/>
    </sheetView>
  </sheetViews>
  <sheetFormatPr defaultColWidth="9.33203125" defaultRowHeight="11.25" customHeight="1"/>
  <cols>
    <col min="1" max="16384" width="9.33203125" style="248" customWidth="1"/>
  </cols>
  <sheetData>
    <row r="1" spans="1:12" ht="11.25" customHeight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1.2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1.2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ht="11.2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2" ht="11.2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2" ht="11.25" customHeight="1">
      <c r="A6" s="250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1:12" ht="11.25" customHeight="1">
      <c r="A7" s="257" t="s">
        <v>192</v>
      </c>
      <c r="B7" s="257"/>
      <c r="C7" s="257"/>
      <c r="D7" s="257"/>
      <c r="E7" s="257"/>
      <c r="F7" s="257"/>
      <c r="G7" s="257"/>
      <c r="H7" s="249"/>
      <c r="I7" s="249"/>
      <c r="J7" s="249"/>
      <c r="K7" s="249"/>
      <c r="L7" s="249"/>
    </row>
    <row r="8" spans="1:12" ht="11.25" customHeight="1">
      <c r="A8" s="256" t="s">
        <v>193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1:12" ht="11.25" customHeight="1">
      <c r="A9" s="250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</row>
    <row r="10" spans="1:12" ht="11.25" customHeight="1">
      <c r="A10" s="250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ht="11.25" customHeight="1">
      <c r="A11" s="250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</row>
    <row r="12" spans="1:12" ht="11.25" customHeight="1">
      <c r="A12" s="250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1:12" ht="11.25" customHeight="1">
      <c r="A13" s="250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</row>
    <row r="14" spans="1:12" ht="11.25" customHeight="1">
      <c r="A14" s="250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</row>
    <row r="15" spans="1:12" ht="11.25" customHeight="1">
      <c r="A15" s="250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</row>
    <row r="16" spans="1:12" ht="11.25" customHeight="1">
      <c r="A16" s="256" t="s">
        <v>191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1302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13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2" customWidth="1"/>
    <col min="2" max="2" width="1.83203125" style="2" customWidth="1"/>
    <col min="3" max="3" width="10.83203125" style="2" customWidth="1"/>
    <col min="4" max="4" width="1.83203125" style="2" customWidth="1"/>
    <col min="5" max="5" width="10.83203125" style="2" customWidth="1"/>
    <col min="6" max="6" width="1.83203125" style="2" customWidth="1"/>
    <col min="7" max="7" width="10.83203125" style="2" customWidth="1"/>
    <col min="8" max="8" width="1.83203125" style="2" customWidth="1"/>
    <col min="9" max="9" width="10.83203125" style="2" customWidth="1"/>
    <col min="10" max="10" width="1.83203125" style="2" customWidth="1"/>
    <col min="11" max="11" width="10.83203125" style="2" customWidth="1"/>
    <col min="12" max="12" width="1.83203125" style="2" customWidth="1"/>
    <col min="13" max="13" width="10.83203125" style="2" customWidth="1"/>
    <col min="14" max="14" width="1.83203125" style="2" customWidth="1"/>
    <col min="15" max="15" width="10.83203125" style="2" customWidth="1"/>
    <col min="16" max="16384" width="9.33203125" style="2" customWidth="1"/>
  </cols>
  <sheetData>
    <row r="1" spans="1:15" ht="11.25" customHeight="1">
      <c r="A1" s="275" t="s">
        <v>52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1.25" customHeight="1">
      <c r="A2" s="275" t="s">
        <v>181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1.2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1.25" customHeight="1">
      <c r="A4" s="275" t="s">
        <v>111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1.2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</row>
    <row r="6" spans="1:15" ht="11.25" customHeight="1">
      <c r="A6" s="75" t="s">
        <v>0</v>
      </c>
      <c r="B6" s="77"/>
      <c r="C6" s="77">
        <v>1990</v>
      </c>
      <c r="D6" s="77"/>
      <c r="E6" s="77">
        <v>1995</v>
      </c>
      <c r="F6" s="77"/>
      <c r="G6" s="16">
        <v>2000</v>
      </c>
      <c r="H6" s="16"/>
      <c r="I6" s="17">
        <v>2005</v>
      </c>
      <c r="J6" s="118" t="s">
        <v>1</v>
      </c>
      <c r="K6" s="79" t="s">
        <v>95</v>
      </c>
      <c r="L6" s="118" t="s">
        <v>1</v>
      </c>
      <c r="M6" s="79" t="s">
        <v>96</v>
      </c>
      <c r="N6" s="118" t="s">
        <v>1</v>
      </c>
      <c r="O6" s="79" t="s">
        <v>97</v>
      </c>
    </row>
    <row r="7" spans="1:16" ht="11.25" customHeight="1">
      <c r="A7" s="77" t="s">
        <v>18</v>
      </c>
      <c r="B7" s="100"/>
      <c r="C7" s="119">
        <v>500</v>
      </c>
      <c r="D7" s="119"/>
      <c r="E7" s="119">
        <v>630</v>
      </c>
      <c r="F7" s="119"/>
      <c r="G7" s="114">
        <v>216</v>
      </c>
      <c r="H7" s="120" t="s">
        <v>1</v>
      </c>
      <c r="I7" s="114">
        <v>200</v>
      </c>
      <c r="J7" s="198" t="s">
        <v>1</v>
      </c>
      <c r="K7" s="119">
        <v>1800</v>
      </c>
      <c r="L7" s="199" t="s">
        <v>1</v>
      </c>
      <c r="M7" s="119">
        <v>2000</v>
      </c>
      <c r="N7" s="74"/>
      <c r="O7" s="119">
        <v>3500</v>
      </c>
      <c r="P7" s="200"/>
    </row>
    <row r="8" spans="1:16" ht="11.25" customHeight="1">
      <c r="A8" s="77" t="s">
        <v>12</v>
      </c>
      <c r="B8" s="121"/>
      <c r="C8" s="119">
        <v>54</v>
      </c>
      <c r="D8" s="119"/>
      <c r="E8" s="119">
        <v>591</v>
      </c>
      <c r="F8" s="119"/>
      <c r="G8" s="114">
        <v>551</v>
      </c>
      <c r="H8" s="120" t="s">
        <v>1</v>
      </c>
      <c r="I8" s="160" t="s">
        <v>43</v>
      </c>
      <c r="J8" s="201"/>
      <c r="K8" s="160" t="s">
        <v>43</v>
      </c>
      <c r="L8" s="201"/>
      <c r="M8" s="160" t="s">
        <v>43</v>
      </c>
      <c r="N8" s="201"/>
      <c r="O8" s="160" t="s">
        <v>43</v>
      </c>
      <c r="P8" s="200"/>
    </row>
    <row r="9" spans="1:16" ht="11.25" customHeight="1">
      <c r="A9" s="77" t="s">
        <v>14</v>
      </c>
      <c r="B9" s="121"/>
      <c r="C9" s="119">
        <v>3540</v>
      </c>
      <c r="D9" s="119"/>
      <c r="E9" s="119">
        <v>8080</v>
      </c>
      <c r="F9" s="119"/>
      <c r="G9" s="114">
        <v>3800</v>
      </c>
      <c r="H9" s="120" t="s">
        <v>1</v>
      </c>
      <c r="I9" s="114">
        <v>7456</v>
      </c>
      <c r="J9" s="199" t="s">
        <v>1</v>
      </c>
      <c r="K9" s="119">
        <v>8000</v>
      </c>
      <c r="L9" s="199" t="s">
        <v>1</v>
      </c>
      <c r="M9" s="119">
        <v>11000</v>
      </c>
      <c r="N9" s="74"/>
      <c r="O9" s="119">
        <v>12000</v>
      </c>
      <c r="P9" s="200"/>
    </row>
    <row r="10" spans="1:16" ht="11.25" customHeight="1">
      <c r="A10" s="77" t="s">
        <v>16</v>
      </c>
      <c r="B10" s="121"/>
      <c r="C10" s="119">
        <v>1010</v>
      </c>
      <c r="D10" s="119"/>
      <c r="E10" s="119">
        <v>1200</v>
      </c>
      <c r="F10" s="119"/>
      <c r="G10" s="119">
        <v>500</v>
      </c>
      <c r="H10" s="122" t="s">
        <v>1</v>
      </c>
      <c r="I10" s="114">
        <v>5000</v>
      </c>
      <c r="J10" s="202" t="s">
        <v>1</v>
      </c>
      <c r="K10" s="119">
        <v>7000</v>
      </c>
      <c r="L10" s="201"/>
      <c r="M10" s="119">
        <v>9000</v>
      </c>
      <c r="N10" s="74"/>
      <c r="O10" s="119">
        <v>13500</v>
      </c>
      <c r="P10" s="200"/>
    </row>
    <row r="11" spans="1:15" ht="11.25" customHeight="1">
      <c r="A11" s="67" t="s">
        <v>48</v>
      </c>
      <c r="B11" s="67"/>
      <c r="C11" s="123">
        <v>5100</v>
      </c>
      <c r="D11" s="123"/>
      <c r="E11" s="123">
        <v>10500</v>
      </c>
      <c r="F11" s="123"/>
      <c r="G11" s="123">
        <v>5100</v>
      </c>
      <c r="H11" s="124" t="s">
        <v>1</v>
      </c>
      <c r="I11" s="123">
        <v>12700</v>
      </c>
      <c r="J11" s="124" t="s">
        <v>1</v>
      </c>
      <c r="K11" s="123">
        <v>17000</v>
      </c>
      <c r="L11" s="124" t="s">
        <v>1</v>
      </c>
      <c r="M11" s="123">
        <v>22000</v>
      </c>
      <c r="N11" s="124" t="s">
        <v>1</v>
      </c>
      <c r="O11" s="123">
        <v>29000</v>
      </c>
    </row>
    <row r="12" spans="1:15" ht="11.25" customHeight="1">
      <c r="A12" s="252" t="s">
        <v>167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</row>
    <row r="13" spans="1:15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</sheetData>
  <mergeCells count="6">
    <mergeCell ref="A1:O1"/>
    <mergeCell ref="A2:O2"/>
    <mergeCell ref="A4:O4"/>
    <mergeCell ref="A12:O12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R12"/>
  <sheetViews>
    <sheetView workbookViewId="0" topLeftCell="A1">
      <selection activeCell="A1" sqref="A1:Q1"/>
    </sheetView>
  </sheetViews>
  <sheetFormatPr defaultColWidth="9.33203125" defaultRowHeight="12.75"/>
  <cols>
    <col min="1" max="1" width="13.5" style="0" customWidth="1"/>
    <col min="2" max="2" width="2.33203125" style="0" customWidth="1"/>
    <col min="3" max="3" width="9.66015625" style="0" customWidth="1"/>
    <col min="4" max="4" width="1.83203125" style="0" customWidth="1"/>
    <col min="5" max="5" width="9.66015625" style="0" customWidth="1"/>
    <col min="6" max="6" width="1.83203125" style="0" customWidth="1"/>
    <col min="7" max="7" width="9.66015625" style="0" customWidth="1"/>
    <col min="8" max="8" width="1.83203125" style="0" customWidth="1"/>
    <col min="9" max="9" width="9.66015625" style="0" customWidth="1"/>
    <col min="10" max="10" width="1.83203125" style="0" customWidth="1"/>
    <col min="11" max="11" width="9.66015625" style="0" customWidth="1"/>
    <col min="12" max="12" width="1.83203125" style="0" customWidth="1"/>
    <col min="13" max="13" width="9.66015625" style="0" customWidth="1"/>
    <col min="14" max="14" width="1.83203125" style="0" customWidth="1"/>
    <col min="15" max="15" width="9.66015625" style="0" customWidth="1"/>
    <col min="16" max="16" width="1.83203125" style="0" customWidth="1"/>
    <col min="17" max="17" width="9.66015625" style="0" customWidth="1"/>
  </cols>
  <sheetData>
    <row r="1" spans="1:17" ht="11.25" customHeight="1">
      <c r="A1" s="254" t="s">
        <v>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11.25" customHeight="1">
      <c r="A2" s="254" t="s">
        <v>182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8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1"/>
    </row>
    <row r="4" spans="1:18" ht="11.25" customHeight="1">
      <c r="A4" s="254" t="s">
        <v>112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1"/>
    </row>
    <row r="5" spans="1:18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1"/>
    </row>
    <row r="6" spans="1:18" ht="11.25" customHeight="1">
      <c r="A6" s="15" t="s">
        <v>0</v>
      </c>
      <c r="B6" s="16"/>
      <c r="C6" s="15" t="s">
        <v>74</v>
      </c>
      <c r="D6" s="16"/>
      <c r="E6" s="16">
        <v>1990</v>
      </c>
      <c r="F6" s="16"/>
      <c r="G6" s="16">
        <v>1995</v>
      </c>
      <c r="H6" s="16"/>
      <c r="I6" s="16">
        <v>2000</v>
      </c>
      <c r="J6" s="16"/>
      <c r="K6" s="17">
        <v>2005</v>
      </c>
      <c r="L6" s="19" t="s">
        <v>1</v>
      </c>
      <c r="M6" s="17" t="s">
        <v>95</v>
      </c>
      <c r="N6" s="19" t="s">
        <v>1</v>
      </c>
      <c r="O6" s="17" t="s">
        <v>96</v>
      </c>
      <c r="P6" s="19" t="s">
        <v>1</v>
      </c>
      <c r="Q6" s="17" t="s">
        <v>97</v>
      </c>
      <c r="R6" s="1"/>
    </row>
    <row r="7" spans="1:18" ht="11.25" customHeight="1">
      <c r="A7" s="16" t="s">
        <v>18</v>
      </c>
      <c r="B7" s="16"/>
      <c r="C7" s="125">
        <v>0.49</v>
      </c>
      <c r="D7" s="20"/>
      <c r="E7" s="114">
        <v>1800</v>
      </c>
      <c r="F7" s="20"/>
      <c r="G7" s="114">
        <v>4500</v>
      </c>
      <c r="H7" s="20"/>
      <c r="I7" s="114">
        <v>5800</v>
      </c>
      <c r="J7" s="21" t="s">
        <v>1</v>
      </c>
      <c r="K7" s="114">
        <v>9000</v>
      </c>
      <c r="L7" s="21" t="s">
        <v>1</v>
      </c>
      <c r="M7" s="114">
        <v>10000</v>
      </c>
      <c r="N7" s="21" t="s">
        <v>1</v>
      </c>
      <c r="O7" s="114">
        <v>15000</v>
      </c>
      <c r="P7" s="21" t="s">
        <v>1</v>
      </c>
      <c r="Q7" s="114">
        <v>30000</v>
      </c>
      <c r="R7" s="2"/>
    </row>
    <row r="8" spans="1:17" ht="11.25" customHeight="1">
      <c r="A8" s="12" t="s">
        <v>16</v>
      </c>
      <c r="B8" s="16"/>
      <c r="C8" s="125">
        <v>0.53</v>
      </c>
      <c r="D8" s="14"/>
      <c r="E8" s="126">
        <v>2690</v>
      </c>
      <c r="F8" s="127"/>
      <c r="G8" s="128">
        <v>2750</v>
      </c>
      <c r="H8" s="12"/>
      <c r="I8" s="128">
        <v>2200</v>
      </c>
      <c r="J8" s="23" t="s">
        <v>1</v>
      </c>
      <c r="K8" s="128">
        <v>2450</v>
      </c>
      <c r="L8" s="23" t="s">
        <v>1</v>
      </c>
      <c r="M8" s="128">
        <v>2500</v>
      </c>
      <c r="N8" s="12"/>
      <c r="O8" s="128">
        <v>2600</v>
      </c>
      <c r="P8" s="13"/>
      <c r="Q8" s="128">
        <v>3000</v>
      </c>
    </row>
    <row r="9" spans="1:17" ht="11.25" customHeight="1">
      <c r="A9" s="16" t="s">
        <v>53</v>
      </c>
      <c r="B9" s="12"/>
      <c r="C9" s="12"/>
      <c r="D9" s="12"/>
      <c r="E9" s="128">
        <v>4500</v>
      </c>
      <c r="F9" s="16"/>
      <c r="G9" s="129">
        <v>7300</v>
      </c>
      <c r="H9" s="16"/>
      <c r="I9" s="129">
        <f>SUM(I7:I8)</f>
        <v>8000</v>
      </c>
      <c r="J9" s="16"/>
      <c r="K9" s="129">
        <v>11000</v>
      </c>
      <c r="L9" s="24" t="s">
        <v>1</v>
      </c>
      <c r="M9" s="129">
        <v>13000</v>
      </c>
      <c r="N9" s="24" t="s">
        <v>1</v>
      </c>
      <c r="O9" s="129">
        <v>18000</v>
      </c>
      <c r="P9" s="24" t="s">
        <v>1</v>
      </c>
      <c r="Q9" s="129">
        <v>33000</v>
      </c>
    </row>
    <row r="10" spans="1:17" ht="11.25" customHeight="1">
      <c r="A10" s="262" t="s">
        <v>169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</row>
    <row r="11" spans="1:17" ht="11.2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1.2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</sheetData>
  <mergeCells count="6">
    <mergeCell ref="A1:Q1"/>
    <mergeCell ref="A2:Q2"/>
    <mergeCell ref="A4:Q4"/>
    <mergeCell ref="A10:Q10"/>
    <mergeCell ref="A3:Q3"/>
    <mergeCell ref="A5:Q5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O20"/>
  <sheetViews>
    <sheetView workbookViewId="0" topLeftCell="A1">
      <selection activeCell="A2" sqref="A2:O2"/>
    </sheetView>
  </sheetViews>
  <sheetFormatPr defaultColWidth="9.33203125" defaultRowHeight="12.75"/>
  <cols>
    <col min="1" max="1" width="16.16015625" style="0" customWidth="1"/>
    <col min="2" max="2" width="1.83203125" style="0" customWidth="1"/>
    <col min="3" max="3" width="10.83203125" style="0" customWidth="1"/>
    <col min="4" max="4" width="1.83203125" style="6" customWidth="1"/>
    <col min="5" max="5" width="10.83203125" style="0" customWidth="1"/>
    <col min="6" max="6" width="1.83203125" style="6" customWidth="1"/>
    <col min="7" max="7" width="10.83203125" style="0" customWidth="1"/>
    <col min="8" max="8" width="1.83203125" style="6" customWidth="1"/>
    <col min="9" max="9" width="10.83203125" style="0" customWidth="1"/>
    <col min="10" max="10" width="1.83203125" style="6" customWidth="1"/>
    <col min="11" max="11" width="10.83203125" style="0" customWidth="1"/>
    <col min="12" max="12" width="1.83203125" style="6" customWidth="1"/>
    <col min="13" max="13" width="10.83203125" style="0" customWidth="1"/>
    <col min="14" max="14" width="1.83203125" style="6" customWidth="1"/>
    <col min="15" max="15" width="10.83203125" style="0" customWidth="1"/>
    <col min="16" max="16" width="9.83203125" style="0" bestFit="1" customWidth="1"/>
  </cols>
  <sheetData>
    <row r="1" spans="1:15" ht="11.25" customHeight="1">
      <c r="A1" s="275" t="s">
        <v>123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ht="11.25" customHeight="1">
      <c r="A2" s="275" t="s">
        <v>183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1.2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1.25" customHeight="1">
      <c r="A4" s="275" t="s">
        <v>55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1.2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</row>
    <row r="6" spans="1:15" ht="11.25" customHeight="1">
      <c r="A6" s="75" t="s">
        <v>0</v>
      </c>
      <c r="B6" s="77"/>
      <c r="C6" s="79">
        <v>1990</v>
      </c>
      <c r="D6" s="79"/>
      <c r="E6" s="79">
        <v>1995</v>
      </c>
      <c r="F6" s="77"/>
      <c r="G6" s="79">
        <v>2000</v>
      </c>
      <c r="H6" s="77"/>
      <c r="I6" s="79">
        <v>2005</v>
      </c>
      <c r="J6" s="118" t="s">
        <v>1</v>
      </c>
      <c r="K6" s="79" t="s">
        <v>95</v>
      </c>
      <c r="L6" s="118" t="s">
        <v>1</v>
      </c>
      <c r="M6" s="79" t="s">
        <v>96</v>
      </c>
      <c r="N6" s="118" t="s">
        <v>1</v>
      </c>
      <c r="O6" s="79" t="s">
        <v>97</v>
      </c>
    </row>
    <row r="7" spans="1:15" ht="11.25" customHeight="1">
      <c r="A7" s="77" t="s">
        <v>18</v>
      </c>
      <c r="B7" s="74"/>
      <c r="C7" s="83">
        <v>1425</v>
      </c>
      <c r="D7" s="134"/>
      <c r="E7" s="83">
        <v>4696</v>
      </c>
      <c r="F7" s="134"/>
      <c r="G7" s="83">
        <v>6600</v>
      </c>
      <c r="H7" s="134" t="s">
        <v>1</v>
      </c>
      <c r="I7" s="83">
        <v>7405</v>
      </c>
      <c r="J7" s="134"/>
      <c r="K7" s="83">
        <v>14500</v>
      </c>
      <c r="L7" s="135"/>
      <c r="M7" s="83">
        <v>20000</v>
      </c>
      <c r="N7" s="195"/>
      <c r="O7" s="83">
        <v>29000</v>
      </c>
    </row>
    <row r="8" spans="1:15" ht="11.25" customHeight="1">
      <c r="A8" s="77" t="s">
        <v>17</v>
      </c>
      <c r="B8" s="74"/>
      <c r="C8" s="83">
        <v>150</v>
      </c>
      <c r="D8" s="137"/>
      <c r="E8" s="83">
        <v>300</v>
      </c>
      <c r="F8" s="137"/>
      <c r="G8" s="83">
        <v>50</v>
      </c>
      <c r="H8" s="135"/>
      <c r="I8" s="138" t="s">
        <v>43</v>
      </c>
      <c r="J8" s="137"/>
      <c r="K8" s="138" t="s">
        <v>43</v>
      </c>
      <c r="L8" s="137" t="s">
        <v>1</v>
      </c>
      <c r="M8" s="138" t="s">
        <v>43</v>
      </c>
      <c r="N8" s="196" t="s">
        <v>1</v>
      </c>
      <c r="O8" s="138" t="s">
        <v>43</v>
      </c>
    </row>
    <row r="9" spans="1:15" ht="11.25" customHeight="1">
      <c r="A9" s="77" t="s">
        <v>8</v>
      </c>
      <c r="B9" s="74"/>
      <c r="C9" s="83">
        <v>144</v>
      </c>
      <c r="D9" s="135"/>
      <c r="E9" s="139">
        <v>200</v>
      </c>
      <c r="F9" s="135"/>
      <c r="G9" s="139">
        <v>270</v>
      </c>
      <c r="H9" s="140"/>
      <c r="I9" s="85">
        <v>350</v>
      </c>
      <c r="J9" s="192"/>
      <c r="K9" s="85">
        <v>380</v>
      </c>
      <c r="L9" s="192"/>
      <c r="M9" s="85">
        <v>380</v>
      </c>
      <c r="N9" s="197"/>
      <c r="O9" s="85">
        <v>380</v>
      </c>
    </row>
    <row r="10" spans="1:15" ht="11.25" customHeight="1">
      <c r="A10" s="77" t="s">
        <v>9</v>
      </c>
      <c r="B10" s="74"/>
      <c r="C10" s="83">
        <v>179</v>
      </c>
      <c r="D10" s="135"/>
      <c r="E10" s="139">
        <v>30</v>
      </c>
      <c r="F10" s="135"/>
      <c r="G10" s="139">
        <v>30</v>
      </c>
      <c r="H10" s="140"/>
      <c r="I10" s="85">
        <v>140</v>
      </c>
      <c r="J10" s="192"/>
      <c r="K10" s="85">
        <v>340</v>
      </c>
      <c r="L10" s="192"/>
      <c r="M10" s="85">
        <v>410</v>
      </c>
      <c r="N10" s="197"/>
      <c r="O10" s="85">
        <v>410</v>
      </c>
    </row>
    <row r="11" spans="1:15" ht="11.25" customHeight="1">
      <c r="A11" s="77" t="s">
        <v>12</v>
      </c>
      <c r="B11" s="74"/>
      <c r="C11" s="138" t="s">
        <v>43</v>
      </c>
      <c r="D11" s="141"/>
      <c r="E11" s="138" t="s">
        <v>43</v>
      </c>
      <c r="F11" s="141"/>
      <c r="G11" s="138" t="s">
        <v>43</v>
      </c>
      <c r="H11" s="140"/>
      <c r="I11" s="83">
        <v>90</v>
      </c>
      <c r="J11" s="141"/>
      <c r="K11" s="83">
        <v>90</v>
      </c>
      <c r="L11" s="135"/>
      <c r="M11" s="83">
        <v>600</v>
      </c>
      <c r="N11" s="197"/>
      <c r="O11" s="83">
        <v>1200</v>
      </c>
    </row>
    <row r="12" spans="1:15" ht="11.25" customHeight="1">
      <c r="A12" s="77" t="s">
        <v>13</v>
      </c>
      <c r="B12" s="74"/>
      <c r="C12" s="83">
        <v>580</v>
      </c>
      <c r="D12" s="134"/>
      <c r="E12" s="139">
        <v>614</v>
      </c>
      <c r="F12" s="134"/>
      <c r="G12" s="139">
        <v>744</v>
      </c>
      <c r="H12" s="134"/>
      <c r="I12" s="83">
        <v>1057</v>
      </c>
      <c r="J12" s="134"/>
      <c r="K12" s="83">
        <v>1200</v>
      </c>
      <c r="L12" s="141" t="s">
        <v>1</v>
      </c>
      <c r="M12" s="83">
        <v>1500</v>
      </c>
      <c r="N12" s="194" t="s">
        <v>1</v>
      </c>
      <c r="O12" s="85">
        <v>1500</v>
      </c>
    </row>
    <row r="13" spans="1:15" ht="11.25" customHeight="1">
      <c r="A13" s="77" t="s">
        <v>14</v>
      </c>
      <c r="B13" s="74"/>
      <c r="C13" s="83">
        <v>1833</v>
      </c>
      <c r="D13" s="134"/>
      <c r="E13" s="139">
        <v>2451</v>
      </c>
      <c r="F13" s="134"/>
      <c r="G13" s="139">
        <v>2973</v>
      </c>
      <c r="H13" s="134"/>
      <c r="I13" s="83">
        <v>4185</v>
      </c>
      <c r="J13" s="134"/>
      <c r="K13" s="83">
        <v>5200</v>
      </c>
      <c r="L13" s="141" t="s">
        <v>1</v>
      </c>
      <c r="M13" s="83">
        <v>5200</v>
      </c>
      <c r="N13" s="194" t="s">
        <v>1</v>
      </c>
      <c r="O13" s="85">
        <v>6500</v>
      </c>
    </row>
    <row r="14" spans="1:15" ht="11.25" customHeight="1">
      <c r="A14" s="77" t="s">
        <v>15</v>
      </c>
      <c r="B14" s="74"/>
      <c r="C14" s="83">
        <v>76</v>
      </c>
      <c r="D14" s="135"/>
      <c r="E14" s="139">
        <v>70</v>
      </c>
      <c r="F14" s="135"/>
      <c r="G14" s="139">
        <v>70</v>
      </c>
      <c r="H14" s="134"/>
      <c r="I14" s="109">
        <v>70</v>
      </c>
      <c r="J14" s="192"/>
      <c r="K14" s="109">
        <v>70</v>
      </c>
      <c r="L14" s="192"/>
      <c r="M14" s="109">
        <v>70</v>
      </c>
      <c r="N14" s="197"/>
      <c r="O14" s="109">
        <v>70</v>
      </c>
    </row>
    <row r="15" spans="1:15" ht="11.25" customHeight="1">
      <c r="A15" s="77" t="s">
        <v>16</v>
      </c>
      <c r="B15" s="74"/>
      <c r="C15" s="83">
        <v>9322</v>
      </c>
      <c r="D15" s="134"/>
      <c r="E15" s="83">
        <v>12744</v>
      </c>
      <c r="F15" s="134"/>
      <c r="G15" s="83">
        <v>14325</v>
      </c>
      <c r="H15" s="142"/>
      <c r="I15" s="83">
        <v>20960</v>
      </c>
      <c r="J15" s="134"/>
      <c r="K15" s="83">
        <v>21000</v>
      </c>
      <c r="L15" s="141" t="s">
        <v>1</v>
      </c>
      <c r="M15" s="83">
        <v>22000</v>
      </c>
      <c r="N15" s="194" t="s">
        <v>1</v>
      </c>
      <c r="O15" s="85">
        <v>25000</v>
      </c>
    </row>
    <row r="16" spans="1:15" ht="11.25" customHeight="1">
      <c r="A16" s="67" t="s">
        <v>19</v>
      </c>
      <c r="B16" s="121"/>
      <c r="C16" s="88" t="s">
        <v>43</v>
      </c>
      <c r="D16" s="143"/>
      <c r="E16" s="88" t="s">
        <v>43</v>
      </c>
      <c r="F16" s="144"/>
      <c r="G16" s="88">
        <v>70</v>
      </c>
      <c r="H16" s="144"/>
      <c r="I16" s="88">
        <v>70</v>
      </c>
      <c r="J16" s="145" t="s">
        <v>1</v>
      </c>
      <c r="K16" s="88">
        <v>100</v>
      </c>
      <c r="L16" s="144"/>
      <c r="M16" s="92">
        <v>1700</v>
      </c>
      <c r="N16" s="146" t="s">
        <v>1</v>
      </c>
      <c r="O16" s="147">
        <v>1700</v>
      </c>
    </row>
    <row r="17" spans="1:15" ht="11.25" customHeight="1">
      <c r="A17" s="77" t="s">
        <v>48</v>
      </c>
      <c r="B17" s="67"/>
      <c r="C17" s="94">
        <v>13700</v>
      </c>
      <c r="D17" s="148"/>
      <c r="E17" s="94">
        <v>21100</v>
      </c>
      <c r="F17" s="149"/>
      <c r="G17" s="94">
        <v>25100</v>
      </c>
      <c r="H17" s="149"/>
      <c r="I17" s="94">
        <v>34300</v>
      </c>
      <c r="J17" s="150" t="s">
        <v>1</v>
      </c>
      <c r="K17" s="94">
        <v>43000</v>
      </c>
      <c r="L17" s="150" t="s">
        <v>1</v>
      </c>
      <c r="M17" s="94">
        <v>52000</v>
      </c>
      <c r="N17" s="150" t="s">
        <v>1</v>
      </c>
      <c r="O17" s="94">
        <v>66000</v>
      </c>
    </row>
    <row r="18" spans="1:15" ht="11.25" customHeight="1">
      <c r="A18" s="252" t="s">
        <v>167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</row>
    <row r="19" spans="1:15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2.75">
      <c r="A20" s="73"/>
      <c r="B20" s="73"/>
      <c r="C20" s="73"/>
      <c r="D20" s="151"/>
      <c r="E20" s="73"/>
      <c r="F20" s="151"/>
      <c r="G20" s="73"/>
      <c r="H20" s="151"/>
      <c r="I20" s="73"/>
      <c r="J20" s="151"/>
      <c r="K20" s="73"/>
      <c r="L20" s="151"/>
      <c r="M20" s="73"/>
      <c r="N20" s="151"/>
      <c r="O20" s="73"/>
    </row>
  </sheetData>
  <mergeCells count="6">
    <mergeCell ref="A1:O1"/>
    <mergeCell ref="A2:O2"/>
    <mergeCell ref="A4:O4"/>
    <mergeCell ref="A18:O18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11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2" customWidth="1"/>
    <col min="2" max="2" width="1.83203125" style="2" customWidth="1"/>
    <col min="3" max="3" width="10.83203125" style="2" customWidth="1"/>
    <col min="4" max="4" width="1.83203125" style="2" customWidth="1"/>
    <col min="5" max="5" width="10.83203125" style="2" customWidth="1"/>
    <col min="6" max="6" width="1.83203125" style="2" customWidth="1"/>
    <col min="7" max="7" width="10.83203125" style="2" customWidth="1"/>
    <col min="8" max="8" width="1.83203125" style="2" customWidth="1"/>
    <col min="9" max="9" width="10.83203125" style="2" customWidth="1"/>
    <col min="10" max="10" width="2.33203125" style="2" customWidth="1"/>
    <col min="11" max="11" width="10.83203125" style="2" customWidth="1"/>
    <col min="12" max="12" width="1.83203125" style="2" customWidth="1"/>
    <col min="13" max="13" width="10.83203125" style="2" customWidth="1"/>
    <col min="14" max="14" width="1.83203125" style="2" customWidth="1"/>
    <col min="15" max="15" width="10.83203125" style="2" customWidth="1"/>
    <col min="16" max="16384" width="9.33203125" style="2" customWidth="1"/>
  </cols>
  <sheetData>
    <row r="1" spans="1:15" ht="11.25" customHeight="1">
      <c r="A1" s="254" t="s">
        <v>54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1.25" customHeight="1">
      <c r="A2" s="254" t="s">
        <v>184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113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5" t="s">
        <v>0</v>
      </c>
      <c r="B6" s="16"/>
      <c r="C6" s="16">
        <v>1990</v>
      </c>
      <c r="D6" s="16"/>
      <c r="E6" s="16">
        <v>1995</v>
      </c>
      <c r="F6" s="16"/>
      <c r="G6" s="16">
        <v>2000</v>
      </c>
      <c r="H6" s="16"/>
      <c r="I6" s="17">
        <v>2005</v>
      </c>
      <c r="J6" s="19" t="s">
        <v>1</v>
      </c>
      <c r="K6" s="17" t="s">
        <v>95</v>
      </c>
      <c r="L6" s="19" t="s">
        <v>1</v>
      </c>
      <c r="M6" s="17" t="s">
        <v>96</v>
      </c>
      <c r="N6" s="19" t="s">
        <v>1</v>
      </c>
      <c r="O6" s="17" t="s">
        <v>97</v>
      </c>
    </row>
    <row r="7" spans="1:15" ht="11.25" customHeight="1">
      <c r="A7" s="16" t="s">
        <v>18</v>
      </c>
      <c r="B7" s="20"/>
      <c r="C7" s="114">
        <v>11000</v>
      </c>
      <c r="D7" s="20"/>
      <c r="E7" s="114">
        <v>15900</v>
      </c>
      <c r="F7" s="20"/>
      <c r="G7" s="114">
        <v>18000</v>
      </c>
      <c r="H7" s="21" t="s">
        <v>1</v>
      </c>
      <c r="I7" s="114">
        <v>22000</v>
      </c>
      <c r="J7" s="21" t="s">
        <v>1</v>
      </c>
      <c r="K7" s="114">
        <v>23000</v>
      </c>
      <c r="L7" s="20"/>
      <c r="M7" s="114">
        <v>23000</v>
      </c>
      <c r="N7" s="20"/>
      <c r="O7" s="114">
        <v>26000</v>
      </c>
    </row>
    <row r="8" spans="1:15" ht="11.25" customHeight="1">
      <c r="A8" s="16" t="s">
        <v>14</v>
      </c>
      <c r="B8" s="20"/>
      <c r="C8" s="20">
        <v>250</v>
      </c>
      <c r="D8" s="20"/>
      <c r="E8" s="20">
        <v>50</v>
      </c>
      <c r="F8" s="20"/>
      <c r="G8" s="20">
        <v>50</v>
      </c>
      <c r="H8" s="21" t="s">
        <v>1</v>
      </c>
      <c r="I8" s="20">
        <v>30</v>
      </c>
      <c r="J8" s="21" t="s">
        <v>1</v>
      </c>
      <c r="K8" s="152">
        <v>50</v>
      </c>
      <c r="L8" s="20"/>
      <c r="M8" s="20">
        <v>50</v>
      </c>
      <c r="N8" s="20"/>
      <c r="O8" s="20">
        <v>50</v>
      </c>
    </row>
    <row r="9" spans="1:15" ht="11.25" customHeight="1">
      <c r="A9" s="16" t="s">
        <v>16</v>
      </c>
      <c r="B9" s="20"/>
      <c r="C9" s="114">
        <v>11000</v>
      </c>
      <c r="D9" s="20"/>
      <c r="E9" s="114">
        <v>1196</v>
      </c>
      <c r="F9" s="20"/>
      <c r="G9" s="114">
        <v>8500</v>
      </c>
      <c r="H9" s="20"/>
      <c r="I9" s="114">
        <v>21000</v>
      </c>
      <c r="J9" s="187" t="s">
        <v>1</v>
      </c>
      <c r="K9" s="114">
        <v>20000</v>
      </c>
      <c r="L9" s="20"/>
      <c r="M9" s="114">
        <v>20000</v>
      </c>
      <c r="N9" s="20"/>
      <c r="O9" s="114">
        <v>20000</v>
      </c>
    </row>
    <row r="10" spans="1:15" ht="11.25" customHeight="1">
      <c r="A10" s="16" t="s">
        <v>48</v>
      </c>
      <c r="B10" s="12"/>
      <c r="C10" s="129">
        <v>22000</v>
      </c>
      <c r="D10" s="16"/>
      <c r="E10" s="129">
        <v>17100</v>
      </c>
      <c r="F10" s="16"/>
      <c r="G10" s="129">
        <v>27000</v>
      </c>
      <c r="H10" s="24" t="s">
        <v>1</v>
      </c>
      <c r="I10" s="129">
        <v>43000</v>
      </c>
      <c r="J10" s="21" t="s">
        <v>1</v>
      </c>
      <c r="K10" s="129">
        <v>43000</v>
      </c>
      <c r="L10" s="24" t="s">
        <v>1</v>
      </c>
      <c r="M10" s="129">
        <v>43000</v>
      </c>
      <c r="N10" s="24" t="s">
        <v>1</v>
      </c>
      <c r="O10" s="129">
        <v>46000</v>
      </c>
    </row>
    <row r="11" spans="1:15" ht="11.25" customHeight="1">
      <c r="A11" s="278" t="s">
        <v>170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</row>
  </sheetData>
  <mergeCells count="6">
    <mergeCell ref="A11:O11"/>
    <mergeCell ref="A5:O5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12"/>
  <sheetViews>
    <sheetView workbookViewId="0" topLeftCell="A1">
      <selection activeCell="A1" sqref="A1:O1"/>
    </sheetView>
  </sheetViews>
  <sheetFormatPr defaultColWidth="9.33203125" defaultRowHeight="12.75"/>
  <cols>
    <col min="1" max="1" width="16.66015625" style="0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2.3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10.83203125" style="0" customWidth="1"/>
  </cols>
  <sheetData>
    <row r="1" spans="1:15" ht="11.25" customHeight="1">
      <c r="A1" s="254" t="s">
        <v>56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1.25" customHeight="1">
      <c r="A2" s="254" t="s">
        <v>185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47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5" t="s">
        <v>0</v>
      </c>
      <c r="B6" s="16"/>
      <c r="C6" s="16">
        <v>1990</v>
      </c>
      <c r="D6" s="16"/>
      <c r="E6" s="16">
        <v>1995</v>
      </c>
      <c r="F6" s="16"/>
      <c r="G6" s="16">
        <v>2000</v>
      </c>
      <c r="H6" s="16"/>
      <c r="I6" s="17">
        <v>2005</v>
      </c>
      <c r="J6" s="19" t="s">
        <v>1</v>
      </c>
      <c r="K6" s="17" t="s">
        <v>95</v>
      </c>
      <c r="L6" s="19" t="s">
        <v>1</v>
      </c>
      <c r="M6" s="17" t="s">
        <v>96</v>
      </c>
      <c r="N6" s="19" t="s">
        <v>1</v>
      </c>
      <c r="O6" s="17" t="s">
        <v>97</v>
      </c>
    </row>
    <row r="7" spans="1:15" ht="11.25" customHeight="1">
      <c r="A7" s="16" t="s">
        <v>18</v>
      </c>
      <c r="B7" s="20"/>
      <c r="C7" s="160" t="s">
        <v>43</v>
      </c>
      <c r="D7" s="20"/>
      <c r="E7" s="114">
        <v>4000</v>
      </c>
      <c r="F7" s="20" t="s">
        <v>1</v>
      </c>
      <c r="G7" s="114">
        <v>15000</v>
      </c>
      <c r="H7" s="21" t="s">
        <v>1</v>
      </c>
      <c r="I7" s="114">
        <v>20000</v>
      </c>
      <c r="J7" s="20" t="s">
        <v>1</v>
      </c>
      <c r="K7" s="114">
        <v>20000</v>
      </c>
      <c r="L7" s="20"/>
      <c r="M7" s="114">
        <v>20000</v>
      </c>
      <c r="N7" s="20"/>
      <c r="O7" s="114">
        <v>20000</v>
      </c>
    </row>
    <row r="8" spans="1:15" ht="11.25" customHeight="1">
      <c r="A8" s="16" t="s">
        <v>16</v>
      </c>
      <c r="B8" s="14"/>
      <c r="C8" s="114">
        <v>5400</v>
      </c>
      <c r="D8" s="20"/>
      <c r="E8" s="114">
        <v>2000</v>
      </c>
      <c r="F8" s="20"/>
      <c r="G8" s="160" t="s">
        <v>43</v>
      </c>
      <c r="H8" s="20"/>
      <c r="I8" s="160" t="s">
        <v>43</v>
      </c>
      <c r="J8" s="20"/>
      <c r="K8" s="160" t="s">
        <v>43</v>
      </c>
      <c r="L8" s="20"/>
      <c r="M8" s="160" t="s">
        <v>43</v>
      </c>
      <c r="N8" s="20"/>
      <c r="O8" s="160" t="s">
        <v>43</v>
      </c>
    </row>
    <row r="9" spans="1:15" ht="11.25" customHeight="1">
      <c r="A9" s="16" t="s">
        <v>48</v>
      </c>
      <c r="B9" s="12"/>
      <c r="C9" s="129">
        <v>5400</v>
      </c>
      <c r="D9" s="16"/>
      <c r="E9" s="129">
        <v>6000</v>
      </c>
      <c r="F9" s="16"/>
      <c r="G9" s="129">
        <v>15000</v>
      </c>
      <c r="H9" s="24" t="s">
        <v>1</v>
      </c>
      <c r="I9" s="129">
        <v>20000</v>
      </c>
      <c r="J9" s="16"/>
      <c r="K9" s="129">
        <v>20000</v>
      </c>
      <c r="L9" s="16"/>
      <c r="M9" s="129">
        <v>20000</v>
      </c>
      <c r="N9" s="16"/>
      <c r="O9" s="129">
        <v>20000</v>
      </c>
    </row>
    <row r="10" spans="1:15" ht="11.25" customHeight="1">
      <c r="A10" s="278" t="s">
        <v>167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</row>
    <row r="11" spans="1:15" ht="12.75">
      <c r="A11" s="188" t="s">
        <v>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86"/>
      <c r="N11" s="186"/>
      <c r="O11" s="186"/>
    </row>
    <row r="12" spans="1:15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</sheetData>
  <mergeCells count="6">
    <mergeCell ref="A10:O10"/>
    <mergeCell ref="A5:O5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O14"/>
  <sheetViews>
    <sheetView workbookViewId="0" topLeftCell="A1">
      <selection activeCell="A1" sqref="A1:O1"/>
    </sheetView>
  </sheetViews>
  <sheetFormatPr defaultColWidth="9.33203125" defaultRowHeight="12.75"/>
  <cols>
    <col min="1" max="1" width="15.83203125" style="0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10.83203125" style="0" customWidth="1"/>
  </cols>
  <sheetData>
    <row r="1" spans="1:15" ht="11.25" customHeight="1">
      <c r="A1" s="254" t="s">
        <v>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11.25" customHeight="1">
      <c r="A2" s="254" t="s">
        <v>186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47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1.2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</row>
    <row r="6" spans="1:15" ht="11.25" customHeight="1">
      <c r="A6" s="15" t="s">
        <v>107</v>
      </c>
      <c r="B6" s="16"/>
      <c r="C6" s="16">
        <v>1990</v>
      </c>
      <c r="D6" s="16"/>
      <c r="E6" s="16">
        <v>1995</v>
      </c>
      <c r="F6" s="16"/>
      <c r="G6" s="17">
        <v>2000</v>
      </c>
      <c r="H6" s="19" t="s">
        <v>1</v>
      </c>
      <c r="I6" s="17">
        <v>2005</v>
      </c>
      <c r="J6" s="19" t="s">
        <v>1</v>
      </c>
      <c r="K6" s="130" t="s">
        <v>95</v>
      </c>
      <c r="L6" s="56"/>
      <c r="M6" s="130" t="s">
        <v>96</v>
      </c>
      <c r="N6" s="19" t="s">
        <v>1</v>
      </c>
      <c r="O6" s="130" t="s">
        <v>97</v>
      </c>
    </row>
    <row r="7" spans="1:15" ht="11.25" customHeight="1">
      <c r="A7" s="16" t="s">
        <v>18</v>
      </c>
      <c r="B7" s="20"/>
      <c r="C7" s="114">
        <v>10000</v>
      </c>
      <c r="D7" s="20"/>
      <c r="E7" s="114">
        <v>41200</v>
      </c>
      <c r="F7" s="20" t="s">
        <v>1</v>
      </c>
      <c r="G7" s="114">
        <v>35000</v>
      </c>
      <c r="H7" s="21" t="s">
        <v>1</v>
      </c>
      <c r="I7" s="153">
        <v>48000</v>
      </c>
      <c r="J7" s="20"/>
      <c r="K7" s="114">
        <v>40000</v>
      </c>
      <c r="L7" s="20"/>
      <c r="M7" s="114">
        <v>30000</v>
      </c>
      <c r="N7" s="20"/>
      <c r="O7" s="114">
        <v>30000</v>
      </c>
    </row>
    <row r="8" spans="1:15" ht="11.25" customHeight="1">
      <c r="A8" s="16" t="s">
        <v>8</v>
      </c>
      <c r="B8" s="14"/>
      <c r="C8" s="189" t="s">
        <v>43</v>
      </c>
      <c r="D8" s="14"/>
      <c r="E8" s="115">
        <v>8200</v>
      </c>
      <c r="F8" s="14"/>
      <c r="G8" s="114">
        <v>13000</v>
      </c>
      <c r="H8" s="190"/>
      <c r="I8" s="114">
        <v>27000</v>
      </c>
      <c r="J8" s="190"/>
      <c r="K8" s="114">
        <v>27000</v>
      </c>
      <c r="L8" s="20" t="s">
        <v>1</v>
      </c>
      <c r="M8" s="114">
        <v>27000</v>
      </c>
      <c r="N8" s="20"/>
      <c r="O8" s="114">
        <v>27000</v>
      </c>
    </row>
    <row r="9" spans="1:15" ht="11.25" customHeight="1">
      <c r="A9" s="16" t="s">
        <v>16</v>
      </c>
      <c r="B9" s="14"/>
      <c r="C9" s="114">
        <v>3600</v>
      </c>
      <c r="D9" s="20"/>
      <c r="E9" s="114">
        <v>2000</v>
      </c>
      <c r="F9" s="20"/>
      <c r="G9" s="114">
        <v>4000</v>
      </c>
      <c r="H9" s="21" t="s">
        <v>1</v>
      </c>
      <c r="I9" s="114">
        <v>6000</v>
      </c>
      <c r="J9" s="21" t="s">
        <v>1</v>
      </c>
      <c r="K9" s="114">
        <v>5000</v>
      </c>
      <c r="L9" s="21" t="s">
        <v>1</v>
      </c>
      <c r="M9" s="114">
        <v>5000</v>
      </c>
      <c r="N9" s="21" t="s">
        <v>1</v>
      </c>
      <c r="O9" s="114">
        <v>5000</v>
      </c>
    </row>
    <row r="10" spans="1:15" ht="11.25" customHeight="1">
      <c r="A10" s="16" t="s">
        <v>48</v>
      </c>
      <c r="B10" s="12"/>
      <c r="C10" s="129">
        <v>14000</v>
      </c>
      <c r="D10" s="16"/>
      <c r="E10" s="129">
        <v>51000</v>
      </c>
      <c r="F10" s="16"/>
      <c r="G10" s="129">
        <v>52000</v>
      </c>
      <c r="H10" s="16"/>
      <c r="I10" s="129">
        <v>81000</v>
      </c>
      <c r="J10" s="24" t="s">
        <v>1</v>
      </c>
      <c r="K10" s="129">
        <v>72000</v>
      </c>
      <c r="L10" s="24" t="s">
        <v>1</v>
      </c>
      <c r="M10" s="129">
        <v>62000</v>
      </c>
      <c r="N10" s="24" t="s">
        <v>1</v>
      </c>
      <c r="O10" s="129">
        <v>62000</v>
      </c>
    </row>
    <row r="11" spans="1:15" ht="11.25" customHeight="1">
      <c r="A11" s="278" t="s">
        <v>170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</row>
    <row r="12" spans="1:15" ht="11.25" customHeight="1">
      <c r="A12" s="286" t="s">
        <v>121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</row>
    <row r="13" spans="1:15" ht="11.25" customHeight="1">
      <c r="A13" s="262" t="s">
        <v>122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</row>
    <row r="14" spans="1:15" ht="12.7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</row>
  </sheetData>
  <mergeCells count="8">
    <mergeCell ref="A11:O11"/>
    <mergeCell ref="A12:O12"/>
    <mergeCell ref="A13:O13"/>
    <mergeCell ref="A1:O1"/>
    <mergeCell ref="A2:O2"/>
    <mergeCell ref="A4:O4"/>
    <mergeCell ref="A5:O5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O9"/>
  <sheetViews>
    <sheetView workbookViewId="0" topLeftCell="A1">
      <selection activeCell="A1" sqref="A1:O1"/>
    </sheetView>
  </sheetViews>
  <sheetFormatPr defaultColWidth="9.33203125" defaultRowHeight="12.75"/>
  <cols>
    <col min="1" max="1" width="15" style="0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10.83203125" style="0" customWidth="1"/>
  </cols>
  <sheetData>
    <row r="1" spans="1:15" ht="11.25" customHeight="1">
      <c r="A1" s="254" t="s">
        <v>58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1.25" customHeight="1">
      <c r="A2" s="254" t="s">
        <v>187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114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5" t="s">
        <v>0</v>
      </c>
      <c r="B6" s="16"/>
      <c r="C6" s="16">
        <v>1990</v>
      </c>
      <c r="D6" s="16"/>
      <c r="E6" s="16">
        <v>1995</v>
      </c>
      <c r="F6" s="16"/>
      <c r="G6" s="16">
        <v>2000</v>
      </c>
      <c r="H6" s="16"/>
      <c r="I6" s="17">
        <v>2005</v>
      </c>
      <c r="J6" s="19" t="s">
        <v>1</v>
      </c>
      <c r="K6" s="17" t="s">
        <v>95</v>
      </c>
      <c r="L6" s="19" t="s">
        <v>1</v>
      </c>
      <c r="M6" s="17" t="s">
        <v>96</v>
      </c>
      <c r="N6" s="19" t="s">
        <v>1</v>
      </c>
      <c r="O6" s="17" t="s">
        <v>97</v>
      </c>
    </row>
    <row r="7" spans="1:15" ht="11.25" customHeight="1">
      <c r="A7" s="16" t="s">
        <v>16</v>
      </c>
      <c r="B7" s="20"/>
      <c r="C7" s="160" t="s">
        <v>43</v>
      </c>
      <c r="D7" s="14"/>
      <c r="E7" s="160" t="s">
        <v>43</v>
      </c>
      <c r="F7" s="14"/>
      <c r="G7" s="160" t="s">
        <v>43</v>
      </c>
      <c r="H7" s="14"/>
      <c r="I7" s="160">
        <v>1000</v>
      </c>
      <c r="J7" s="22" t="s">
        <v>1</v>
      </c>
      <c r="K7" s="152">
        <v>1500</v>
      </c>
      <c r="L7" s="12"/>
      <c r="M7" s="128">
        <v>20000</v>
      </c>
      <c r="N7" s="12"/>
      <c r="O7" s="154">
        <v>20000</v>
      </c>
    </row>
    <row r="8" spans="1:15" ht="11.25" customHeight="1">
      <c r="A8" s="278" t="s">
        <v>139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15" ht="12.75">
      <c r="A9" s="74" t="s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</sheetData>
  <mergeCells count="6">
    <mergeCell ref="A8:O8"/>
    <mergeCell ref="A4:O4"/>
    <mergeCell ref="A2:O2"/>
    <mergeCell ref="A1:O1"/>
    <mergeCell ref="A5:O5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O14"/>
  <sheetViews>
    <sheetView workbookViewId="0" topLeftCell="A1">
      <selection activeCell="A1" sqref="A1:O1"/>
    </sheetView>
  </sheetViews>
  <sheetFormatPr defaultColWidth="9.33203125" defaultRowHeight="12.75"/>
  <cols>
    <col min="1" max="1" width="16.33203125" style="0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10.83203125" style="0" customWidth="1"/>
  </cols>
  <sheetData>
    <row r="1" spans="1:15" ht="11.25" customHeight="1">
      <c r="A1" s="254" t="s">
        <v>59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11.25" customHeight="1">
      <c r="A2" s="254" t="s">
        <v>175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114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1.2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ht="11.25" customHeight="1">
      <c r="A6" s="155" t="s">
        <v>107</v>
      </c>
      <c r="B6" s="56"/>
      <c r="C6" s="56">
        <v>1990</v>
      </c>
      <c r="D6" s="56"/>
      <c r="E6" s="56">
        <v>1995</v>
      </c>
      <c r="F6" s="56"/>
      <c r="G6" s="56">
        <v>2000</v>
      </c>
      <c r="H6" s="56"/>
      <c r="I6" s="130">
        <v>2005</v>
      </c>
      <c r="J6" s="156" t="s">
        <v>1</v>
      </c>
      <c r="K6" s="130" t="s">
        <v>95</v>
      </c>
      <c r="L6" s="156" t="s">
        <v>1</v>
      </c>
      <c r="M6" s="130" t="s">
        <v>96</v>
      </c>
      <c r="N6" s="156" t="s">
        <v>1</v>
      </c>
      <c r="O6" s="130" t="s">
        <v>97</v>
      </c>
    </row>
    <row r="7" spans="1:15" ht="11.25" customHeight="1">
      <c r="A7" s="56" t="s">
        <v>18</v>
      </c>
      <c r="B7" s="20"/>
      <c r="C7" s="114">
        <v>29000</v>
      </c>
      <c r="D7" s="21" t="s">
        <v>1</v>
      </c>
      <c r="E7" s="114">
        <v>145100</v>
      </c>
      <c r="F7" s="20"/>
      <c r="G7" s="114">
        <v>90000</v>
      </c>
      <c r="H7" s="21" t="s">
        <v>1</v>
      </c>
      <c r="I7" s="114">
        <v>125000</v>
      </c>
      <c r="J7" s="21" t="s">
        <v>1</v>
      </c>
      <c r="K7" s="114">
        <v>130000</v>
      </c>
      <c r="L7" s="21" t="s">
        <v>1</v>
      </c>
      <c r="M7" s="114">
        <v>130000</v>
      </c>
      <c r="N7" s="21" t="s">
        <v>1</v>
      </c>
      <c r="O7" s="114">
        <v>150000</v>
      </c>
    </row>
    <row r="8" spans="1:15" ht="11.25" customHeight="1">
      <c r="A8" s="56" t="s">
        <v>14</v>
      </c>
      <c r="B8" s="20"/>
      <c r="C8" s="114">
        <v>2470</v>
      </c>
      <c r="D8" s="20"/>
      <c r="E8" s="114">
        <v>500</v>
      </c>
      <c r="F8" s="21" t="s">
        <v>1</v>
      </c>
      <c r="G8" s="114">
        <v>3000</v>
      </c>
      <c r="H8" s="21" t="s">
        <v>1</v>
      </c>
      <c r="I8" s="114">
        <v>1500</v>
      </c>
      <c r="J8" s="21" t="s">
        <v>1</v>
      </c>
      <c r="K8" s="110">
        <v>2000</v>
      </c>
      <c r="L8" s="20"/>
      <c r="M8" s="110">
        <v>3000</v>
      </c>
      <c r="N8" s="152"/>
      <c r="O8" s="110">
        <v>3000</v>
      </c>
    </row>
    <row r="9" spans="1:15" ht="11.25" customHeight="1">
      <c r="A9" s="56" t="s">
        <v>16</v>
      </c>
      <c r="B9" s="20"/>
      <c r="C9" s="114">
        <v>39000</v>
      </c>
      <c r="D9" s="20"/>
      <c r="E9" s="114">
        <v>9118</v>
      </c>
      <c r="F9" s="20"/>
      <c r="G9" s="110">
        <v>39000</v>
      </c>
      <c r="H9" s="21" t="s">
        <v>1</v>
      </c>
      <c r="I9" s="110">
        <v>50000</v>
      </c>
      <c r="J9" s="21" t="s">
        <v>1</v>
      </c>
      <c r="K9" s="110">
        <v>55000</v>
      </c>
      <c r="L9" s="20"/>
      <c r="M9" s="114">
        <v>60000</v>
      </c>
      <c r="N9" s="114"/>
      <c r="O9" s="110">
        <v>60000</v>
      </c>
    </row>
    <row r="10" spans="1:15" ht="11.25" customHeight="1">
      <c r="A10" s="131" t="s">
        <v>3</v>
      </c>
      <c r="B10" s="13"/>
      <c r="C10" s="116">
        <v>71000</v>
      </c>
      <c r="D10" s="56"/>
      <c r="E10" s="116">
        <v>155000</v>
      </c>
      <c r="F10" s="56"/>
      <c r="G10" s="116">
        <v>132000</v>
      </c>
      <c r="H10" s="117" t="s">
        <v>1</v>
      </c>
      <c r="I10" s="116">
        <v>177000</v>
      </c>
      <c r="J10" s="117" t="s">
        <v>1</v>
      </c>
      <c r="K10" s="116">
        <v>190000</v>
      </c>
      <c r="L10" s="117" t="s">
        <v>1</v>
      </c>
      <c r="M10" s="116">
        <v>190000</v>
      </c>
      <c r="N10" s="117" t="s">
        <v>1</v>
      </c>
      <c r="O10" s="116">
        <v>210000</v>
      </c>
    </row>
    <row r="11" spans="1:15" ht="11.25" customHeight="1">
      <c r="A11" s="278" t="s">
        <v>171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</row>
    <row r="12" spans="1:15" ht="11.25" customHeight="1">
      <c r="A12" s="288" t="s">
        <v>109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</row>
    <row r="13" spans="1:15" ht="12.75">
      <c r="A13" s="287" t="s">
        <v>174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</row>
    <row r="14" spans="1:15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</sheetData>
  <mergeCells count="8">
    <mergeCell ref="A12:O12"/>
    <mergeCell ref="A13:O13"/>
    <mergeCell ref="A1:O1"/>
    <mergeCell ref="A2:O2"/>
    <mergeCell ref="A4:O4"/>
    <mergeCell ref="A11:O11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O11"/>
  <sheetViews>
    <sheetView workbookViewId="0" topLeftCell="A1">
      <selection activeCell="A1" sqref="A1:O1"/>
    </sheetView>
  </sheetViews>
  <sheetFormatPr defaultColWidth="9.33203125" defaultRowHeight="12.75"/>
  <cols>
    <col min="1" max="1" width="16.83203125" style="0" customWidth="1"/>
    <col min="2" max="2" width="1.83203125" style="0" customWidth="1"/>
    <col min="3" max="3" width="10.83203125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0.83203125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0.83203125" style="0" customWidth="1"/>
    <col min="12" max="12" width="1.83203125" style="0" customWidth="1"/>
    <col min="13" max="13" width="10.83203125" style="0" customWidth="1"/>
    <col min="14" max="14" width="1.83203125" style="0" customWidth="1"/>
    <col min="15" max="15" width="10.83203125" style="0" customWidth="1"/>
    <col min="22" max="22" width="9.83203125" style="0" bestFit="1" customWidth="1"/>
  </cols>
  <sheetData>
    <row r="1" spans="1:15" ht="11.25" customHeight="1">
      <c r="A1" s="254" t="s">
        <v>60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11.25" customHeight="1">
      <c r="A2" s="254" t="s">
        <v>188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47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1.2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ht="11.25" customHeight="1">
      <c r="A6" s="155" t="s">
        <v>0</v>
      </c>
      <c r="B6" s="56"/>
      <c r="C6" s="56">
        <v>1990</v>
      </c>
      <c r="D6" s="56"/>
      <c r="E6" s="56">
        <v>1995</v>
      </c>
      <c r="F6" s="56"/>
      <c r="G6" s="56">
        <v>2000</v>
      </c>
      <c r="H6" s="56"/>
      <c r="I6" s="130">
        <v>2005</v>
      </c>
      <c r="J6" s="156" t="s">
        <v>1</v>
      </c>
      <c r="K6" s="130" t="s">
        <v>95</v>
      </c>
      <c r="L6" s="156" t="s">
        <v>1</v>
      </c>
      <c r="M6" s="130" t="s">
        <v>96</v>
      </c>
      <c r="N6" s="156" t="s">
        <v>1</v>
      </c>
      <c r="O6" s="130" t="s">
        <v>97</v>
      </c>
    </row>
    <row r="7" spans="1:15" ht="11.25" customHeight="1">
      <c r="A7" s="56" t="s">
        <v>18</v>
      </c>
      <c r="B7" s="20"/>
      <c r="C7" s="153" t="s">
        <v>43</v>
      </c>
      <c r="D7" s="20"/>
      <c r="E7" s="153" t="s">
        <v>43</v>
      </c>
      <c r="F7" s="20"/>
      <c r="G7" s="114">
        <v>51475</v>
      </c>
      <c r="H7" s="21" t="s">
        <v>1</v>
      </c>
      <c r="I7" s="114">
        <v>120000</v>
      </c>
      <c r="J7" s="21" t="s">
        <v>1</v>
      </c>
      <c r="K7" s="114">
        <v>120000</v>
      </c>
      <c r="L7" s="21" t="s">
        <v>1</v>
      </c>
      <c r="M7" s="114">
        <v>150000</v>
      </c>
      <c r="N7" s="21" t="s">
        <v>1</v>
      </c>
      <c r="O7" s="114">
        <v>230000</v>
      </c>
    </row>
    <row r="8" spans="1:15" ht="11.25" customHeight="1">
      <c r="A8" s="56" t="s">
        <v>16</v>
      </c>
      <c r="B8" s="14"/>
      <c r="C8" s="126">
        <v>21100</v>
      </c>
      <c r="D8" s="13"/>
      <c r="E8" s="126">
        <v>17050</v>
      </c>
      <c r="F8" s="13"/>
      <c r="G8" s="211" t="s">
        <v>43</v>
      </c>
      <c r="H8" s="187" t="s">
        <v>1</v>
      </c>
      <c r="I8" s="211" t="s">
        <v>43</v>
      </c>
      <c r="J8" s="13"/>
      <c r="K8" s="211" t="s">
        <v>43</v>
      </c>
      <c r="L8" s="13"/>
      <c r="M8" s="211" t="s">
        <v>43</v>
      </c>
      <c r="N8" s="13"/>
      <c r="O8" s="211" t="s">
        <v>43</v>
      </c>
    </row>
    <row r="9" spans="1:15" ht="11.25" customHeight="1">
      <c r="A9" s="56" t="s">
        <v>48</v>
      </c>
      <c r="B9" s="13"/>
      <c r="C9" s="126">
        <v>21100</v>
      </c>
      <c r="D9" s="13"/>
      <c r="E9" s="126">
        <v>17100</v>
      </c>
      <c r="F9" s="13"/>
      <c r="G9" s="126">
        <v>51500</v>
      </c>
      <c r="H9" s="187" t="s">
        <v>1</v>
      </c>
      <c r="I9" s="114">
        <v>120000</v>
      </c>
      <c r="J9" s="21" t="s">
        <v>1</v>
      </c>
      <c r="K9" s="114">
        <v>120000</v>
      </c>
      <c r="L9" s="21" t="s">
        <v>1</v>
      </c>
      <c r="M9" s="114">
        <v>150000</v>
      </c>
      <c r="N9" s="21" t="s">
        <v>1</v>
      </c>
      <c r="O9" s="114">
        <v>230000</v>
      </c>
    </row>
    <row r="10" spans="1:15" ht="11.25" customHeight="1">
      <c r="A10" s="278" t="s">
        <v>167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</row>
    <row r="11" spans="1:15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</sheetData>
  <mergeCells count="6">
    <mergeCell ref="A10:O10"/>
    <mergeCell ref="A1:O1"/>
    <mergeCell ref="A2:O2"/>
    <mergeCell ref="A4:O4"/>
    <mergeCell ref="A5:O5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O19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5" customWidth="1"/>
    <col min="3" max="3" width="10.83203125" style="0" customWidth="1"/>
    <col min="4" max="4" width="1.83203125" style="5" customWidth="1"/>
    <col min="5" max="5" width="10.83203125" style="0" customWidth="1"/>
    <col min="6" max="6" width="1.83203125" style="5" customWidth="1"/>
    <col min="7" max="7" width="10.83203125" style="0" customWidth="1"/>
    <col min="8" max="8" width="1.83203125" style="5" customWidth="1"/>
    <col min="9" max="9" width="10.83203125" style="0" customWidth="1"/>
    <col min="10" max="10" width="1.83203125" style="5" customWidth="1"/>
    <col min="11" max="11" width="10.83203125" style="0" customWidth="1"/>
    <col min="12" max="12" width="1.83203125" style="5" customWidth="1"/>
    <col min="13" max="13" width="10.83203125" style="0" customWidth="1"/>
    <col min="14" max="14" width="1.83203125" style="5" customWidth="1"/>
    <col min="15" max="15" width="10.83203125" style="0" customWidth="1"/>
  </cols>
  <sheetData>
    <row r="1" spans="1:15" ht="11.25" customHeight="1">
      <c r="A1" s="254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11.25" customHeight="1">
      <c r="A2" s="254" t="s">
        <v>189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115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6" t="s">
        <v>0</v>
      </c>
      <c r="B6" s="16"/>
      <c r="C6" s="17">
        <v>1999</v>
      </c>
      <c r="D6" s="19" t="s">
        <v>1</v>
      </c>
      <c r="E6" s="16">
        <v>1995</v>
      </c>
      <c r="F6" s="16"/>
      <c r="G6" s="16">
        <v>2000</v>
      </c>
      <c r="H6" s="16"/>
      <c r="I6" s="17">
        <v>2005</v>
      </c>
      <c r="J6" s="19" t="s">
        <v>1</v>
      </c>
      <c r="K6" s="17" t="s">
        <v>95</v>
      </c>
      <c r="L6" s="19" t="s">
        <v>1</v>
      </c>
      <c r="M6" s="17" t="s">
        <v>96</v>
      </c>
      <c r="N6" s="19" t="s">
        <v>1</v>
      </c>
      <c r="O6" s="17" t="s">
        <v>97</v>
      </c>
    </row>
    <row r="7" spans="1:15" ht="11.25" customHeight="1">
      <c r="A7" s="16" t="s">
        <v>18</v>
      </c>
      <c r="B7" s="14"/>
      <c r="C7" s="157" t="s">
        <v>75</v>
      </c>
      <c r="D7" s="157"/>
      <c r="E7" s="157" t="s">
        <v>75</v>
      </c>
      <c r="F7" s="157"/>
      <c r="G7" s="157">
        <v>20</v>
      </c>
      <c r="H7" s="157" t="s">
        <v>1</v>
      </c>
      <c r="I7" s="157">
        <v>30</v>
      </c>
      <c r="J7" s="157" t="s">
        <v>1</v>
      </c>
      <c r="K7" s="157">
        <v>20</v>
      </c>
      <c r="L7" s="157"/>
      <c r="M7" s="157">
        <v>30</v>
      </c>
      <c r="N7" s="157"/>
      <c r="O7" s="157">
        <v>40</v>
      </c>
    </row>
    <row r="8" spans="1:15" ht="11.25" customHeight="1">
      <c r="A8" s="16" t="s">
        <v>17</v>
      </c>
      <c r="B8" s="20"/>
      <c r="C8" s="152">
        <v>270</v>
      </c>
      <c r="D8" s="152"/>
      <c r="E8" s="152">
        <v>300</v>
      </c>
      <c r="F8" s="152"/>
      <c r="G8" s="152">
        <v>200</v>
      </c>
      <c r="H8" s="152"/>
      <c r="I8" s="152">
        <v>1</v>
      </c>
      <c r="J8" s="152" t="s">
        <v>1</v>
      </c>
      <c r="K8" s="152" t="s">
        <v>43</v>
      </c>
      <c r="L8" s="152" t="s">
        <v>1</v>
      </c>
      <c r="M8" s="152" t="s">
        <v>43</v>
      </c>
      <c r="N8" s="152"/>
      <c r="O8" s="152" t="s">
        <v>43</v>
      </c>
    </row>
    <row r="9" spans="1:15" ht="11.25" customHeight="1">
      <c r="A9" s="16" t="s">
        <v>8</v>
      </c>
      <c r="B9" s="20"/>
      <c r="C9" s="152">
        <v>1104</v>
      </c>
      <c r="D9" s="191"/>
      <c r="E9" s="152">
        <v>1264</v>
      </c>
      <c r="F9" s="152"/>
      <c r="G9" s="152">
        <v>1305</v>
      </c>
      <c r="H9" s="152"/>
      <c r="I9" s="152">
        <v>800</v>
      </c>
      <c r="J9" s="152" t="s">
        <v>1</v>
      </c>
      <c r="K9" s="152">
        <v>800</v>
      </c>
      <c r="L9" s="152" t="s">
        <v>1</v>
      </c>
      <c r="M9" s="152">
        <v>800</v>
      </c>
      <c r="N9" s="152" t="s">
        <v>1</v>
      </c>
      <c r="O9" s="152">
        <v>800</v>
      </c>
    </row>
    <row r="10" spans="1:15" ht="11.25" customHeight="1">
      <c r="A10" s="16" t="s">
        <v>9</v>
      </c>
      <c r="B10" s="20"/>
      <c r="C10" s="152">
        <v>2010</v>
      </c>
      <c r="D10" s="152"/>
      <c r="E10" s="152">
        <v>1655</v>
      </c>
      <c r="F10" s="152"/>
      <c r="G10" s="152">
        <v>1824</v>
      </c>
      <c r="H10" s="152"/>
      <c r="I10" s="152">
        <v>2100</v>
      </c>
      <c r="J10" s="152" t="s">
        <v>1</v>
      </c>
      <c r="K10" s="152">
        <v>2700</v>
      </c>
      <c r="L10" s="152"/>
      <c r="M10" s="152">
        <v>2500</v>
      </c>
      <c r="N10" s="152"/>
      <c r="O10" s="152">
        <v>2500</v>
      </c>
    </row>
    <row r="11" spans="1:15" ht="11.25" customHeight="1">
      <c r="A11" s="16" t="s">
        <v>14</v>
      </c>
      <c r="B11" s="20"/>
      <c r="C11" s="152" t="s">
        <v>43</v>
      </c>
      <c r="D11" s="152"/>
      <c r="E11" s="152" t="s">
        <v>43</v>
      </c>
      <c r="F11" s="152"/>
      <c r="G11" s="152" t="s">
        <v>43</v>
      </c>
      <c r="H11" s="152"/>
      <c r="I11" s="152" t="s">
        <v>43</v>
      </c>
      <c r="J11" s="152"/>
      <c r="K11" s="152" t="s">
        <v>43</v>
      </c>
      <c r="L11" s="152"/>
      <c r="M11" s="152">
        <v>1000</v>
      </c>
      <c r="N11" s="152"/>
      <c r="O11" s="152">
        <v>1400</v>
      </c>
    </row>
    <row r="12" spans="1:15" ht="11.25" customHeight="1">
      <c r="A12" s="16" t="s">
        <v>15</v>
      </c>
      <c r="B12" s="14"/>
      <c r="C12" s="152">
        <v>511</v>
      </c>
      <c r="D12" s="152"/>
      <c r="E12" s="152">
        <v>477</v>
      </c>
      <c r="F12" s="152"/>
      <c r="G12" s="152">
        <v>646</v>
      </c>
      <c r="H12" s="152"/>
      <c r="I12" s="152">
        <v>1190</v>
      </c>
      <c r="J12" s="152" t="s">
        <v>1</v>
      </c>
      <c r="K12" s="152">
        <v>1190</v>
      </c>
      <c r="L12" s="152" t="s">
        <v>1</v>
      </c>
      <c r="M12" s="152">
        <v>1190</v>
      </c>
      <c r="N12" s="152" t="s">
        <v>1</v>
      </c>
      <c r="O12" s="152">
        <v>1190</v>
      </c>
    </row>
    <row r="13" spans="1:15" ht="11.25" customHeight="1">
      <c r="A13" s="16" t="s">
        <v>48</v>
      </c>
      <c r="B13" s="12"/>
      <c r="C13" s="161">
        <v>3900</v>
      </c>
      <c r="D13" s="161"/>
      <c r="E13" s="161">
        <v>3700</v>
      </c>
      <c r="F13" s="161"/>
      <c r="G13" s="161">
        <v>4000</v>
      </c>
      <c r="H13" s="161"/>
      <c r="I13" s="161">
        <v>4100</v>
      </c>
      <c r="J13" s="161" t="s">
        <v>1</v>
      </c>
      <c r="K13" s="161">
        <v>4700</v>
      </c>
      <c r="L13" s="161" t="s">
        <v>1</v>
      </c>
      <c r="M13" s="161">
        <v>5500</v>
      </c>
      <c r="N13" s="161" t="s">
        <v>1</v>
      </c>
      <c r="O13" s="161">
        <v>5900</v>
      </c>
    </row>
    <row r="14" spans="1:15" ht="11.25" customHeight="1">
      <c r="A14" s="278" t="s">
        <v>172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</row>
    <row r="15" spans="1:15" ht="11.25" customHeight="1">
      <c r="A15" s="287" t="s">
        <v>116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</row>
    <row r="16" spans="1:15" ht="12.75">
      <c r="A16" s="73"/>
      <c r="B16" s="103"/>
      <c r="C16" s="73"/>
      <c r="D16" s="157"/>
      <c r="E16" s="73"/>
      <c r="F16" s="103"/>
      <c r="G16" s="73"/>
      <c r="H16" s="103"/>
      <c r="I16" s="73"/>
      <c r="J16" s="103"/>
      <c r="K16" s="73"/>
      <c r="L16" s="103"/>
      <c r="M16" s="73"/>
      <c r="N16" s="103"/>
      <c r="O16" s="73"/>
    </row>
    <row r="17" spans="1:15" ht="12.75">
      <c r="A17" s="73"/>
      <c r="B17" s="103"/>
      <c r="C17" s="73"/>
      <c r="D17" s="103"/>
      <c r="E17" s="73"/>
      <c r="F17" s="103"/>
      <c r="G17" s="73"/>
      <c r="H17" s="103"/>
      <c r="I17" s="73"/>
      <c r="J17" s="103"/>
      <c r="K17" s="73"/>
      <c r="L17" s="103"/>
      <c r="M17" s="73"/>
      <c r="N17" s="103"/>
      <c r="O17" s="73"/>
    </row>
    <row r="18" ht="12.75">
      <c r="I18" t="s">
        <v>1</v>
      </c>
    </row>
    <row r="19" ht="12.75">
      <c r="I19" t="s">
        <v>1</v>
      </c>
    </row>
  </sheetData>
  <mergeCells count="7">
    <mergeCell ref="A5:O5"/>
    <mergeCell ref="A14:O14"/>
    <mergeCell ref="A15:O1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6"/>
  <sheetViews>
    <sheetView workbookViewId="0" topLeftCell="A1">
      <selection activeCell="A1" sqref="A1:E1"/>
    </sheetView>
  </sheetViews>
  <sheetFormatPr defaultColWidth="9.33203125" defaultRowHeight="12.75"/>
  <cols>
    <col min="1" max="1" width="34.5" style="0" customWidth="1"/>
    <col min="2" max="2" width="2.83203125" style="0" customWidth="1"/>
    <col min="3" max="3" width="14.66015625" style="0" customWidth="1"/>
    <col min="4" max="4" width="2.83203125" style="0" customWidth="1"/>
    <col min="5" max="5" width="14.5" style="0" customWidth="1"/>
    <col min="12" max="12" width="10.5" style="0" bestFit="1" customWidth="1"/>
  </cols>
  <sheetData>
    <row r="1" spans="1:5" ht="11.25" customHeight="1">
      <c r="A1" s="260" t="s">
        <v>4</v>
      </c>
      <c r="B1" s="260"/>
      <c r="C1" s="260"/>
      <c r="D1" s="260"/>
      <c r="E1" s="260"/>
    </row>
    <row r="2" spans="1:5" ht="11.25" customHeight="1">
      <c r="A2" s="260" t="s">
        <v>154</v>
      </c>
      <c r="B2" s="260"/>
      <c r="C2" s="260"/>
      <c r="D2" s="260"/>
      <c r="E2" s="260"/>
    </row>
    <row r="3" spans="1:5" ht="11.25" customHeight="1">
      <c r="A3" s="261" t="s">
        <v>1</v>
      </c>
      <c r="B3" s="261"/>
      <c r="C3" s="261"/>
      <c r="D3" s="261"/>
      <c r="E3" s="261"/>
    </row>
    <row r="4" spans="1:5" ht="11.25" customHeight="1">
      <c r="A4" s="26"/>
      <c r="B4" s="26"/>
      <c r="C4" s="27" t="s">
        <v>99</v>
      </c>
      <c r="D4" s="27"/>
      <c r="E4" s="28" t="s">
        <v>100</v>
      </c>
    </row>
    <row r="5" spans="1:5" ht="11.25" customHeight="1">
      <c r="A5" s="29" t="s">
        <v>0</v>
      </c>
      <c r="B5" s="25"/>
      <c r="C5" s="29" t="s">
        <v>21</v>
      </c>
      <c r="D5" s="29"/>
      <c r="E5" s="30" t="s">
        <v>5</v>
      </c>
    </row>
    <row r="6" spans="1:5" ht="11.25" customHeight="1">
      <c r="A6" s="31" t="s">
        <v>6</v>
      </c>
      <c r="B6" s="32"/>
      <c r="C6" s="33">
        <v>665</v>
      </c>
      <c r="D6" s="32"/>
      <c r="E6" s="34">
        <v>0.672</v>
      </c>
    </row>
    <row r="7" spans="1:5" ht="11.25" customHeight="1">
      <c r="A7" s="31" t="s">
        <v>7</v>
      </c>
      <c r="B7" s="32"/>
      <c r="C7" s="33">
        <v>9250</v>
      </c>
      <c r="D7" s="32"/>
      <c r="E7" s="34">
        <v>0.765</v>
      </c>
    </row>
    <row r="8" spans="1:5" ht="11.25" customHeight="1">
      <c r="A8" s="31" t="s">
        <v>18</v>
      </c>
      <c r="B8" s="32"/>
      <c r="C8" s="33">
        <v>1648000</v>
      </c>
      <c r="D8" s="32"/>
      <c r="E8" s="34">
        <v>67.7</v>
      </c>
    </row>
    <row r="9" spans="1:5" ht="11.25" customHeight="1">
      <c r="A9" s="31" t="s">
        <v>117</v>
      </c>
      <c r="B9" s="32"/>
      <c r="C9" s="33">
        <v>437072</v>
      </c>
      <c r="D9" s="32"/>
      <c r="E9" s="34">
        <v>26.1</v>
      </c>
    </row>
    <row r="10" spans="1:5" ht="11.25" customHeight="1">
      <c r="A10" s="31" t="s">
        <v>8</v>
      </c>
      <c r="B10" s="32"/>
      <c r="C10" s="33">
        <v>26990</v>
      </c>
      <c r="D10" s="32"/>
      <c r="E10" s="34">
        <v>10.5</v>
      </c>
    </row>
    <row r="11" spans="1:5" ht="11.25" customHeight="1">
      <c r="A11" s="31" t="s">
        <v>9</v>
      </c>
      <c r="B11" s="32"/>
      <c r="C11" s="33">
        <v>92300</v>
      </c>
      <c r="D11" s="32"/>
      <c r="E11" s="34">
        <v>5.4</v>
      </c>
    </row>
    <row r="12" spans="1:5" ht="11.25" customHeight="1">
      <c r="A12" s="31" t="s">
        <v>10</v>
      </c>
      <c r="B12" s="32"/>
      <c r="C12" s="33">
        <v>17820</v>
      </c>
      <c r="D12" s="32"/>
      <c r="E12" s="34">
        <v>2.5</v>
      </c>
    </row>
    <row r="13" spans="1:5" ht="11.25" customHeight="1">
      <c r="A13" s="31" t="s">
        <v>11</v>
      </c>
      <c r="B13" s="32"/>
      <c r="C13" s="33">
        <v>10400</v>
      </c>
      <c r="D13" s="32"/>
      <c r="E13" s="34">
        <v>3.6</v>
      </c>
    </row>
    <row r="14" spans="1:5" ht="11.25" customHeight="1">
      <c r="A14" s="31" t="s">
        <v>12</v>
      </c>
      <c r="B14" s="32"/>
      <c r="C14" s="33">
        <v>212460</v>
      </c>
      <c r="D14" s="32"/>
      <c r="E14" s="34">
        <v>2.6</v>
      </c>
    </row>
    <row r="15" spans="1:5" ht="11.25" customHeight="1">
      <c r="A15" s="31" t="s">
        <v>13</v>
      </c>
      <c r="B15" s="32"/>
      <c r="C15" s="33">
        <v>11437</v>
      </c>
      <c r="D15" s="32"/>
      <c r="E15" s="34">
        <v>0.8</v>
      </c>
    </row>
    <row r="16" spans="1:5" ht="11.25" customHeight="1">
      <c r="A16" s="31" t="s">
        <v>14</v>
      </c>
      <c r="B16" s="32"/>
      <c r="C16" s="33">
        <v>1960582</v>
      </c>
      <c r="D16" s="32"/>
      <c r="E16" s="34">
        <v>24.6</v>
      </c>
    </row>
    <row r="17" spans="1:5" ht="11.25" customHeight="1">
      <c r="A17" s="31" t="s">
        <v>15</v>
      </c>
      <c r="B17" s="32"/>
      <c r="C17" s="33">
        <v>185180</v>
      </c>
      <c r="D17" s="32"/>
      <c r="E17" s="34">
        <v>19</v>
      </c>
    </row>
    <row r="18" spans="1:5" ht="11.25" customHeight="1">
      <c r="A18" s="31" t="s">
        <v>16</v>
      </c>
      <c r="B18" s="32"/>
      <c r="C18" s="33">
        <v>780580</v>
      </c>
      <c r="D18" s="32"/>
      <c r="E18" s="34">
        <v>72.6</v>
      </c>
    </row>
    <row r="19" spans="1:5" ht="11.25" customHeight="1">
      <c r="A19" s="31" t="s">
        <v>19</v>
      </c>
      <c r="B19" s="32"/>
      <c r="C19" s="33">
        <v>82880</v>
      </c>
      <c r="D19" s="32"/>
      <c r="E19" s="34">
        <v>4.5</v>
      </c>
    </row>
    <row r="20" spans="1:5" ht="11.25" customHeight="1">
      <c r="A20" s="31" t="s">
        <v>20</v>
      </c>
      <c r="B20" s="32"/>
      <c r="C20" s="35">
        <v>527970</v>
      </c>
      <c r="D20" s="36"/>
      <c r="E20" s="37">
        <v>21</v>
      </c>
    </row>
    <row r="21" spans="1:5" ht="11.25" customHeight="1">
      <c r="A21" s="38" t="s">
        <v>3</v>
      </c>
      <c r="B21" s="32"/>
      <c r="C21" s="40">
        <f>SUM(C6:C20)</f>
        <v>6003586</v>
      </c>
      <c r="D21" s="32"/>
      <c r="E21" s="41">
        <f>SUM(E6:E20)</f>
        <v>262.337</v>
      </c>
    </row>
    <row r="22" spans="1:5" ht="11.25" customHeight="1">
      <c r="A22" s="25" t="s">
        <v>22</v>
      </c>
      <c r="B22" s="32"/>
      <c r="C22" s="33">
        <v>9631418</v>
      </c>
      <c r="D22" s="32"/>
      <c r="E22" s="34">
        <v>296.5</v>
      </c>
    </row>
    <row r="23" spans="1:5" ht="11.25" customHeight="1">
      <c r="A23" s="31" t="s">
        <v>2</v>
      </c>
      <c r="B23" s="25"/>
      <c r="C23" s="42">
        <v>148940000</v>
      </c>
      <c r="D23" s="43">
        <v>3</v>
      </c>
      <c r="E23" s="37">
        <v>6437.8</v>
      </c>
    </row>
    <row r="24" spans="1:5" ht="11.25" customHeight="1">
      <c r="A24" s="258" t="s">
        <v>155</v>
      </c>
      <c r="B24" s="259"/>
      <c r="C24" s="259"/>
      <c r="D24" s="259"/>
      <c r="E24" s="259"/>
    </row>
    <row r="25" spans="1:5" ht="11.25" customHeight="1">
      <c r="A25" s="258" t="s">
        <v>156</v>
      </c>
      <c r="B25" s="259"/>
      <c r="C25" s="259"/>
      <c r="D25" s="259"/>
      <c r="E25" s="259"/>
    </row>
    <row r="26" spans="1:5" ht="12.75">
      <c r="A26" s="258" t="s">
        <v>101</v>
      </c>
      <c r="B26" s="259"/>
      <c r="C26" s="259"/>
      <c r="D26" s="259"/>
      <c r="E26" s="259"/>
    </row>
  </sheetData>
  <mergeCells count="6">
    <mergeCell ref="A26:E26"/>
    <mergeCell ref="A24:E24"/>
    <mergeCell ref="A25:E25"/>
    <mergeCell ref="A1:E1"/>
    <mergeCell ref="A2:E2"/>
    <mergeCell ref="A3:E3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O14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6" customWidth="1"/>
    <col min="3" max="3" width="10.83203125" style="0" customWidth="1"/>
    <col min="4" max="4" width="1.83203125" style="6" customWidth="1"/>
    <col min="5" max="5" width="10.83203125" style="0" customWidth="1"/>
    <col min="6" max="6" width="1.83203125" style="6" customWidth="1"/>
    <col min="7" max="7" width="10.83203125" style="0" customWidth="1"/>
    <col min="8" max="8" width="1.83203125" style="6" customWidth="1"/>
    <col min="9" max="9" width="10.83203125" style="0" customWidth="1"/>
    <col min="10" max="10" width="2.33203125" style="6" customWidth="1"/>
    <col min="11" max="11" width="10.83203125" style="0" customWidth="1"/>
    <col min="12" max="12" width="1.83203125" style="6" customWidth="1"/>
    <col min="13" max="13" width="10.83203125" style="0" customWidth="1"/>
    <col min="14" max="14" width="1.83203125" style="6" customWidth="1"/>
    <col min="15" max="15" width="10.83203125" style="0" customWidth="1"/>
  </cols>
  <sheetData>
    <row r="1" spans="1:15" ht="11.25" customHeight="1">
      <c r="A1" s="254" t="s">
        <v>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ht="11.25" customHeight="1">
      <c r="A2" s="254" t="s">
        <v>190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55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5" t="s">
        <v>0</v>
      </c>
      <c r="B6" s="16"/>
      <c r="C6" s="16">
        <v>1990</v>
      </c>
      <c r="D6" s="16"/>
      <c r="E6" s="16">
        <v>1995</v>
      </c>
      <c r="F6" s="16"/>
      <c r="G6" s="16">
        <v>2000</v>
      </c>
      <c r="H6" s="16"/>
      <c r="I6" s="17">
        <v>2005</v>
      </c>
      <c r="J6" s="19" t="s">
        <v>1</v>
      </c>
      <c r="K6" s="17" t="s">
        <v>95</v>
      </c>
      <c r="L6" s="19" t="s">
        <v>1</v>
      </c>
      <c r="M6" s="17" t="s">
        <v>96</v>
      </c>
      <c r="N6" s="19" t="s">
        <v>1</v>
      </c>
      <c r="O6" s="17" t="s">
        <v>97</v>
      </c>
    </row>
    <row r="7" spans="1:15" ht="11.25" customHeight="1">
      <c r="A7" s="16" t="s">
        <v>18</v>
      </c>
      <c r="B7" s="20"/>
      <c r="C7" s="85">
        <v>1440</v>
      </c>
      <c r="D7" s="106"/>
      <c r="E7" s="85">
        <v>1640</v>
      </c>
      <c r="F7" s="106"/>
      <c r="G7" s="85">
        <v>2002</v>
      </c>
      <c r="H7" s="107" t="s">
        <v>1</v>
      </c>
      <c r="I7" s="85">
        <v>2500</v>
      </c>
      <c r="J7" s="108" t="s">
        <v>1</v>
      </c>
      <c r="K7" s="85">
        <v>3000</v>
      </c>
      <c r="L7" s="192"/>
      <c r="M7" s="85">
        <v>3200</v>
      </c>
      <c r="N7" s="20"/>
      <c r="O7" s="85">
        <v>4500</v>
      </c>
    </row>
    <row r="8" spans="1:15" ht="11.25" customHeight="1">
      <c r="A8" s="20" t="s">
        <v>16</v>
      </c>
      <c r="B8" s="14"/>
      <c r="C8" s="85">
        <f>5630+46900</f>
        <v>52530</v>
      </c>
      <c r="D8" s="106"/>
      <c r="E8" s="85">
        <f>3377+56031</f>
        <v>59408</v>
      </c>
      <c r="F8" s="106"/>
      <c r="G8" s="85">
        <f>3330+61315</f>
        <v>64645</v>
      </c>
      <c r="H8" s="106"/>
      <c r="I8" s="193">
        <f>3050+55626</f>
        <v>58676</v>
      </c>
      <c r="J8" s="194" t="s">
        <v>1</v>
      </c>
      <c r="K8" s="193">
        <v>55000</v>
      </c>
      <c r="L8" s="194" t="s">
        <v>1</v>
      </c>
      <c r="M8" s="85">
        <v>50000</v>
      </c>
      <c r="N8" s="20" t="s">
        <v>1</v>
      </c>
      <c r="O8" s="193">
        <v>50000</v>
      </c>
    </row>
    <row r="9" spans="1:15" ht="11.25" customHeight="1">
      <c r="A9" s="16" t="s">
        <v>48</v>
      </c>
      <c r="B9" s="12"/>
      <c r="C9" s="97">
        <v>54000</v>
      </c>
      <c r="D9" s="111"/>
      <c r="E9" s="97">
        <v>61000</v>
      </c>
      <c r="F9" s="111"/>
      <c r="G9" s="132">
        <v>66500</v>
      </c>
      <c r="H9" s="133"/>
      <c r="I9" s="132">
        <v>61200</v>
      </c>
      <c r="J9" s="158"/>
      <c r="K9" s="132">
        <v>58000</v>
      </c>
      <c r="L9" s="158"/>
      <c r="M9" s="132">
        <v>53000</v>
      </c>
      <c r="N9" s="56"/>
      <c r="O9" s="132">
        <v>55000</v>
      </c>
    </row>
    <row r="10" spans="1:15" ht="11.25" customHeight="1">
      <c r="A10" s="262" t="s">
        <v>173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</row>
    <row r="11" spans="1:15" ht="11.25" customHeight="1">
      <c r="A11" s="262" t="s">
        <v>108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</row>
    <row r="12" spans="1:15" ht="12.75">
      <c r="A12" s="74"/>
      <c r="B12" s="74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1:15" ht="12.75">
      <c r="A13" s="73"/>
      <c r="B13" s="151"/>
      <c r="C13" s="73"/>
      <c r="D13" s="151"/>
      <c r="E13" s="73"/>
      <c r="F13" s="151"/>
      <c r="G13" s="73"/>
      <c r="H13" s="151"/>
      <c r="I13" s="73"/>
      <c r="J13" s="151"/>
      <c r="K13" s="73"/>
      <c r="L13" s="151"/>
      <c r="M13" s="73"/>
      <c r="N13" s="151"/>
      <c r="O13" s="73"/>
    </row>
    <row r="14" spans="1:15" ht="12.75">
      <c r="A14" s="73"/>
      <c r="B14" s="151"/>
      <c r="C14" s="73"/>
      <c r="D14" s="151"/>
      <c r="E14" s="73"/>
      <c r="F14" s="151"/>
      <c r="G14" s="73"/>
      <c r="H14" s="151"/>
      <c r="I14" s="73"/>
      <c r="J14" s="151"/>
      <c r="K14" s="73"/>
      <c r="L14" s="151"/>
      <c r="M14" s="73"/>
      <c r="N14" s="151"/>
      <c r="O14" s="73"/>
    </row>
  </sheetData>
  <mergeCells count="7">
    <mergeCell ref="A11:O11"/>
    <mergeCell ref="A1:O1"/>
    <mergeCell ref="A2:O2"/>
    <mergeCell ref="A4:O4"/>
    <mergeCell ref="A10:O10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32"/>
  <sheetViews>
    <sheetView workbookViewId="0" topLeftCell="A1">
      <selection activeCell="A1" sqref="A1:H1"/>
    </sheetView>
  </sheetViews>
  <sheetFormatPr defaultColWidth="9.33203125" defaultRowHeight="12.75"/>
  <cols>
    <col min="1" max="1" width="28.83203125" style="0" customWidth="1"/>
    <col min="2" max="2" width="1.83203125" style="0" customWidth="1"/>
    <col min="3" max="3" width="10.33203125" style="0" customWidth="1"/>
    <col min="4" max="4" width="6.83203125" style="0" customWidth="1"/>
    <col min="5" max="5" width="10.33203125" style="0" customWidth="1"/>
    <col min="6" max="6" width="10.83203125" style="0" customWidth="1"/>
    <col min="7" max="7" width="5.83203125" style="0" customWidth="1"/>
    <col min="8" max="8" width="7" style="0" customWidth="1"/>
  </cols>
  <sheetData>
    <row r="1" spans="1:9" ht="11.25" customHeight="1">
      <c r="A1" s="260" t="s">
        <v>23</v>
      </c>
      <c r="B1" s="260"/>
      <c r="C1" s="260"/>
      <c r="D1" s="260"/>
      <c r="E1" s="260"/>
      <c r="F1" s="260"/>
      <c r="G1" s="260"/>
      <c r="H1" s="260"/>
      <c r="I1" s="44"/>
    </row>
    <row r="2" spans="1:9" ht="11.25" customHeight="1">
      <c r="A2" s="260" t="s">
        <v>159</v>
      </c>
      <c r="B2" s="260"/>
      <c r="C2" s="260"/>
      <c r="D2" s="260"/>
      <c r="E2" s="260"/>
      <c r="F2" s="260"/>
      <c r="G2" s="260"/>
      <c r="H2" s="260"/>
      <c r="I2" s="44"/>
    </row>
    <row r="3" spans="1:9" ht="11.25" customHeight="1">
      <c r="A3" s="263" t="s">
        <v>1</v>
      </c>
      <c r="B3" s="263"/>
      <c r="C3" s="263"/>
      <c r="D3" s="263"/>
      <c r="E3" s="263"/>
      <c r="F3" s="263"/>
      <c r="G3" s="263"/>
      <c r="H3" s="263"/>
      <c r="I3" s="44"/>
    </row>
    <row r="4" spans="1:9" ht="11.25" customHeight="1">
      <c r="A4" s="45"/>
      <c r="B4" s="45"/>
      <c r="C4" s="46" t="s">
        <v>126</v>
      </c>
      <c r="D4" s="46"/>
      <c r="E4" s="46"/>
      <c r="F4" s="266"/>
      <c r="G4" s="266"/>
      <c r="H4" s="266"/>
      <c r="I4" s="44"/>
    </row>
    <row r="5" spans="1:9" ht="12" customHeight="1">
      <c r="A5" s="14" t="s">
        <v>1</v>
      </c>
      <c r="B5" s="14"/>
      <c r="C5" s="47" t="s">
        <v>131</v>
      </c>
      <c r="D5" s="47"/>
      <c r="E5" s="47"/>
      <c r="F5" s="48"/>
      <c r="G5" s="48" t="s">
        <v>127</v>
      </c>
      <c r="H5" s="14"/>
      <c r="I5" s="44"/>
    </row>
    <row r="6" spans="1:9" ht="11.25" customHeight="1">
      <c r="A6" s="20" t="s">
        <v>1</v>
      </c>
      <c r="B6" s="20"/>
      <c r="C6" s="11" t="s">
        <v>3</v>
      </c>
      <c r="D6" s="11"/>
      <c r="E6" s="48" t="s">
        <v>76</v>
      </c>
      <c r="F6" s="11"/>
      <c r="G6" s="11" t="s">
        <v>128</v>
      </c>
      <c r="H6" s="20"/>
      <c r="I6" s="44"/>
    </row>
    <row r="7" spans="1:9" ht="12" customHeight="1">
      <c r="A7" s="48" t="s">
        <v>0</v>
      </c>
      <c r="B7" s="14"/>
      <c r="C7" s="48" t="s">
        <v>124</v>
      </c>
      <c r="D7" s="48"/>
      <c r="E7" s="48" t="s">
        <v>125</v>
      </c>
      <c r="F7" s="48"/>
      <c r="G7" s="48" t="s">
        <v>129</v>
      </c>
      <c r="H7" s="14"/>
      <c r="I7" s="44"/>
    </row>
    <row r="8" spans="1:9" ht="11.25" customHeight="1">
      <c r="A8" s="49" t="s">
        <v>6</v>
      </c>
      <c r="B8" s="45" t="s">
        <v>1</v>
      </c>
      <c r="C8" s="50">
        <v>16</v>
      </c>
      <c r="D8" s="45"/>
      <c r="E8" s="50">
        <v>21565</v>
      </c>
      <c r="F8" s="45"/>
      <c r="G8" s="51">
        <v>6.9</v>
      </c>
      <c r="H8" s="45"/>
      <c r="I8" s="44"/>
    </row>
    <row r="9" spans="1:9" ht="11.25" customHeight="1">
      <c r="A9" s="49" t="s">
        <v>7</v>
      </c>
      <c r="B9" s="52" t="s">
        <v>1</v>
      </c>
      <c r="C9" s="53">
        <v>17</v>
      </c>
      <c r="D9" s="54"/>
      <c r="E9" s="53">
        <v>21177</v>
      </c>
      <c r="F9" s="52"/>
      <c r="G9" s="55">
        <v>3.7</v>
      </c>
      <c r="H9" s="52"/>
      <c r="I9" s="44"/>
    </row>
    <row r="10" spans="1:9" ht="11.25" customHeight="1">
      <c r="A10" s="49" t="s">
        <v>18</v>
      </c>
      <c r="B10" s="52" t="s">
        <v>1</v>
      </c>
      <c r="C10" s="53">
        <v>555</v>
      </c>
      <c r="D10" s="54"/>
      <c r="E10" s="53">
        <v>7980</v>
      </c>
      <c r="F10" s="52"/>
      <c r="G10" s="55">
        <v>5.4</v>
      </c>
      <c r="H10" s="52"/>
      <c r="I10" s="44"/>
    </row>
    <row r="11" spans="1:9" ht="11.25" customHeight="1">
      <c r="A11" s="56" t="s">
        <v>130</v>
      </c>
      <c r="B11" s="52" t="s">
        <v>1</v>
      </c>
      <c r="C11" s="57">
        <v>94</v>
      </c>
      <c r="D11" s="58" t="s">
        <v>1</v>
      </c>
      <c r="E11" s="57">
        <v>1900</v>
      </c>
      <c r="F11" s="52"/>
      <c r="G11" s="55">
        <v>3.1</v>
      </c>
      <c r="H11" s="39" t="s">
        <v>1</v>
      </c>
      <c r="I11" s="44"/>
    </row>
    <row r="12" spans="1:9" ht="11.25" customHeight="1">
      <c r="A12" s="49" t="s">
        <v>8</v>
      </c>
      <c r="B12" s="52" t="s">
        <v>1</v>
      </c>
      <c r="C12" s="53">
        <v>158</v>
      </c>
      <c r="D12" s="54"/>
      <c r="E12" s="53">
        <v>23474</v>
      </c>
      <c r="F12" s="52"/>
      <c r="G12" s="55">
        <v>5.2</v>
      </c>
      <c r="H12" s="52"/>
      <c r="I12" s="44"/>
    </row>
    <row r="13" spans="1:9" ht="11.25" customHeight="1">
      <c r="A13" s="49" t="s">
        <v>9</v>
      </c>
      <c r="B13" s="52" t="s">
        <v>1</v>
      </c>
      <c r="C13" s="53">
        <v>28</v>
      </c>
      <c r="D13" s="54"/>
      <c r="E13" s="53">
        <v>5096</v>
      </c>
      <c r="F13" s="52"/>
      <c r="G13" s="55">
        <v>7.2</v>
      </c>
      <c r="H13" s="52"/>
      <c r="I13" s="44"/>
    </row>
    <row r="14" spans="1:9" ht="11.25" customHeight="1">
      <c r="A14" s="49" t="s">
        <v>10</v>
      </c>
      <c r="B14" s="52"/>
      <c r="C14" s="53">
        <v>47</v>
      </c>
      <c r="D14" s="54"/>
      <c r="E14" s="53">
        <v>16301</v>
      </c>
      <c r="F14" s="52"/>
      <c r="G14" s="55">
        <v>8.5</v>
      </c>
      <c r="H14" s="52"/>
      <c r="I14" s="44"/>
    </row>
    <row r="15" spans="1:9" ht="11.25" customHeight="1">
      <c r="A15" s="49" t="s">
        <v>11</v>
      </c>
      <c r="B15" s="52" t="s">
        <v>1</v>
      </c>
      <c r="C15" s="53">
        <v>24</v>
      </c>
      <c r="D15" s="54" t="s">
        <v>1</v>
      </c>
      <c r="E15" s="53">
        <v>6681</v>
      </c>
      <c r="F15" s="52"/>
      <c r="G15" s="55">
        <v>1</v>
      </c>
      <c r="H15" s="52"/>
      <c r="I15" s="44"/>
    </row>
    <row r="16" spans="1:9" ht="11.25" customHeight="1">
      <c r="A16" s="49" t="s">
        <v>12</v>
      </c>
      <c r="B16" s="52" t="s">
        <v>1</v>
      </c>
      <c r="C16" s="53">
        <v>41</v>
      </c>
      <c r="D16" s="54" t="s">
        <v>1</v>
      </c>
      <c r="E16" s="53">
        <v>16862</v>
      </c>
      <c r="F16" s="52"/>
      <c r="G16" s="55">
        <v>6.7</v>
      </c>
      <c r="H16" s="52"/>
      <c r="I16" s="44"/>
    </row>
    <row r="17" spans="1:9" ht="11.25" customHeight="1">
      <c r="A17" s="49" t="s">
        <v>13</v>
      </c>
      <c r="B17" s="52" t="s">
        <v>1</v>
      </c>
      <c r="C17" s="53">
        <v>25</v>
      </c>
      <c r="D17" s="54" t="s">
        <v>1</v>
      </c>
      <c r="E17" s="53">
        <v>31397</v>
      </c>
      <c r="F17" s="52"/>
      <c r="G17" s="55">
        <v>6.5</v>
      </c>
      <c r="H17" s="52"/>
      <c r="I17" s="44"/>
    </row>
    <row r="18" spans="1:9" ht="11.25" customHeight="1">
      <c r="A18" s="49" t="s">
        <v>14</v>
      </c>
      <c r="B18" s="52" t="s">
        <v>1</v>
      </c>
      <c r="C18" s="53">
        <v>352</v>
      </c>
      <c r="D18" s="54" t="s">
        <v>1</v>
      </c>
      <c r="E18" s="53">
        <v>15229</v>
      </c>
      <c r="F18" s="52"/>
      <c r="G18" s="55">
        <v>6.6</v>
      </c>
      <c r="H18" s="52"/>
      <c r="I18" s="44"/>
    </row>
    <row r="19" spans="1:9" ht="11.25" customHeight="1">
      <c r="A19" s="49" t="s">
        <v>15</v>
      </c>
      <c r="B19" s="52" t="s">
        <v>1</v>
      </c>
      <c r="C19" s="53">
        <v>72</v>
      </c>
      <c r="D19" s="54" t="s">
        <v>1</v>
      </c>
      <c r="E19" s="53">
        <v>3847</v>
      </c>
      <c r="F19" s="52"/>
      <c r="G19" s="55">
        <v>2.9</v>
      </c>
      <c r="H19" s="52"/>
      <c r="I19" s="44"/>
    </row>
    <row r="20" spans="1:9" ht="11.25" customHeight="1">
      <c r="A20" s="49" t="s">
        <v>16</v>
      </c>
      <c r="B20" s="52" t="s">
        <v>1</v>
      </c>
      <c r="C20" s="53">
        <v>569</v>
      </c>
      <c r="D20" s="54" t="s">
        <v>1</v>
      </c>
      <c r="E20" s="53">
        <v>7950</v>
      </c>
      <c r="F20" s="52"/>
      <c r="G20" s="55">
        <v>7.4</v>
      </c>
      <c r="H20" s="52"/>
      <c r="I20" s="44"/>
    </row>
    <row r="21" spans="1:9" ht="11.25" customHeight="1">
      <c r="A21" s="49" t="s">
        <v>19</v>
      </c>
      <c r="B21" s="52" t="s">
        <v>1</v>
      </c>
      <c r="C21" s="53">
        <v>131</v>
      </c>
      <c r="D21" s="54"/>
      <c r="E21" s="53">
        <v>27957</v>
      </c>
      <c r="F21" s="52"/>
      <c r="G21" s="55">
        <v>8.5</v>
      </c>
      <c r="H21" s="52"/>
      <c r="I21" s="44"/>
    </row>
    <row r="22" spans="1:9" ht="11.25" customHeight="1">
      <c r="A22" s="49" t="s">
        <v>20</v>
      </c>
      <c r="B22" s="52" t="s">
        <v>1</v>
      </c>
      <c r="C22" s="59">
        <v>19</v>
      </c>
      <c r="D22" s="60"/>
      <c r="E22" s="59">
        <v>751</v>
      </c>
      <c r="F22" s="36"/>
      <c r="G22" s="61">
        <v>3.8</v>
      </c>
      <c r="H22" s="36"/>
      <c r="I22" s="44"/>
    </row>
    <row r="23" spans="1:9" ht="11.25" customHeight="1">
      <c r="A23" s="62" t="s">
        <v>3</v>
      </c>
      <c r="B23" s="32" t="s">
        <v>1</v>
      </c>
      <c r="C23" s="50">
        <f>SUM(C8:C22)</f>
        <v>2148</v>
      </c>
      <c r="D23" s="54" t="s">
        <v>1</v>
      </c>
      <c r="E23" s="50" t="s">
        <v>77</v>
      </c>
      <c r="F23" s="52"/>
      <c r="G23" s="63" t="s">
        <v>77</v>
      </c>
      <c r="H23" s="32"/>
      <c r="I23" s="44"/>
    </row>
    <row r="24" spans="1:9" ht="11.25" customHeight="1">
      <c r="A24" s="25" t="s">
        <v>22</v>
      </c>
      <c r="B24" s="52"/>
      <c r="C24" s="57">
        <v>12278</v>
      </c>
      <c r="D24" s="54"/>
      <c r="E24" s="64">
        <v>41399</v>
      </c>
      <c r="F24" s="32"/>
      <c r="G24" s="65">
        <v>3.2</v>
      </c>
      <c r="H24" s="32"/>
      <c r="I24" s="44"/>
    </row>
    <row r="25" spans="1:9" ht="11.25" customHeight="1">
      <c r="A25" s="66" t="s">
        <v>2</v>
      </c>
      <c r="B25" s="36"/>
      <c r="C25" s="68">
        <v>61028</v>
      </c>
      <c r="D25" s="60"/>
      <c r="E25" s="203" t="s">
        <v>77</v>
      </c>
      <c r="F25" s="36"/>
      <c r="G25" s="69">
        <v>4.9</v>
      </c>
      <c r="H25" s="36"/>
      <c r="I25" s="44"/>
    </row>
    <row r="26" spans="1:9" ht="11.25" customHeight="1">
      <c r="A26" s="264" t="s">
        <v>78</v>
      </c>
      <c r="B26" s="265"/>
      <c r="C26" s="265"/>
      <c r="D26" s="265"/>
      <c r="E26" s="265"/>
      <c r="F26" s="265"/>
      <c r="G26" s="265"/>
      <c r="H26" s="265"/>
      <c r="I26" s="44"/>
    </row>
    <row r="27" spans="1:9" ht="11.25" customHeight="1">
      <c r="A27" s="262" t="s">
        <v>157</v>
      </c>
      <c r="B27" s="262"/>
      <c r="C27" s="262"/>
      <c r="D27" s="262"/>
      <c r="E27" s="262"/>
      <c r="F27" s="262"/>
      <c r="G27" s="262"/>
      <c r="H27" s="262"/>
      <c r="I27" s="44"/>
    </row>
    <row r="28" spans="1:9" ht="11.25" customHeight="1">
      <c r="A28" s="262" t="s">
        <v>194</v>
      </c>
      <c r="B28" s="262"/>
      <c r="C28" s="262"/>
      <c r="D28" s="262"/>
      <c r="E28" s="262"/>
      <c r="F28" s="262"/>
      <c r="G28" s="262"/>
      <c r="H28" s="262"/>
      <c r="I28" s="44"/>
    </row>
    <row r="29" spans="1:9" ht="11.25" customHeight="1">
      <c r="A29" s="262" t="s">
        <v>158</v>
      </c>
      <c r="B29" s="262"/>
      <c r="C29" s="262"/>
      <c r="D29" s="262"/>
      <c r="E29" s="262"/>
      <c r="F29" s="262"/>
      <c r="G29" s="262"/>
      <c r="H29" s="262"/>
      <c r="I29" s="44"/>
    </row>
    <row r="30" spans="1:9" ht="12" customHeight="1">
      <c r="A30" s="71"/>
      <c r="B30" s="71"/>
      <c r="C30" s="71"/>
      <c r="D30" s="71"/>
      <c r="E30" s="71"/>
      <c r="F30" s="71"/>
      <c r="G30" s="71"/>
      <c r="H30" s="71"/>
      <c r="I30" s="44"/>
    </row>
    <row r="31" spans="1:9" ht="12.75">
      <c r="A31" s="71"/>
      <c r="B31" s="71"/>
      <c r="C31" s="71"/>
      <c r="D31" s="71"/>
      <c r="E31" s="71"/>
      <c r="F31" s="71"/>
      <c r="G31" s="71"/>
      <c r="H31" s="71"/>
      <c r="I31" s="44"/>
    </row>
    <row r="32" spans="1:9" ht="12.75">
      <c r="A32" s="71"/>
      <c r="B32" s="71"/>
      <c r="C32" s="71"/>
      <c r="D32" s="71"/>
      <c r="E32" s="71"/>
      <c r="F32" s="71"/>
      <c r="G32" s="71"/>
      <c r="H32" s="71"/>
      <c r="I32" s="44"/>
    </row>
  </sheetData>
  <mergeCells count="8">
    <mergeCell ref="A27:H27"/>
    <mergeCell ref="A28:H28"/>
    <mergeCell ref="A29:H29"/>
    <mergeCell ref="A1:H1"/>
    <mergeCell ref="A2:H2"/>
    <mergeCell ref="A3:H3"/>
    <mergeCell ref="A26:H26"/>
    <mergeCell ref="F4:H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/>
  <dimension ref="A1:N11"/>
  <sheetViews>
    <sheetView workbookViewId="0" topLeftCell="A1">
      <selection activeCell="A1" sqref="A1:M1"/>
    </sheetView>
  </sheetViews>
  <sheetFormatPr defaultColWidth="14.66015625" defaultRowHeight="12.75"/>
  <cols>
    <col min="1" max="1" width="7.83203125" style="3" customWidth="1"/>
    <col min="2" max="2" width="1.5" style="3" customWidth="1"/>
    <col min="3" max="3" width="3.33203125" style="3" customWidth="1"/>
    <col min="4" max="4" width="1.5" style="3" customWidth="1"/>
    <col min="5" max="5" width="9.16015625" style="3" customWidth="1"/>
    <col min="6" max="6" width="1.5" style="3" customWidth="1"/>
    <col min="7" max="7" width="12.83203125" style="3" customWidth="1"/>
    <col min="8" max="8" width="1.5" style="3" customWidth="1"/>
    <col min="9" max="9" width="18.16015625" style="3" customWidth="1"/>
    <col min="10" max="10" width="1.5" style="3" customWidth="1"/>
    <col min="11" max="11" width="23.83203125" style="3" customWidth="1"/>
    <col min="12" max="12" width="1.5" style="3" customWidth="1"/>
    <col min="13" max="13" width="21" style="3" customWidth="1"/>
    <col min="14" max="76" width="9.33203125" style="3" customWidth="1"/>
    <col min="77" max="16384" width="14.66015625" style="3" customWidth="1"/>
  </cols>
  <sheetData>
    <row r="1" spans="1:14" ht="11.25" customHeight="1">
      <c r="A1" s="269" t="s">
        <v>24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72"/>
    </row>
    <row r="2" spans="1:14" ht="11.25" customHeight="1">
      <c r="A2" s="269" t="s">
        <v>132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72"/>
    </row>
    <row r="3" spans="1:14" ht="11.25" customHeight="1">
      <c r="A3" s="270" t="s">
        <v>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72"/>
    </row>
    <row r="4" spans="1:14" ht="11.25" customHeight="1">
      <c r="A4" s="7" t="s">
        <v>0</v>
      </c>
      <c r="B4" s="7"/>
      <c r="C4" s="10" t="s">
        <v>88</v>
      </c>
      <c r="D4" s="7"/>
      <c r="E4" s="7" t="s">
        <v>160</v>
      </c>
      <c r="F4" s="7"/>
      <c r="G4" s="7" t="s">
        <v>161</v>
      </c>
      <c r="H4" s="7"/>
      <c r="I4" s="7" t="s">
        <v>162</v>
      </c>
      <c r="J4" s="7"/>
      <c r="K4" s="8" t="s">
        <v>136</v>
      </c>
      <c r="L4" s="8"/>
      <c r="M4" s="8" t="s">
        <v>85</v>
      </c>
      <c r="N4" s="72"/>
    </row>
    <row r="5" spans="1:14" ht="11.25" customHeight="1">
      <c r="A5" s="178" t="s">
        <v>16</v>
      </c>
      <c r="B5" s="179"/>
      <c r="C5" s="180" t="s">
        <v>118</v>
      </c>
      <c r="D5" s="179"/>
      <c r="E5" s="204" t="s">
        <v>83</v>
      </c>
      <c r="F5" s="179"/>
      <c r="G5" s="181" t="s">
        <v>81</v>
      </c>
      <c r="H5" s="179"/>
      <c r="I5" s="181" t="s">
        <v>80</v>
      </c>
      <c r="J5" s="179"/>
      <c r="K5" s="182" t="s">
        <v>176</v>
      </c>
      <c r="L5" s="183"/>
      <c r="M5" s="182" t="s">
        <v>138</v>
      </c>
      <c r="N5" s="162"/>
    </row>
    <row r="6" spans="1:14" ht="11.25" customHeight="1">
      <c r="A6" s="177"/>
      <c r="B6" s="164"/>
      <c r="C6" s="165"/>
      <c r="D6" s="164"/>
      <c r="E6" s="205"/>
      <c r="F6" s="164"/>
      <c r="G6" s="166"/>
      <c r="H6" s="164"/>
      <c r="I6" s="166"/>
      <c r="J6" s="164"/>
      <c r="K6" s="185" t="s">
        <v>133</v>
      </c>
      <c r="L6" s="168"/>
      <c r="M6" s="185" t="s">
        <v>134</v>
      </c>
      <c r="N6" s="162"/>
    </row>
    <row r="7" spans="1:14" ht="11.25" customHeight="1">
      <c r="A7" s="184"/>
      <c r="B7" s="170"/>
      <c r="C7" s="171"/>
      <c r="D7" s="170"/>
      <c r="E7" s="209"/>
      <c r="F7" s="170"/>
      <c r="G7" s="169"/>
      <c r="H7" s="170"/>
      <c r="I7" s="169"/>
      <c r="J7" s="170"/>
      <c r="K7" s="174"/>
      <c r="L7" s="175"/>
      <c r="M7" s="176" t="s">
        <v>119</v>
      </c>
      <c r="N7" s="162"/>
    </row>
    <row r="8" spans="1:14" ht="11.25" customHeight="1">
      <c r="A8" s="163" t="s">
        <v>89</v>
      </c>
      <c r="B8" s="164"/>
      <c r="C8" s="165" t="s">
        <v>79</v>
      </c>
      <c r="D8" s="164"/>
      <c r="E8" s="210" t="s">
        <v>82</v>
      </c>
      <c r="F8" s="164"/>
      <c r="G8" s="166" t="s">
        <v>84</v>
      </c>
      <c r="H8" s="164"/>
      <c r="I8" s="166" t="s">
        <v>87</v>
      </c>
      <c r="J8" s="164"/>
      <c r="K8" s="167" t="s">
        <v>135</v>
      </c>
      <c r="L8" s="168"/>
      <c r="M8" s="167" t="s">
        <v>137</v>
      </c>
      <c r="N8" s="162"/>
    </row>
    <row r="9" spans="1:14" ht="11.25" customHeight="1">
      <c r="A9" s="169"/>
      <c r="B9" s="170"/>
      <c r="C9" s="171"/>
      <c r="D9" s="170"/>
      <c r="E9" s="172"/>
      <c r="F9" s="170"/>
      <c r="G9" s="169"/>
      <c r="H9" s="170"/>
      <c r="I9" s="173" t="s">
        <v>86</v>
      </c>
      <c r="J9" s="170"/>
      <c r="K9" s="174"/>
      <c r="L9" s="175"/>
      <c r="M9" s="176" t="s">
        <v>1</v>
      </c>
      <c r="N9" s="162"/>
    </row>
    <row r="10" spans="1:14" ht="11.25" customHeight="1">
      <c r="A10" s="267" t="s">
        <v>163</v>
      </c>
      <c r="B10" s="267"/>
      <c r="C10" s="267"/>
      <c r="D10" s="267"/>
      <c r="E10" s="268"/>
      <c r="F10" s="268"/>
      <c r="G10" s="268"/>
      <c r="H10" s="268"/>
      <c r="I10" s="268"/>
      <c r="J10" s="268"/>
      <c r="K10" s="268"/>
      <c r="L10" s="268"/>
      <c r="M10" s="268"/>
      <c r="N10" s="162"/>
    </row>
    <row r="11" spans="1:14" ht="11.25" customHeight="1">
      <c r="A11" s="267" t="s">
        <v>164</v>
      </c>
      <c r="B11" s="267"/>
      <c r="C11" s="267"/>
      <c r="D11" s="267"/>
      <c r="E11" s="268"/>
      <c r="F11" s="268"/>
      <c r="G11" s="268"/>
      <c r="H11" s="268"/>
      <c r="I11" s="268"/>
      <c r="J11" s="268"/>
      <c r="K11" s="268"/>
      <c r="L11" s="268"/>
      <c r="M11" s="268"/>
      <c r="N11" s="162"/>
    </row>
  </sheetData>
  <mergeCells count="5">
    <mergeCell ref="A11:M11"/>
    <mergeCell ref="A10:M10"/>
    <mergeCell ref="A1:M1"/>
    <mergeCell ref="A3:M3"/>
    <mergeCell ref="A2:M2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:V1"/>
    </sheetView>
  </sheetViews>
  <sheetFormatPr defaultColWidth="9.33203125" defaultRowHeight="12.75"/>
  <cols>
    <col min="1" max="1" width="16.83203125" style="243" customWidth="1"/>
    <col min="2" max="2" width="1.0078125" style="243" customWidth="1"/>
    <col min="3" max="3" width="9" style="243" customWidth="1"/>
    <col min="4" max="4" width="2" style="243" customWidth="1"/>
    <col min="5" max="5" width="9" style="243" customWidth="1"/>
    <col min="6" max="6" width="2" style="243" customWidth="1"/>
    <col min="7" max="7" width="10.83203125" style="243" customWidth="1"/>
    <col min="8" max="8" width="2" style="243" customWidth="1"/>
    <col min="9" max="9" width="9" style="243" customWidth="1"/>
    <col min="10" max="10" width="2" style="243" customWidth="1"/>
    <col min="11" max="11" width="9.83203125" style="243" customWidth="1"/>
    <col min="12" max="12" width="2" style="243" customWidth="1"/>
    <col min="13" max="13" width="9" style="243" customWidth="1"/>
    <col min="14" max="14" width="2" style="243" customWidth="1"/>
    <col min="15" max="15" width="9.16015625" style="243" customWidth="1"/>
    <col min="16" max="16" width="2" style="243" customWidth="1"/>
    <col min="17" max="17" width="10.66015625" style="243" customWidth="1"/>
    <col min="18" max="18" width="2" style="243" customWidth="1"/>
    <col min="19" max="19" width="11.16015625" style="243" customWidth="1"/>
    <col min="20" max="20" width="2" style="243" customWidth="1"/>
    <col min="21" max="21" width="11.16015625" style="243" customWidth="1"/>
    <col min="22" max="22" width="2" style="243" customWidth="1"/>
    <col min="23" max="16384" width="10.66015625" style="243" customWidth="1"/>
  </cols>
  <sheetData>
    <row r="1" spans="1:22" s="207" customFormat="1" ht="11.25" customHeight="1">
      <c r="A1" s="251" t="s">
        <v>25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1:22" s="207" customFormat="1" ht="11.25" customHeight="1">
      <c r="A2" s="251" t="s">
        <v>165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2" s="207" customFormat="1" ht="11.2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</row>
    <row r="4" spans="1:22" s="207" customFormat="1" ht="11.25" customHeight="1">
      <c r="A4" s="251" t="s">
        <v>26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2" s="207" customFormat="1" ht="11.2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</row>
    <row r="6" spans="1:22" s="207" customFormat="1" ht="11.25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12"/>
      <c r="P6" s="213"/>
      <c r="Q6" s="213"/>
      <c r="R6" s="214"/>
      <c r="S6" s="273" t="s">
        <v>64</v>
      </c>
      <c r="T6" s="273"/>
      <c r="U6" s="273"/>
      <c r="V6" s="273"/>
    </row>
    <row r="7" spans="1:22" s="207" customFormat="1" ht="11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2"/>
      <c r="P7" s="213"/>
      <c r="Q7" s="213"/>
      <c r="R7" s="214"/>
      <c r="S7" s="273" t="s">
        <v>65</v>
      </c>
      <c r="T7" s="273"/>
      <c r="U7" s="273"/>
      <c r="V7" s="273"/>
    </row>
    <row r="8" spans="1:22" s="207" customFormat="1" ht="11.25" customHeight="1">
      <c r="A8" s="215"/>
      <c r="B8" s="215"/>
      <c r="C8" s="274" t="s">
        <v>27</v>
      </c>
      <c r="D8" s="274"/>
      <c r="E8" s="274"/>
      <c r="F8" s="274"/>
      <c r="G8" s="274"/>
      <c r="H8" s="215"/>
      <c r="I8" s="215"/>
      <c r="J8" s="215"/>
      <c r="K8" s="215"/>
      <c r="L8" s="215"/>
      <c r="M8" s="215"/>
      <c r="N8" s="215"/>
      <c r="O8" s="212"/>
      <c r="P8" s="213"/>
      <c r="Q8" s="213"/>
      <c r="R8" s="214"/>
      <c r="S8" s="216" t="s">
        <v>66</v>
      </c>
      <c r="T8" s="214"/>
      <c r="U8" s="213"/>
      <c r="V8" s="213"/>
    </row>
    <row r="9" spans="1:22" s="207" customFormat="1" ht="11.25" customHeight="1">
      <c r="A9" s="214"/>
      <c r="B9" s="214"/>
      <c r="C9" s="216"/>
      <c r="D9" s="216"/>
      <c r="E9" s="246" t="s">
        <v>28</v>
      </c>
      <c r="F9" s="216"/>
      <c r="G9" s="216"/>
      <c r="H9" s="214"/>
      <c r="I9" s="217"/>
      <c r="J9" s="217"/>
      <c r="K9" s="217"/>
      <c r="L9" s="217"/>
      <c r="M9" s="217"/>
      <c r="N9" s="214"/>
      <c r="O9" s="212"/>
      <c r="P9" s="213"/>
      <c r="Q9" s="213"/>
      <c r="R9" s="214"/>
      <c r="S9" s="216" t="s">
        <v>67</v>
      </c>
      <c r="T9" s="217"/>
      <c r="U9" s="220" t="s">
        <v>29</v>
      </c>
      <c r="V9" s="218"/>
    </row>
    <row r="10" spans="1:22" s="207" customFormat="1" ht="11.25" customHeight="1">
      <c r="A10" s="219"/>
      <c r="B10" s="219"/>
      <c r="C10" s="217"/>
      <c r="D10" s="217"/>
      <c r="E10" s="245" t="s">
        <v>140</v>
      </c>
      <c r="F10" s="214"/>
      <c r="G10" s="246"/>
      <c r="H10" s="214"/>
      <c r="I10" s="273" t="s">
        <v>30</v>
      </c>
      <c r="J10" s="273"/>
      <c r="K10" s="273"/>
      <c r="L10" s="273"/>
      <c r="M10" s="273"/>
      <c r="N10" s="273"/>
      <c r="O10" s="273"/>
      <c r="P10" s="273"/>
      <c r="Q10" s="273"/>
      <c r="R10" s="214"/>
      <c r="S10" s="246" t="s">
        <v>31</v>
      </c>
      <c r="T10" s="246"/>
      <c r="U10" s="220" t="s">
        <v>32</v>
      </c>
      <c r="V10" s="220"/>
    </row>
    <row r="11" spans="1:22" s="207" customFormat="1" ht="11.25" customHeight="1">
      <c r="A11" s="219"/>
      <c r="B11" s="219"/>
      <c r="C11" s="220" t="s">
        <v>33</v>
      </c>
      <c r="D11" s="217"/>
      <c r="E11" s="245" t="s">
        <v>141</v>
      </c>
      <c r="F11" s="214"/>
      <c r="G11" s="246"/>
      <c r="H11" s="214"/>
      <c r="I11" s="217"/>
      <c r="J11" s="217"/>
      <c r="K11" s="217"/>
      <c r="L11" s="217"/>
      <c r="M11" s="217"/>
      <c r="N11" s="214"/>
      <c r="O11" s="221" t="s">
        <v>68</v>
      </c>
      <c r="P11" s="218"/>
      <c r="Q11" s="215"/>
      <c r="R11" s="219"/>
      <c r="S11" s="215" t="s">
        <v>69</v>
      </c>
      <c r="T11" s="217"/>
      <c r="U11" s="246" t="s">
        <v>34</v>
      </c>
      <c r="V11" s="218"/>
    </row>
    <row r="12" spans="1:22" s="207" customFormat="1" ht="11.25" customHeight="1">
      <c r="A12" s="219"/>
      <c r="B12" s="219"/>
      <c r="C12" s="216" t="s">
        <v>35</v>
      </c>
      <c r="D12" s="217"/>
      <c r="E12" s="215" t="s">
        <v>142</v>
      </c>
      <c r="F12" s="214"/>
      <c r="G12" s="246"/>
      <c r="H12" s="214"/>
      <c r="I12" s="246" t="s">
        <v>36</v>
      </c>
      <c r="J12" s="217"/>
      <c r="K12" s="216" t="s">
        <v>70</v>
      </c>
      <c r="L12" s="217"/>
      <c r="M12" s="217"/>
      <c r="N12" s="214"/>
      <c r="O12" s="246" t="s">
        <v>90</v>
      </c>
      <c r="P12" s="218"/>
      <c r="Q12" s="246" t="s">
        <v>144</v>
      </c>
      <c r="R12" s="219"/>
      <c r="S12" s="215" t="s">
        <v>71</v>
      </c>
      <c r="T12" s="217"/>
      <c r="U12" s="246" t="s">
        <v>37</v>
      </c>
      <c r="V12" s="218"/>
    </row>
    <row r="13" spans="1:22" s="207" customFormat="1" ht="11.25" customHeight="1">
      <c r="A13" s="208" t="s">
        <v>0</v>
      </c>
      <c r="B13" s="222"/>
      <c r="C13" s="244" t="s">
        <v>38</v>
      </c>
      <c r="D13" s="223"/>
      <c r="E13" s="244" t="s">
        <v>143</v>
      </c>
      <c r="F13" s="222"/>
      <c r="G13" s="247" t="s">
        <v>39</v>
      </c>
      <c r="H13" s="222"/>
      <c r="I13" s="247" t="s">
        <v>40</v>
      </c>
      <c r="J13" s="223"/>
      <c r="K13" s="223" t="s">
        <v>41</v>
      </c>
      <c r="L13" s="223"/>
      <c r="M13" s="223" t="s">
        <v>42</v>
      </c>
      <c r="N13" s="222"/>
      <c r="O13" s="244" t="s">
        <v>93</v>
      </c>
      <c r="P13" s="223"/>
      <c r="Q13" s="208" t="s">
        <v>72</v>
      </c>
      <c r="R13" s="222"/>
      <c r="S13" s="208" t="s">
        <v>73</v>
      </c>
      <c r="T13" s="247"/>
      <c r="U13" s="208" t="s">
        <v>73</v>
      </c>
      <c r="V13" s="223"/>
    </row>
    <row r="14" spans="1:22" s="207" customFormat="1" ht="11.25" customHeight="1">
      <c r="A14" s="224" t="s">
        <v>6</v>
      </c>
      <c r="B14" s="219"/>
      <c r="C14" s="213">
        <v>750.71</v>
      </c>
      <c r="D14" s="213"/>
      <c r="E14" s="213" t="s">
        <v>43</v>
      </c>
      <c r="F14" s="219"/>
      <c r="G14" s="213" t="s">
        <v>43</v>
      </c>
      <c r="H14" s="219"/>
      <c r="I14" s="213">
        <v>329.745</v>
      </c>
      <c r="J14" s="219"/>
      <c r="K14" s="213">
        <v>191.4</v>
      </c>
      <c r="L14" s="219"/>
      <c r="M14" s="213" t="s">
        <v>43</v>
      </c>
      <c r="N14" s="219"/>
      <c r="O14" s="213" t="s">
        <v>43</v>
      </c>
      <c r="P14" s="213"/>
      <c r="Q14" s="213" t="s">
        <v>43</v>
      </c>
      <c r="R14" s="219"/>
      <c r="S14" s="213">
        <v>13348</v>
      </c>
      <c r="T14" s="219"/>
      <c r="U14" s="213">
        <v>97716</v>
      </c>
      <c r="V14" s="219"/>
    </row>
    <row r="15" spans="1:22" s="207" customFormat="1" ht="11.25" customHeight="1">
      <c r="A15" s="224" t="s">
        <v>7</v>
      </c>
      <c r="B15" s="219"/>
      <c r="C15" s="213" t="s">
        <v>43</v>
      </c>
      <c r="D15" s="213"/>
      <c r="E15" s="213" t="s">
        <v>43</v>
      </c>
      <c r="F15" s="219"/>
      <c r="G15" s="213" t="s">
        <v>43</v>
      </c>
      <c r="H15" s="219"/>
      <c r="I15" s="213" t="s">
        <v>43</v>
      </c>
      <c r="J15" s="219"/>
      <c r="K15" s="213">
        <v>1805</v>
      </c>
      <c r="L15" s="225" t="s">
        <v>94</v>
      </c>
      <c r="M15" s="213">
        <v>210</v>
      </c>
      <c r="N15" s="225" t="s">
        <v>94</v>
      </c>
      <c r="O15" s="213" t="s">
        <v>43</v>
      </c>
      <c r="P15" s="213"/>
      <c r="Q15" s="213" t="s">
        <v>43</v>
      </c>
      <c r="R15" s="219"/>
      <c r="S15" s="213" t="s">
        <v>43</v>
      </c>
      <c r="T15" s="219"/>
      <c r="U15" s="213" t="s">
        <v>43</v>
      </c>
      <c r="V15" s="225"/>
    </row>
    <row r="16" spans="1:22" s="207" customFormat="1" ht="11.25" customHeight="1">
      <c r="A16" s="224" t="s">
        <v>18</v>
      </c>
      <c r="B16" s="219"/>
      <c r="C16" s="213">
        <v>220</v>
      </c>
      <c r="D16" s="213"/>
      <c r="E16" s="213">
        <v>223.563</v>
      </c>
      <c r="F16" s="219"/>
      <c r="G16" s="213">
        <v>7405</v>
      </c>
      <c r="H16" s="219"/>
      <c r="I16" s="213">
        <v>1020</v>
      </c>
      <c r="J16" s="219"/>
      <c r="K16" s="213">
        <v>32650</v>
      </c>
      <c r="L16" s="219"/>
      <c r="M16" s="213">
        <v>13000</v>
      </c>
      <c r="N16" s="219"/>
      <c r="O16" s="213">
        <v>250</v>
      </c>
      <c r="P16" s="213"/>
      <c r="Q16" s="213" t="s">
        <v>43</v>
      </c>
      <c r="R16" s="219"/>
      <c r="S16" s="213">
        <v>1350000</v>
      </c>
      <c r="T16" s="225" t="s">
        <v>44</v>
      </c>
      <c r="U16" s="213">
        <v>545000</v>
      </c>
      <c r="V16" s="225" t="s">
        <v>44</v>
      </c>
    </row>
    <row r="17" spans="1:22" s="207" customFormat="1" ht="11.25" customHeight="1">
      <c r="A17" s="224" t="s">
        <v>17</v>
      </c>
      <c r="B17" s="219"/>
      <c r="C17" s="213" t="s">
        <v>43</v>
      </c>
      <c r="D17" s="213"/>
      <c r="E17" s="213" t="s">
        <v>43</v>
      </c>
      <c r="F17" s="219"/>
      <c r="G17" s="213" t="s">
        <v>43</v>
      </c>
      <c r="H17" s="219"/>
      <c r="I17" s="213">
        <v>30</v>
      </c>
      <c r="J17" s="225" t="s">
        <v>44</v>
      </c>
      <c r="K17" s="213">
        <v>3015</v>
      </c>
      <c r="L17" s="225"/>
      <c r="M17" s="213" t="s">
        <v>43</v>
      </c>
      <c r="N17" s="219"/>
      <c r="O17" s="213">
        <v>3</v>
      </c>
      <c r="P17" s="225" t="s">
        <v>44</v>
      </c>
      <c r="Q17" s="213" t="s">
        <v>43</v>
      </c>
      <c r="R17" s="219"/>
      <c r="S17" s="213">
        <v>660000</v>
      </c>
      <c r="T17" s="219"/>
      <c r="U17" s="213">
        <v>100000</v>
      </c>
      <c r="V17" s="225" t="s">
        <v>44</v>
      </c>
    </row>
    <row r="18" spans="1:22" s="207" customFormat="1" ht="11.25" customHeight="1">
      <c r="A18" s="224" t="s">
        <v>8</v>
      </c>
      <c r="B18" s="219"/>
      <c r="C18" s="213" t="s">
        <v>43</v>
      </c>
      <c r="D18" s="213"/>
      <c r="E18" s="213" t="s">
        <v>43</v>
      </c>
      <c r="F18" s="219"/>
      <c r="G18" s="213">
        <v>350</v>
      </c>
      <c r="H18" s="225" t="s">
        <v>44</v>
      </c>
      <c r="I18" s="213" t="s">
        <v>43</v>
      </c>
      <c r="J18" s="219"/>
      <c r="K18" s="213">
        <v>5093</v>
      </c>
      <c r="L18" s="219"/>
      <c r="M18" s="213">
        <v>106.798</v>
      </c>
      <c r="N18" s="219"/>
      <c r="O18" s="213">
        <v>3000</v>
      </c>
      <c r="P18" s="226"/>
      <c r="Q18" s="213">
        <v>2260</v>
      </c>
      <c r="R18" s="226"/>
      <c r="S18" s="213">
        <v>22.835</v>
      </c>
      <c r="T18" s="219"/>
      <c r="U18" s="213">
        <v>81358</v>
      </c>
      <c r="V18" s="219"/>
    </row>
    <row r="19" spans="1:22" s="207" customFormat="1" ht="11.25" customHeight="1">
      <c r="A19" s="224" t="s">
        <v>9</v>
      </c>
      <c r="B19" s="219"/>
      <c r="C19" s="213" t="s">
        <v>43</v>
      </c>
      <c r="D19" s="213"/>
      <c r="E19" s="213" t="s">
        <v>43</v>
      </c>
      <c r="F19" s="219"/>
      <c r="G19" s="213">
        <v>140</v>
      </c>
      <c r="H19" s="225" t="s">
        <v>44</v>
      </c>
      <c r="I19" s="213" t="s">
        <v>43</v>
      </c>
      <c r="J19" s="219"/>
      <c r="K19" s="213">
        <v>4046</v>
      </c>
      <c r="L19" s="219"/>
      <c r="M19" s="213">
        <v>140</v>
      </c>
      <c r="N19" s="219"/>
      <c r="O19" s="213">
        <v>6375</v>
      </c>
      <c r="P19" s="213"/>
      <c r="Q19" s="213">
        <v>1115</v>
      </c>
      <c r="R19" s="219"/>
      <c r="S19" s="213">
        <v>8</v>
      </c>
      <c r="T19" s="219"/>
      <c r="U19" s="213">
        <v>31800</v>
      </c>
      <c r="V19" s="225" t="s">
        <v>44</v>
      </c>
    </row>
    <row r="20" spans="1:22" s="207" customFormat="1" ht="11.25" customHeight="1">
      <c r="A20" s="224" t="s">
        <v>10</v>
      </c>
      <c r="B20" s="219"/>
      <c r="C20" s="213" t="s">
        <v>43</v>
      </c>
      <c r="D20" s="213"/>
      <c r="E20" s="213" t="s">
        <v>43</v>
      </c>
      <c r="F20" s="219"/>
      <c r="G20" s="213" t="s">
        <v>43</v>
      </c>
      <c r="H20" s="219"/>
      <c r="I20" s="213">
        <v>466.57</v>
      </c>
      <c r="J20" s="219"/>
      <c r="K20" s="213">
        <v>2700</v>
      </c>
      <c r="L20" s="225" t="s">
        <v>44</v>
      </c>
      <c r="M20" s="213" t="s">
        <v>43</v>
      </c>
      <c r="N20" s="219"/>
      <c r="O20" s="213" t="s">
        <v>43</v>
      </c>
      <c r="P20" s="213"/>
      <c r="Q20" s="213" t="s">
        <v>43</v>
      </c>
      <c r="R20" s="219"/>
      <c r="S20" s="213">
        <v>939276</v>
      </c>
      <c r="T20" s="225"/>
      <c r="U20" s="213">
        <v>313000</v>
      </c>
      <c r="V20" s="225" t="s">
        <v>44</v>
      </c>
    </row>
    <row r="21" spans="1:22" s="207" customFormat="1" ht="11.25" customHeight="1">
      <c r="A21" s="224" t="s">
        <v>145</v>
      </c>
      <c r="B21" s="219"/>
      <c r="C21" s="213" t="s">
        <v>43</v>
      </c>
      <c r="D21" s="213"/>
      <c r="E21" s="213" t="s">
        <v>43</v>
      </c>
      <c r="F21" s="219"/>
      <c r="G21" s="213" t="s">
        <v>43</v>
      </c>
      <c r="H21" s="219"/>
      <c r="I21" s="213" t="s">
        <v>43</v>
      </c>
      <c r="J21" s="219"/>
      <c r="K21" s="213">
        <v>4500</v>
      </c>
      <c r="L21" s="225"/>
      <c r="M21" s="213">
        <v>1.7</v>
      </c>
      <c r="N21" s="225"/>
      <c r="O21" s="213" t="s">
        <v>43</v>
      </c>
      <c r="P21" s="213"/>
      <c r="Q21" s="213" t="s">
        <v>43</v>
      </c>
      <c r="R21" s="219"/>
      <c r="S21" s="213" t="s">
        <v>43</v>
      </c>
      <c r="T21" s="219"/>
      <c r="U21" s="213" t="s">
        <v>43</v>
      </c>
      <c r="V21" s="219"/>
    </row>
    <row r="22" spans="1:22" s="207" customFormat="1" ht="11.25" customHeight="1">
      <c r="A22" s="224" t="s">
        <v>146</v>
      </c>
      <c r="B22" s="219"/>
      <c r="C22" s="213" t="s">
        <v>43</v>
      </c>
      <c r="D22" s="213"/>
      <c r="E22" s="213">
        <v>19</v>
      </c>
      <c r="F22" s="225"/>
      <c r="G22" s="213">
        <v>90</v>
      </c>
      <c r="H22" s="225"/>
      <c r="I22" s="213" t="s">
        <v>43</v>
      </c>
      <c r="J22" s="219"/>
      <c r="K22" s="213">
        <v>2500</v>
      </c>
      <c r="L22" s="225"/>
      <c r="M22" s="213">
        <v>60</v>
      </c>
      <c r="N22" s="225"/>
      <c r="O22" s="213" t="s">
        <v>43</v>
      </c>
      <c r="P22" s="213"/>
      <c r="Q22" s="213" t="s">
        <v>43</v>
      </c>
      <c r="R22" s="219"/>
      <c r="S22" s="213">
        <v>282616</v>
      </c>
      <c r="T22" s="225" t="s">
        <v>91</v>
      </c>
      <c r="U22" s="213">
        <v>31573</v>
      </c>
      <c r="V22" s="225" t="s">
        <v>91</v>
      </c>
    </row>
    <row r="23" spans="1:22" s="207" customFormat="1" ht="11.25" customHeight="1">
      <c r="A23" s="224" t="s">
        <v>13</v>
      </c>
      <c r="B23" s="219"/>
      <c r="C23" s="213" t="s">
        <v>43</v>
      </c>
      <c r="D23" s="213"/>
      <c r="E23" s="213" t="s">
        <v>43</v>
      </c>
      <c r="F23" s="219"/>
      <c r="G23" s="213">
        <v>1057</v>
      </c>
      <c r="H23" s="219"/>
      <c r="I23" s="213">
        <v>1750</v>
      </c>
      <c r="J23" s="219"/>
      <c r="K23" s="213">
        <v>1400</v>
      </c>
      <c r="L23" s="225" t="s">
        <v>44</v>
      </c>
      <c r="M23" s="213" t="s">
        <v>43</v>
      </c>
      <c r="N23" s="219"/>
      <c r="O23" s="213" t="s">
        <v>43</v>
      </c>
      <c r="P23" s="213"/>
      <c r="Q23" s="213" t="s">
        <v>43</v>
      </c>
      <c r="R23" s="219"/>
      <c r="S23" s="213">
        <v>290000</v>
      </c>
      <c r="T23" s="225" t="s">
        <v>44</v>
      </c>
      <c r="U23" s="213">
        <v>43500</v>
      </c>
      <c r="V23" s="225" t="s">
        <v>44</v>
      </c>
    </row>
    <row r="24" spans="1:22" s="207" customFormat="1" ht="11.25" customHeight="1">
      <c r="A24" s="224" t="s">
        <v>14</v>
      </c>
      <c r="B24" s="219"/>
      <c r="C24" s="213" t="s">
        <v>43</v>
      </c>
      <c r="D24" s="213"/>
      <c r="E24" s="213" t="s">
        <v>43</v>
      </c>
      <c r="F24" s="219"/>
      <c r="G24" s="213">
        <v>4185</v>
      </c>
      <c r="H24" s="219"/>
      <c r="I24" s="213">
        <v>1780</v>
      </c>
      <c r="J24" s="219"/>
      <c r="K24" s="213">
        <v>26064</v>
      </c>
      <c r="L24" s="225"/>
      <c r="M24" s="213">
        <v>713</v>
      </c>
      <c r="N24" s="225"/>
      <c r="O24" s="213" t="s">
        <v>43</v>
      </c>
      <c r="P24" s="213"/>
      <c r="Q24" s="213" t="s">
        <v>43</v>
      </c>
      <c r="R24" s="219"/>
      <c r="S24" s="213">
        <v>3398000</v>
      </c>
      <c r="T24" s="225" t="s">
        <v>91</v>
      </c>
      <c r="U24" s="213">
        <v>720640</v>
      </c>
      <c r="V24" s="225"/>
    </row>
    <row r="25" spans="1:22" s="207" customFormat="1" ht="11.25" customHeight="1">
      <c r="A25" s="224" t="s">
        <v>147</v>
      </c>
      <c r="B25" s="219"/>
      <c r="C25" s="213" t="s">
        <v>43</v>
      </c>
      <c r="D25" s="213"/>
      <c r="E25" s="213" t="s">
        <v>43</v>
      </c>
      <c r="F25" s="219"/>
      <c r="G25" s="213">
        <v>70</v>
      </c>
      <c r="H25" s="225"/>
      <c r="I25" s="213">
        <v>120</v>
      </c>
      <c r="J25" s="225"/>
      <c r="K25" s="213">
        <v>4700</v>
      </c>
      <c r="L25" s="225"/>
      <c r="M25" s="213">
        <v>440</v>
      </c>
      <c r="N25" s="225"/>
      <c r="O25" s="213">
        <v>3850</v>
      </c>
      <c r="P25" s="225" t="s">
        <v>91</v>
      </c>
      <c r="Q25" s="213" t="s">
        <v>43</v>
      </c>
      <c r="R25" s="219"/>
      <c r="S25" s="213">
        <v>171185</v>
      </c>
      <c r="T25" s="225" t="s">
        <v>91</v>
      </c>
      <c r="U25" s="213">
        <v>88300</v>
      </c>
      <c r="V25" s="225"/>
    </row>
    <row r="26" spans="1:22" s="207" customFormat="1" ht="11.25" customHeight="1">
      <c r="A26" s="224" t="s">
        <v>16</v>
      </c>
      <c r="B26" s="219"/>
      <c r="C26" s="213">
        <v>60</v>
      </c>
      <c r="D26" s="225" t="s">
        <v>44</v>
      </c>
      <c r="E26" s="213">
        <v>700</v>
      </c>
      <c r="F26" s="225" t="s">
        <v>44</v>
      </c>
      <c r="G26" s="213">
        <v>20960</v>
      </c>
      <c r="H26" s="219"/>
      <c r="I26" s="213">
        <v>330</v>
      </c>
      <c r="J26" s="219"/>
      <c r="K26" s="213">
        <v>42787</v>
      </c>
      <c r="L26" s="219"/>
      <c r="M26" s="213">
        <v>250.099</v>
      </c>
      <c r="N26" s="219"/>
      <c r="O26" s="213" t="s">
        <v>43</v>
      </c>
      <c r="P26" s="213"/>
      <c r="Q26" s="213" t="s">
        <v>43</v>
      </c>
      <c r="R26" s="219"/>
      <c r="S26" s="213">
        <v>16500</v>
      </c>
      <c r="T26" s="225" t="s">
        <v>44</v>
      </c>
      <c r="U26" s="213">
        <v>179000</v>
      </c>
      <c r="V26" s="225" t="s">
        <v>44</v>
      </c>
    </row>
    <row r="27" spans="1:22" s="207" customFormat="1" ht="11.25" customHeight="1">
      <c r="A27" s="224" t="s">
        <v>148</v>
      </c>
      <c r="B27" s="219"/>
      <c r="C27" s="213">
        <v>722</v>
      </c>
      <c r="D27" s="226"/>
      <c r="E27" s="213" t="s">
        <v>75</v>
      </c>
      <c r="F27" s="225"/>
      <c r="G27" s="213">
        <v>70</v>
      </c>
      <c r="H27" s="225"/>
      <c r="I27" s="213">
        <v>360</v>
      </c>
      <c r="J27" s="225"/>
      <c r="K27" s="213">
        <v>8000</v>
      </c>
      <c r="L27" s="225"/>
      <c r="M27" s="213">
        <v>100</v>
      </c>
      <c r="N27" s="225"/>
      <c r="O27" s="213" t="s">
        <v>43</v>
      </c>
      <c r="P27" s="213"/>
      <c r="Q27" s="213" t="s">
        <v>43</v>
      </c>
      <c r="R27" s="219"/>
      <c r="S27" s="213">
        <v>830000</v>
      </c>
      <c r="T27" s="225"/>
      <c r="U27" s="213">
        <v>200000</v>
      </c>
      <c r="V27" s="225"/>
    </row>
    <row r="28" spans="1:22" s="207" customFormat="1" ht="11.25" customHeight="1">
      <c r="A28" s="224" t="s">
        <v>149</v>
      </c>
      <c r="B28" s="219"/>
      <c r="C28" s="227" t="s">
        <v>43</v>
      </c>
      <c r="D28" s="227"/>
      <c r="E28" s="227" t="s">
        <v>43</v>
      </c>
      <c r="F28" s="222"/>
      <c r="G28" s="227" t="s">
        <v>43</v>
      </c>
      <c r="H28" s="222"/>
      <c r="I28" s="227" t="s">
        <v>43</v>
      </c>
      <c r="J28" s="222"/>
      <c r="K28" s="227">
        <v>1550</v>
      </c>
      <c r="L28" s="228"/>
      <c r="M28" s="227">
        <v>38</v>
      </c>
      <c r="N28" s="228"/>
      <c r="O28" s="227" t="s">
        <v>43</v>
      </c>
      <c r="P28" s="227"/>
      <c r="Q28" s="227" t="s">
        <v>43</v>
      </c>
      <c r="R28" s="222"/>
      <c r="S28" s="227">
        <v>149000</v>
      </c>
      <c r="T28" s="228"/>
      <c r="U28" s="227">
        <v>40000</v>
      </c>
      <c r="V28" s="228"/>
    </row>
    <row r="29" spans="1:22" s="207" customFormat="1" ht="11.25" customHeight="1">
      <c r="A29" s="229" t="s">
        <v>3</v>
      </c>
      <c r="B29" s="219"/>
      <c r="C29" s="213">
        <v>1750</v>
      </c>
      <c r="D29" s="213"/>
      <c r="E29" s="213">
        <v>942.563</v>
      </c>
      <c r="F29" s="219"/>
      <c r="G29" s="213">
        <v>34300</v>
      </c>
      <c r="H29" s="219"/>
      <c r="I29" s="213">
        <v>6190</v>
      </c>
      <c r="J29" s="219"/>
      <c r="K29" s="213">
        <v>141000</v>
      </c>
      <c r="L29" s="219"/>
      <c r="M29" s="213">
        <v>15100</v>
      </c>
      <c r="N29" s="219"/>
      <c r="O29" s="213">
        <v>13500</v>
      </c>
      <c r="P29" s="213"/>
      <c r="Q29" s="213">
        <v>3380</v>
      </c>
      <c r="R29" s="219"/>
      <c r="S29" s="213">
        <v>8100000</v>
      </c>
      <c r="T29" s="219"/>
      <c r="U29" s="213">
        <v>2470000</v>
      </c>
      <c r="V29" s="219"/>
    </row>
    <row r="30" spans="1:22" s="234" customFormat="1" ht="11.25" customHeight="1">
      <c r="A30" s="230" t="s">
        <v>45</v>
      </c>
      <c r="B30" s="231"/>
      <c r="C30" s="232">
        <v>0.054901578510829725</v>
      </c>
      <c r="D30" s="232"/>
      <c r="E30" s="232">
        <v>0.05019386851384798</v>
      </c>
      <c r="F30" s="233"/>
      <c r="G30" s="232">
        <v>0.030429861431229648</v>
      </c>
      <c r="H30" s="233"/>
      <c r="I30" s="232">
        <v>0.05031730865591035</v>
      </c>
      <c r="J30" s="233"/>
      <c r="K30" s="232">
        <v>0.06111528483667058</v>
      </c>
      <c r="L30" s="233"/>
      <c r="M30" s="232">
        <v>0.1295118233355041</v>
      </c>
      <c r="N30" s="233"/>
      <c r="O30" s="232">
        <v>0.09044636057380466</v>
      </c>
      <c r="P30" s="232"/>
      <c r="Q30" s="232">
        <v>0.10139863722034219</v>
      </c>
      <c r="R30" s="233"/>
      <c r="S30" s="232">
        <v>0.2965550204706924</v>
      </c>
      <c r="T30" s="233"/>
      <c r="U30" s="232">
        <v>0.09304876423948023</v>
      </c>
      <c r="V30" s="233"/>
    </row>
    <row r="31" spans="1:22" s="207" customFormat="1" ht="11.25" customHeight="1">
      <c r="A31" s="235" t="s">
        <v>22</v>
      </c>
      <c r="B31" s="219"/>
      <c r="C31" s="236">
        <v>2480</v>
      </c>
      <c r="D31" s="236"/>
      <c r="E31" s="236" t="s">
        <v>43</v>
      </c>
      <c r="F31" s="237"/>
      <c r="G31" s="236">
        <v>93300</v>
      </c>
      <c r="H31" s="237"/>
      <c r="I31" s="236">
        <v>8040</v>
      </c>
      <c r="J31" s="238" t="s">
        <v>92</v>
      </c>
      <c r="K31" s="236">
        <v>101000</v>
      </c>
      <c r="L31" s="237"/>
      <c r="M31" s="236">
        <v>17200</v>
      </c>
      <c r="N31" s="237"/>
      <c r="O31" s="213">
        <v>35800</v>
      </c>
      <c r="P31" s="213"/>
      <c r="Q31" s="213">
        <v>1300</v>
      </c>
      <c r="R31" s="219"/>
      <c r="S31" s="213">
        <v>1890000</v>
      </c>
      <c r="T31" s="237"/>
      <c r="U31" s="213">
        <v>5690000</v>
      </c>
      <c r="V31" s="237"/>
    </row>
    <row r="32" spans="1:22" s="207" customFormat="1" ht="11.25" customHeight="1">
      <c r="A32" s="229" t="s">
        <v>46</v>
      </c>
      <c r="B32" s="222"/>
      <c r="C32" s="227">
        <v>31900</v>
      </c>
      <c r="D32" s="227"/>
      <c r="E32" s="227">
        <v>18800</v>
      </c>
      <c r="F32" s="222"/>
      <c r="G32" s="227">
        <v>1130000</v>
      </c>
      <c r="H32" s="222"/>
      <c r="I32" s="227">
        <v>123000</v>
      </c>
      <c r="J32" s="222"/>
      <c r="K32" s="227">
        <v>2310000</v>
      </c>
      <c r="L32" s="222"/>
      <c r="M32" s="227">
        <v>116000</v>
      </c>
      <c r="N32" s="222"/>
      <c r="O32" s="239">
        <v>149000</v>
      </c>
      <c r="P32" s="239"/>
      <c r="Q32" s="239">
        <v>33300</v>
      </c>
      <c r="R32" s="240"/>
      <c r="S32" s="239">
        <v>27300000</v>
      </c>
      <c r="T32" s="222"/>
      <c r="U32" s="239">
        <v>26600000</v>
      </c>
      <c r="V32" s="222"/>
    </row>
    <row r="33" spans="1:22" s="207" customFormat="1" ht="11.25" customHeight="1">
      <c r="A33" s="271" t="s">
        <v>150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</row>
    <row r="34" spans="1:22" s="207" customFormat="1" ht="11.25" customHeight="1">
      <c r="A34" s="272" t="s">
        <v>151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</row>
    <row r="35" spans="1:22" s="207" customFormat="1" ht="11.25" customHeight="1">
      <c r="A35" s="272" t="s">
        <v>152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</row>
    <row r="36" spans="1:22" s="207" customFormat="1" ht="11.25" customHeight="1">
      <c r="A36" s="272" t="s">
        <v>153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</row>
    <row r="37" spans="1:14" s="207" customFormat="1" ht="11.25" customHeight="1">
      <c r="A37" s="241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</row>
    <row r="38" spans="1:14" s="207" customFormat="1" ht="11.25" customHeight="1">
      <c r="A38" s="241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</row>
  </sheetData>
  <mergeCells count="13">
    <mergeCell ref="I10:Q10"/>
    <mergeCell ref="C8:G8"/>
    <mergeCell ref="S6:V6"/>
    <mergeCell ref="A1:V1"/>
    <mergeCell ref="A2:V2"/>
    <mergeCell ref="A4:V4"/>
    <mergeCell ref="S7:V7"/>
    <mergeCell ref="A3:V3"/>
    <mergeCell ref="A5:V5"/>
    <mergeCell ref="A33:V33"/>
    <mergeCell ref="A34:V34"/>
    <mergeCell ref="A35:V35"/>
    <mergeCell ref="A36:V36"/>
  </mergeCells>
  <printOptions/>
  <pageMargins left="0.5" right="0.5" top="0.5" bottom="0.7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3"/>
  <sheetViews>
    <sheetView workbookViewId="0" topLeftCell="A1">
      <selection activeCell="A1" sqref="A1:O1"/>
    </sheetView>
  </sheetViews>
  <sheetFormatPr defaultColWidth="9.33203125" defaultRowHeight="12.75"/>
  <cols>
    <col min="1" max="1" width="14.83203125" style="0" customWidth="1"/>
    <col min="2" max="2" width="1.83203125" style="4" customWidth="1"/>
    <col min="3" max="3" width="10.83203125" style="0" customWidth="1"/>
    <col min="4" max="4" width="1.83203125" style="5" customWidth="1"/>
    <col min="5" max="5" width="10.83203125" style="0" customWidth="1"/>
    <col min="6" max="6" width="1.83203125" style="5" customWidth="1"/>
    <col min="7" max="7" width="10.83203125" style="0" customWidth="1"/>
    <col min="8" max="8" width="1.83203125" style="5" customWidth="1"/>
    <col min="9" max="9" width="10.83203125" style="0" customWidth="1"/>
    <col min="10" max="10" width="1.83203125" style="5" customWidth="1"/>
    <col min="11" max="11" width="10.83203125" style="0" customWidth="1"/>
    <col min="12" max="12" width="1.83203125" style="5" customWidth="1"/>
    <col min="13" max="13" width="10.83203125" style="0" customWidth="1"/>
    <col min="14" max="14" width="1.83203125" style="5" customWidth="1"/>
    <col min="15" max="15" width="10.83203125" style="0" customWidth="1"/>
  </cols>
  <sheetData>
    <row r="1" spans="1:15" ht="11.25" customHeight="1">
      <c r="A1" s="254" t="s">
        <v>120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1.25" customHeight="1">
      <c r="A2" s="275" t="s">
        <v>177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ht="11.2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1.25" customHeight="1">
      <c r="A4" s="275" t="s">
        <v>47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1:15" ht="11.2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ht="11.25" customHeight="1">
      <c r="A6" s="75" t="s">
        <v>0</v>
      </c>
      <c r="B6" s="76"/>
      <c r="C6" s="77">
        <v>1990</v>
      </c>
      <c r="D6" s="78"/>
      <c r="E6" s="77">
        <v>1995</v>
      </c>
      <c r="F6" s="78"/>
      <c r="G6" s="77">
        <v>2000</v>
      </c>
      <c r="H6" s="78"/>
      <c r="I6" s="79">
        <v>2005</v>
      </c>
      <c r="J6" s="78" t="s">
        <v>1</v>
      </c>
      <c r="K6" s="79" t="s">
        <v>95</v>
      </c>
      <c r="L6" s="78" t="s">
        <v>1</v>
      </c>
      <c r="M6" s="79" t="s">
        <v>96</v>
      </c>
      <c r="N6" s="78" t="s">
        <v>1</v>
      </c>
      <c r="O6" s="79" t="s">
        <v>97</v>
      </c>
    </row>
    <row r="7" spans="1:15" ht="11.25" customHeight="1">
      <c r="A7" s="77" t="s">
        <v>18</v>
      </c>
      <c r="B7" s="80"/>
      <c r="C7" s="81">
        <v>100000</v>
      </c>
      <c r="D7" s="82" t="s">
        <v>1</v>
      </c>
      <c r="E7" s="83">
        <v>148000</v>
      </c>
      <c r="F7" s="84"/>
      <c r="G7" s="85">
        <v>485130</v>
      </c>
      <c r="H7" s="86" t="s">
        <v>1</v>
      </c>
      <c r="I7" s="85">
        <v>365000</v>
      </c>
      <c r="J7" s="82" t="s">
        <v>1</v>
      </c>
      <c r="K7" s="83">
        <v>400000</v>
      </c>
      <c r="L7" s="84"/>
      <c r="M7" s="83">
        <v>500000</v>
      </c>
      <c r="N7" s="82" t="s">
        <v>1</v>
      </c>
      <c r="O7" s="83">
        <v>710000</v>
      </c>
    </row>
    <row r="8" spans="1:15" ht="11.25" customHeight="1">
      <c r="A8" s="77" t="s">
        <v>14</v>
      </c>
      <c r="B8" s="80"/>
      <c r="C8" s="81" t="s">
        <v>43</v>
      </c>
      <c r="D8" s="81"/>
      <c r="E8" s="81" t="s">
        <v>43</v>
      </c>
      <c r="F8" s="81"/>
      <c r="G8" s="81" t="s">
        <v>43</v>
      </c>
      <c r="H8" s="81"/>
      <c r="I8" s="81" t="s">
        <v>43</v>
      </c>
      <c r="J8" s="81"/>
      <c r="K8" s="81" t="s">
        <v>43</v>
      </c>
      <c r="L8" s="81"/>
      <c r="M8" s="81" t="s">
        <v>43</v>
      </c>
      <c r="N8" s="20"/>
      <c r="O8" s="83">
        <v>2800000</v>
      </c>
    </row>
    <row r="9" spans="1:15" ht="11.25" customHeight="1">
      <c r="A9" s="77" t="s">
        <v>16</v>
      </c>
      <c r="B9" s="87"/>
      <c r="C9" s="88">
        <v>773000</v>
      </c>
      <c r="D9" s="89"/>
      <c r="E9" s="88">
        <v>232278</v>
      </c>
      <c r="F9" s="89"/>
      <c r="G9" s="90">
        <v>458537</v>
      </c>
      <c r="H9" s="91"/>
      <c r="I9" s="90">
        <v>475349</v>
      </c>
      <c r="J9" s="82" t="s">
        <v>1</v>
      </c>
      <c r="K9" s="92">
        <v>460000</v>
      </c>
      <c r="L9" s="82" t="s">
        <v>1</v>
      </c>
      <c r="M9" s="92">
        <v>460000</v>
      </c>
      <c r="N9" s="82" t="s">
        <v>1</v>
      </c>
      <c r="O9" s="92">
        <v>460000</v>
      </c>
    </row>
    <row r="10" spans="1:15" ht="11.25" customHeight="1">
      <c r="A10" s="77" t="s">
        <v>48</v>
      </c>
      <c r="B10" s="93"/>
      <c r="C10" s="94">
        <v>870000</v>
      </c>
      <c r="D10" s="95"/>
      <c r="E10" s="96">
        <v>380000</v>
      </c>
      <c r="F10" s="95"/>
      <c r="G10" s="97">
        <v>944000</v>
      </c>
      <c r="H10" s="98" t="s">
        <v>1</v>
      </c>
      <c r="I10" s="97">
        <v>840000</v>
      </c>
      <c r="J10" s="99" t="s">
        <v>1</v>
      </c>
      <c r="K10" s="97">
        <v>900000</v>
      </c>
      <c r="L10" s="99" t="s">
        <v>1</v>
      </c>
      <c r="M10" s="97">
        <v>1000000</v>
      </c>
      <c r="N10" s="99" t="s">
        <v>1</v>
      </c>
      <c r="O10" s="97">
        <v>4000000</v>
      </c>
    </row>
    <row r="11" spans="1:15" ht="11.25" customHeight="1">
      <c r="A11" s="252" t="s">
        <v>166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</row>
    <row r="12" spans="1:15" ht="12.75">
      <c r="A12" s="71"/>
      <c r="B12" s="9"/>
      <c r="C12" s="101"/>
      <c r="D12" s="102"/>
      <c r="E12" s="101"/>
      <c r="F12" s="102"/>
      <c r="G12" s="101"/>
      <c r="H12" s="102"/>
      <c r="I12" s="101"/>
      <c r="J12" s="102"/>
      <c r="K12" s="101"/>
      <c r="L12" s="102"/>
      <c r="M12" s="101"/>
      <c r="N12" s="102"/>
      <c r="O12" s="101"/>
    </row>
    <row r="13" spans="1:15" ht="12.75">
      <c r="A13" s="73"/>
      <c r="B13" s="70"/>
      <c r="C13" s="73"/>
      <c r="D13" s="103"/>
      <c r="E13" s="73"/>
      <c r="F13" s="103"/>
      <c r="G13" s="73"/>
      <c r="H13" s="103"/>
      <c r="I13" s="73"/>
      <c r="J13" s="103"/>
      <c r="K13" s="73"/>
      <c r="L13" s="103"/>
      <c r="M13" s="73"/>
      <c r="N13" s="103"/>
      <c r="O13" s="73"/>
    </row>
  </sheetData>
  <mergeCells count="6">
    <mergeCell ref="A11:O11"/>
    <mergeCell ref="A1:O1"/>
    <mergeCell ref="A2:O2"/>
    <mergeCell ref="A4:O4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O16"/>
  <sheetViews>
    <sheetView workbookViewId="0" topLeftCell="A1">
      <selection activeCell="A1" sqref="A1:O1"/>
    </sheetView>
  </sheetViews>
  <sheetFormatPr defaultColWidth="9.33203125" defaultRowHeight="12.75"/>
  <cols>
    <col min="1" max="1" width="18.16015625" style="2" customWidth="1"/>
    <col min="2" max="2" width="1.83203125" style="2" customWidth="1"/>
    <col min="3" max="3" width="10.83203125" style="2" customWidth="1"/>
    <col min="4" max="4" width="1.83203125" style="2" customWidth="1"/>
    <col min="5" max="5" width="10.83203125" style="2" customWidth="1"/>
    <col min="6" max="6" width="1.83203125" style="2" customWidth="1"/>
    <col min="7" max="7" width="10.83203125" style="2" customWidth="1"/>
    <col min="8" max="8" width="1.83203125" style="2" customWidth="1"/>
    <col min="9" max="9" width="10.83203125" style="2" customWidth="1"/>
    <col min="10" max="10" width="1.83203125" style="2" customWidth="1"/>
    <col min="11" max="11" width="10.5" style="2" customWidth="1"/>
    <col min="12" max="12" width="1.83203125" style="2" customWidth="1"/>
    <col min="13" max="13" width="10.33203125" style="2" customWidth="1"/>
    <col min="14" max="14" width="1.83203125" style="2" customWidth="1"/>
    <col min="15" max="15" width="11.33203125" style="2" customWidth="1"/>
    <col min="16" max="16384" width="9.33203125" style="2" customWidth="1"/>
  </cols>
  <sheetData>
    <row r="1" spans="1:15" ht="11.25" customHeight="1">
      <c r="A1" s="254" t="s">
        <v>49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1.25" customHeight="1">
      <c r="A2" s="254" t="s">
        <v>178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47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5" t="s">
        <v>0</v>
      </c>
      <c r="B6" s="16"/>
      <c r="C6" s="16">
        <v>1990</v>
      </c>
      <c r="D6" s="16"/>
      <c r="E6" s="16">
        <v>1995</v>
      </c>
      <c r="F6" s="16"/>
      <c r="G6" s="16">
        <v>2000</v>
      </c>
      <c r="H6" s="16"/>
      <c r="I6" s="17">
        <v>2005</v>
      </c>
      <c r="J6" s="105"/>
      <c r="K6" s="17" t="s">
        <v>95</v>
      </c>
      <c r="L6" s="19"/>
      <c r="M6" s="17" t="s">
        <v>96</v>
      </c>
      <c r="N6" s="105"/>
      <c r="O6" s="17" t="s">
        <v>97</v>
      </c>
    </row>
    <row r="7" spans="1:15" ht="11.25" customHeight="1">
      <c r="A7" s="16" t="s">
        <v>102</v>
      </c>
      <c r="B7" s="20"/>
      <c r="C7" s="85">
        <v>213000</v>
      </c>
      <c r="D7" s="106"/>
      <c r="E7" s="85">
        <v>450709</v>
      </c>
      <c r="F7" s="106"/>
      <c r="G7" s="85">
        <v>509308</v>
      </c>
      <c r="H7" s="106"/>
      <c r="I7" s="85">
        <v>750710</v>
      </c>
      <c r="J7" s="194" t="s">
        <v>1</v>
      </c>
      <c r="K7" s="85">
        <v>873000</v>
      </c>
      <c r="L7" s="20"/>
      <c r="M7" s="85">
        <v>875000</v>
      </c>
      <c r="N7" s="192"/>
      <c r="O7" s="85">
        <v>880000</v>
      </c>
    </row>
    <row r="8" spans="1:15" ht="11.25" customHeight="1">
      <c r="A8" s="16" t="s">
        <v>18</v>
      </c>
      <c r="B8" s="20"/>
      <c r="C8" s="85">
        <v>60000</v>
      </c>
      <c r="D8" s="106"/>
      <c r="E8" s="85">
        <v>119400</v>
      </c>
      <c r="F8" s="107" t="s">
        <v>1</v>
      </c>
      <c r="G8" s="85">
        <v>140000</v>
      </c>
      <c r="H8" s="108" t="s">
        <v>1</v>
      </c>
      <c r="I8" s="85">
        <v>220000</v>
      </c>
      <c r="J8" s="194" t="s">
        <v>1</v>
      </c>
      <c r="K8" s="85">
        <v>220000</v>
      </c>
      <c r="L8" s="21" t="s">
        <v>1</v>
      </c>
      <c r="M8" s="85">
        <v>220000</v>
      </c>
      <c r="N8" s="194" t="s">
        <v>1</v>
      </c>
      <c r="O8" s="85">
        <v>500000</v>
      </c>
    </row>
    <row r="9" spans="1:15" ht="11.25" customHeight="1">
      <c r="A9" s="16" t="s">
        <v>12</v>
      </c>
      <c r="B9" s="20"/>
      <c r="C9" s="109" t="s">
        <v>43</v>
      </c>
      <c r="D9" s="109"/>
      <c r="E9" s="109" t="s">
        <v>43</v>
      </c>
      <c r="F9" s="109"/>
      <c r="G9" s="109" t="s">
        <v>43</v>
      </c>
      <c r="H9" s="109"/>
      <c r="I9" s="109" t="s">
        <v>43</v>
      </c>
      <c r="J9" s="109"/>
      <c r="K9" s="109" t="s">
        <v>43</v>
      </c>
      <c r="L9" s="21"/>
      <c r="M9" s="85">
        <v>350000</v>
      </c>
      <c r="N9" s="194"/>
      <c r="O9" s="85">
        <v>350000</v>
      </c>
    </row>
    <row r="10" spans="1:15" ht="11.25" customHeight="1">
      <c r="A10" s="16" t="s">
        <v>13</v>
      </c>
      <c r="B10" s="20"/>
      <c r="C10" s="109" t="s">
        <v>43</v>
      </c>
      <c r="D10" s="109"/>
      <c r="E10" s="109" t="s">
        <v>43</v>
      </c>
      <c r="F10" s="109"/>
      <c r="G10" s="109" t="s">
        <v>43</v>
      </c>
      <c r="H10" s="109"/>
      <c r="I10" s="109" t="s">
        <v>43</v>
      </c>
      <c r="J10" s="109"/>
      <c r="K10" s="109" t="s">
        <v>43</v>
      </c>
      <c r="L10" s="109"/>
      <c r="M10" s="109">
        <v>50000</v>
      </c>
      <c r="N10" s="194"/>
      <c r="O10" s="85">
        <v>585000</v>
      </c>
    </row>
    <row r="11" spans="1:15" ht="11.25" customHeight="1">
      <c r="A11" s="16" t="s">
        <v>14</v>
      </c>
      <c r="B11" s="20"/>
      <c r="C11" s="109" t="s">
        <v>43</v>
      </c>
      <c r="D11" s="109"/>
      <c r="E11" s="109" t="s">
        <v>43</v>
      </c>
      <c r="F11" s="109"/>
      <c r="G11" s="109" t="s">
        <v>43</v>
      </c>
      <c r="H11" s="109"/>
      <c r="I11" s="109" t="s">
        <v>43</v>
      </c>
      <c r="J11" s="109"/>
      <c r="K11" s="109" t="s">
        <v>43</v>
      </c>
      <c r="L11" s="109"/>
      <c r="M11" s="109" t="s">
        <v>43</v>
      </c>
      <c r="N11" s="20"/>
      <c r="O11" s="85">
        <v>300000</v>
      </c>
    </row>
    <row r="12" spans="1:15" ht="11.25" customHeight="1">
      <c r="A12" s="16" t="s">
        <v>16</v>
      </c>
      <c r="B12" s="20"/>
      <c r="C12" s="85">
        <v>61000</v>
      </c>
      <c r="D12" s="106"/>
      <c r="E12" s="109">
        <v>61514</v>
      </c>
      <c r="F12" s="106"/>
      <c r="G12" s="109">
        <v>61000</v>
      </c>
      <c r="H12" s="106"/>
      <c r="I12" s="109">
        <v>60000</v>
      </c>
      <c r="J12" s="194"/>
      <c r="K12" s="109">
        <v>60000</v>
      </c>
      <c r="L12" s="20"/>
      <c r="M12" s="109">
        <v>60000</v>
      </c>
      <c r="N12" s="192"/>
      <c r="O12" s="109">
        <v>60000</v>
      </c>
    </row>
    <row r="13" spans="1:15" ht="11.25" customHeight="1">
      <c r="A13" s="16" t="s">
        <v>19</v>
      </c>
      <c r="B13" s="20"/>
      <c r="C13" s="85">
        <v>174000</v>
      </c>
      <c r="D13" s="106"/>
      <c r="E13" s="85">
        <v>247400</v>
      </c>
      <c r="F13" s="106"/>
      <c r="G13" s="85">
        <v>470000</v>
      </c>
      <c r="H13" s="106"/>
      <c r="I13" s="85">
        <v>722000</v>
      </c>
      <c r="J13" s="194"/>
      <c r="K13" s="110">
        <v>861000</v>
      </c>
      <c r="L13" s="20"/>
      <c r="M13" s="110">
        <v>920000</v>
      </c>
      <c r="N13" s="192"/>
      <c r="O13" s="110">
        <v>1560000</v>
      </c>
    </row>
    <row r="14" spans="1:15" ht="11.25" customHeight="1">
      <c r="A14" s="16" t="s">
        <v>48</v>
      </c>
      <c r="B14" s="12"/>
      <c r="C14" s="97">
        <v>510000</v>
      </c>
      <c r="D14" s="111"/>
      <c r="E14" s="97">
        <v>879000</v>
      </c>
      <c r="F14" s="111"/>
      <c r="G14" s="97">
        <v>1180000</v>
      </c>
      <c r="H14" s="111"/>
      <c r="I14" s="97">
        <v>1750000</v>
      </c>
      <c r="J14" s="112" t="s">
        <v>1</v>
      </c>
      <c r="K14" s="97">
        <v>2000000</v>
      </c>
      <c r="L14" s="24" t="s">
        <v>1</v>
      </c>
      <c r="M14" s="97">
        <v>2500000</v>
      </c>
      <c r="N14" s="112" t="s">
        <v>1</v>
      </c>
      <c r="O14" s="97">
        <v>4200000</v>
      </c>
    </row>
    <row r="15" spans="1:15" ht="11.25" customHeight="1">
      <c r="A15" s="278" t="s">
        <v>166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</row>
    <row r="16" spans="1:15" ht="11.25" customHeight="1">
      <c r="A16" s="262" t="s">
        <v>103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</row>
  </sheetData>
  <mergeCells count="7">
    <mergeCell ref="A1:O1"/>
    <mergeCell ref="A15:O15"/>
    <mergeCell ref="A16:O16"/>
    <mergeCell ref="A2:O2"/>
    <mergeCell ref="A3:O3"/>
    <mergeCell ref="A5:O5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O14"/>
  <sheetViews>
    <sheetView workbookViewId="0" topLeftCell="A1">
      <selection activeCell="A1" sqref="A1:O1"/>
    </sheetView>
  </sheetViews>
  <sheetFormatPr defaultColWidth="9.33203125" defaultRowHeight="12.75"/>
  <cols>
    <col min="1" max="1" width="18.33203125" style="0" customWidth="1"/>
    <col min="2" max="2" width="1.83203125" style="0" customWidth="1"/>
    <col min="3" max="3" width="9.83203125" style="0" customWidth="1"/>
    <col min="4" max="4" width="1.83203125" style="0" customWidth="1"/>
    <col min="5" max="5" width="9.83203125" style="0" customWidth="1"/>
    <col min="6" max="6" width="1.83203125" style="0" customWidth="1"/>
    <col min="7" max="7" width="9.83203125" style="0" customWidth="1"/>
    <col min="8" max="8" width="1.83203125" style="0" customWidth="1"/>
    <col min="9" max="9" width="9.83203125" style="0" customWidth="1"/>
    <col min="10" max="10" width="1.83203125" style="0" customWidth="1"/>
    <col min="11" max="11" width="9.83203125" style="0" customWidth="1"/>
    <col min="12" max="12" width="1.83203125" style="0" customWidth="1"/>
    <col min="13" max="13" width="9.83203125" style="0" customWidth="1"/>
    <col min="14" max="14" width="1.83203125" style="0" customWidth="1"/>
    <col min="15" max="15" width="9.83203125" style="0" customWidth="1"/>
  </cols>
  <sheetData>
    <row r="1" spans="1:15" ht="11.25" customHeight="1">
      <c r="A1" s="254" t="s">
        <v>50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1.25" customHeight="1">
      <c r="A2" s="254" t="s">
        <v>179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110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5" t="s">
        <v>0</v>
      </c>
      <c r="B6" s="16"/>
      <c r="C6" s="17">
        <v>1990</v>
      </c>
      <c r="D6" s="17"/>
      <c r="E6" s="17">
        <v>1995</v>
      </c>
      <c r="F6" s="17"/>
      <c r="G6" s="17">
        <v>2000</v>
      </c>
      <c r="H6" s="17"/>
      <c r="I6" s="17">
        <v>2005</v>
      </c>
      <c r="J6" s="18" t="s">
        <v>1</v>
      </c>
      <c r="K6" s="17" t="s">
        <v>95</v>
      </c>
      <c r="L6" s="19"/>
      <c r="M6" s="17" t="s">
        <v>96</v>
      </c>
      <c r="N6" s="18"/>
      <c r="O6" s="17" t="s">
        <v>97</v>
      </c>
    </row>
    <row r="7" spans="1:15" ht="11.25" customHeight="1">
      <c r="A7" s="16" t="s">
        <v>18</v>
      </c>
      <c r="B7" s="20"/>
      <c r="C7" s="20">
        <v>66</v>
      </c>
      <c r="D7" s="20"/>
      <c r="E7" s="20">
        <v>102</v>
      </c>
      <c r="F7" s="21" t="s">
        <v>1</v>
      </c>
      <c r="G7" s="20">
        <v>125</v>
      </c>
      <c r="H7" s="21" t="s">
        <v>1</v>
      </c>
      <c r="I7" s="20">
        <v>208</v>
      </c>
      <c r="J7" s="22" t="s">
        <v>1</v>
      </c>
      <c r="K7" s="20">
        <v>210</v>
      </c>
      <c r="L7" s="21" t="s">
        <v>1</v>
      </c>
      <c r="M7" s="20">
        <v>280</v>
      </c>
      <c r="N7" s="21" t="s">
        <v>1</v>
      </c>
      <c r="O7" s="20">
        <v>350</v>
      </c>
    </row>
    <row r="8" spans="1:15" ht="11.25" customHeight="1">
      <c r="A8" s="16" t="s">
        <v>12</v>
      </c>
      <c r="B8" s="20"/>
      <c r="C8" s="20">
        <v>14</v>
      </c>
      <c r="D8" s="20"/>
      <c r="E8" s="159" t="s">
        <v>43</v>
      </c>
      <c r="F8" s="20"/>
      <c r="G8" s="159" t="s">
        <v>43</v>
      </c>
      <c r="H8" s="20"/>
      <c r="I8" s="159" t="s">
        <v>43</v>
      </c>
      <c r="J8" s="14"/>
      <c r="K8" s="20">
        <v>10</v>
      </c>
      <c r="L8" s="20"/>
      <c r="M8" s="20">
        <v>20</v>
      </c>
      <c r="N8" s="20"/>
      <c r="O8" s="20">
        <v>20</v>
      </c>
    </row>
    <row r="9" spans="1:15" ht="11.25" customHeight="1">
      <c r="A9" s="16" t="s">
        <v>14</v>
      </c>
      <c r="B9" s="20"/>
      <c r="C9" s="20">
        <v>1</v>
      </c>
      <c r="D9" s="20"/>
      <c r="E9" s="20">
        <v>1</v>
      </c>
      <c r="F9" s="20"/>
      <c r="G9" s="20">
        <v>1</v>
      </c>
      <c r="H9" s="21" t="s">
        <v>1</v>
      </c>
      <c r="I9" s="20">
        <v>1</v>
      </c>
      <c r="J9" s="22" t="s">
        <v>1</v>
      </c>
      <c r="K9" s="20">
        <v>1</v>
      </c>
      <c r="L9" s="20"/>
      <c r="M9" s="20">
        <v>1</v>
      </c>
      <c r="N9" s="20"/>
      <c r="O9" s="20">
        <v>1</v>
      </c>
    </row>
    <row r="10" spans="1:15" ht="11.25" customHeight="1">
      <c r="A10" s="16" t="s">
        <v>16</v>
      </c>
      <c r="B10" s="14"/>
      <c r="C10" s="12">
        <v>33</v>
      </c>
      <c r="D10" s="12"/>
      <c r="E10" s="12">
        <v>24</v>
      </c>
      <c r="F10" s="23" t="s">
        <v>1</v>
      </c>
      <c r="G10" s="12">
        <v>70</v>
      </c>
      <c r="H10" s="12"/>
      <c r="I10" s="12">
        <v>48</v>
      </c>
      <c r="J10" s="23" t="s">
        <v>1</v>
      </c>
      <c r="K10" s="12">
        <v>56</v>
      </c>
      <c r="L10" s="23" t="s">
        <v>1</v>
      </c>
      <c r="M10" s="12">
        <v>58</v>
      </c>
      <c r="N10" s="23" t="s">
        <v>1</v>
      </c>
      <c r="O10" s="12">
        <v>60</v>
      </c>
    </row>
    <row r="11" spans="1:15" ht="11.25" customHeight="1">
      <c r="A11" s="16" t="s">
        <v>48</v>
      </c>
      <c r="B11" s="12"/>
      <c r="C11" s="16">
        <v>114</v>
      </c>
      <c r="D11" s="16"/>
      <c r="E11" s="16">
        <v>127</v>
      </c>
      <c r="F11" s="16"/>
      <c r="G11" s="16">
        <v>196</v>
      </c>
      <c r="H11" s="24" t="s">
        <v>1</v>
      </c>
      <c r="I11" s="16">
        <v>257</v>
      </c>
      <c r="J11" s="24" t="s">
        <v>1</v>
      </c>
      <c r="K11" s="16">
        <v>280</v>
      </c>
      <c r="L11" s="24" t="s">
        <v>1</v>
      </c>
      <c r="M11" s="16">
        <v>360</v>
      </c>
      <c r="N11" s="24" t="s">
        <v>1</v>
      </c>
      <c r="O11" s="16">
        <v>430</v>
      </c>
    </row>
    <row r="12" spans="1:15" ht="11.25" customHeight="1">
      <c r="A12" s="278" t="s">
        <v>167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</row>
    <row r="13" spans="1:15" ht="12" customHeight="1">
      <c r="A13" s="262" t="s">
        <v>98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</row>
    <row r="14" spans="1:15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</sheetData>
  <mergeCells count="7">
    <mergeCell ref="A5:O5"/>
    <mergeCell ref="A12:O12"/>
    <mergeCell ref="A13:O1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O15"/>
  <sheetViews>
    <sheetView workbookViewId="0" topLeftCell="A1">
      <selection activeCell="A1" sqref="A1:O1"/>
    </sheetView>
  </sheetViews>
  <sheetFormatPr defaultColWidth="9.33203125" defaultRowHeight="12.75"/>
  <cols>
    <col min="1" max="1" width="17.33203125" style="2" customWidth="1"/>
    <col min="2" max="2" width="1.83203125" style="2" customWidth="1"/>
    <col min="3" max="3" width="10.83203125" style="2" customWidth="1"/>
    <col min="4" max="4" width="1.83203125" style="2" customWidth="1"/>
    <col min="5" max="5" width="10.83203125" style="2" customWidth="1"/>
    <col min="6" max="6" width="1.83203125" style="2" customWidth="1"/>
    <col min="7" max="7" width="10.83203125" style="2" customWidth="1"/>
    <col min="8" max="8" width="1.83203125" style="2" customWidth="1"/>
    <col min="9" max="9" width="10.83203125" style="2" customWidth="1"/>
    <col min="10" max="10" width="1.83203125" style="2" customWidth="1"/>
    <col min="11" max="11" width="10.83203125" style="2" customWidth="1"/>
    <col min="12" max="12" width="1.83203125" style="2" customWidth="1"/>
    <col min="13" max="13" width="10.83203125" style="2" customWidth="1"/>
    <col min="14" max="14" width="1.83203125" style="2" customWidth="1"/>
    <col min="15" max="15" width="10.83203125" style="2" customWidth="1"/>
    <col min="16" max="16384" width="9.33203125" style="2" customWidth="1"/>
  </cols>
  <sheetData>
    <row r="1" spans="1:15" ht="11.25" customHeight="1">
      <c r="A1" s="254" t="s">
        <v>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1.25" customHeight="1">
      <c r="A2" s="254" t="s">
        <v>180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1.2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1.25" customHeight="1">
      <c r="A4" s="254" t="s">
        <v>47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1.25" customHeight="1">
      <c r="A6" s="15" t="s">
        <v>0</v>
      </c>
      <c r="B6" s="16"/>
      <c r="C6" s="16">
        <v>1990</v>
      </c>
      <c r="D6" s="16"/>
      <c r="E6" s="16">
        <v>1995</v>
      </c>
      <c r="F6" s="16"/>
      <c r="G6" s="16">
        <v>2000</v>
      </c>
      <c r="H6" s="16"/>
      <c r="I6" s="17">
        <v>2005</v>
      </c>
      <c r="J6" s="19" t="s">
        <v>1</v>
      </c>
      <c r="K6" s="17" t="s">
        <v>95</v>
      </c>
      <c r="L6" s="19" t="s">
        <v>1</v>
      </c>
      <c r="M6" s="17" t="s">
        <v>96</v>
      </c>
      <c r="N6" s="19" t="s">
        <v>1</v>
      </c>
      <c r="O6" s="17" t="s">
        <v>97</v>
      </c>
    </row>
    <row r="7" spans="1:15" ht="11.25" customHeight="1">
      <c r="A7" s="16" t="s">
        <v>104</v>
      </c>
      <c r="B7" s="20"/>
      <c r="C7" s="153" t="s">
        <v>43</v>
      </c>
      <c r="D7" s="153"/>
      <c r="E7" s="153" t="s">
        <v>43</v>
      </c>
      <c r="F7" s="153"/>
      <c r="G7" s="153">
        <v>5197</v>
      </c>
      <c r="H7" s="153"/>
      <c r="I7" s="153" t="s">
        <v>43</v>
      </c>
      <c r="J7" s="153" t="s">
        <v>1</v>
      </c>
      <c r="K7" s="153" t="s">
        <v>43</v>
      </c>
      <c r="L7" s="153"/>
      <c r="M7" s="153" t="s">
        <v>43</v>
      </c>
      <c r="N7" s="153" t="s">
        <v>1</v>
      </c>
      <c r="O7" s="153" t="s">
        <v>43</v>
      </c>
    </row>
    <row r="8" spans="1:15" ht="11.25" customHeight="1">
      <c r="A8" s="16" t="s">
        <v>18</v>
      </c>
      <c r="B8" s="20"/>
      <c r="C8" s="114">
        <v>47800</v>
      </c>
      <c r="D8" s="20" t="s">
        <v>1</v>
      </c>
      <c r="E8" s="114">
        <v>90400</v>
      </c>
      <c r="F8" s="20"/>
      <c r="G8" s="114">
        <v>155856</v>
      </c>
      <c r="H8" s="21" t="s">
        <v>1</v>
      </c>
      <c r="I8" s="114">
        <v>152000</v>
      </c>
      <c r="J8" s="21" t="s">
        <v>1</v>
      </c>
      <c r="K8" s="114">
        <v>155000</v>
      </c>
      <c r="L8" s="21" t="s">
        <v>1</v>
      </c>
      <c r="M8" s="114">
        <v>250000</v>
      </c>
      <c r="N8" s="21" t="s">
        <v>1</v>
      </c>
      <c r="O8" s="114">
        <v>400000</v>
      </c>
    </row>
    <row r="9" spans="1:15" ht="11.25" customHeight="1">
      <c r="A9" s="16" t="s">
        <v>12</v>
      </c>
      <c r="B9" s="20"/>
      <c r="C9" s="114">
        <v>12000</v>
      </c>
      <c r="D9" s="20"/>
      <c r="E9" s="114">
        <v>33900</v>
      </c>
      <c r="F9" s="20"/>
      <c r="G9" s="114">
        <v>24281</v>
      </c>
      <c r="H9" s="20"/>
      <c r="I9" s="114">
        <v>24000</v>
      </c>
      <c r="J9" s="21" t="s">
        <v>1</v>
      </c>
      <c r="K9" s="114">
        <v>25000</v>
      </c>
      <c r="L9" s="21" t="s">
        <v>1</v>
      </c>
      <c r="M9" s="114">
        <v>25000</v>
      </c>
      <c r="N9" s="20"/>
      <c r="O9" s="114">
        <v>25000</v>
      </c>
    </row>
    <row r="10" spans="1:15" ht="11.25" customHeight="1">
      <c r="A10" s="113" t="s">
        <v>16</v>
      </c>
      <c r="B10" s="14"/>
      <c r="C10" s="115">
        <v>84200</v>
      </c>
      <c r="D10" s="14"/>
      <c r="E10" s="115">
        <v>100300</v>
      </c>
      <c r="F10" s="14"/>
      <c r="G10" s="115">
        <v>64100</v>
      </c>
      <c r="H10" s="22" t="s">
        <v>1</v>
      </c>
      <c r="I10" s="115">
        <v>95000</v>
      </c>
      <c r="J10" s="21" t="s">
        <v>1</v>
      </c>
      <c r="K10" s="115">
        <v>95000</v>
      </c>
      <c r="L10" s="21" t="s">
        <v>1</v>
      </c>
      <c r="M10" s="115">
        <v>95000</v>
      </c>
      <c r="N10" s="20"/>
      <c r="O10" s="115">
        <v>95000</v>
      </c>
    </row>
    <row r="11" spans="1:15" ht="11.25" customHeight="1">
      <c r="A11" s="56" t="s">
        <v>48</v>
      </c>
      <c r="B11" s="13"/>
      <c r="C11" s="116">
        <v>144000</v>
      </c>
      <c r="D11" s="56"/>
      <c r="E11" s="116">
        <v>225000</v>
      </c>
      <c r="F11" s="56"/>
      <c r="G11" s="116">
        <v>249000</v>
      </c>
      <c r="H11" s="56"/>
      <c r="I11" s="116">
        <v>270000</v>
      </c>
      <c r="J11" s="117" t="s">
        <v>1</v>
      </c>
      <c r="K11" s="116">
        <v>280000</v>
      </c>
      <c r="L11" s="56" t="s">
        <v>1</v>
      </c>
      <c r="M11" s="116">
        <v>370000</v>
      </c>
      <c r="N11" s="56"/>
      <c r="O11" s="116">
        <v>520000</v>
      </c>
    </row>
    <row r="12" spans="1:15" ht="11.25" customHeight="1">
      <c r="A12" s="262" t="s">
        <v>168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</row>
    <row r="13" spans="1:15" ht="11.25" customHeight="1">
      <c r="A13" s="262" t="s">
        <v>105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</row>
    <row r="14" spans="1:15" ht="11.25" customHeight="1">
      <c r="A14" s="262" t="s">
        <v>106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</row>
    <row r="15" spans="1:15" ht="11.25" customHeight="1">
      <c r="A15" s="262" t="s">
        <v>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</row>
  </sheetData>
  <mergeCells count="9">
    <mergeCell ref="A13:O13"/>
    <mergeCell ref="A14:O14"/>
    <mergeCell ref="A15:O15"/>
    <mergeCell ref="A1:O1"/>
    <mergeCell ref="A2:O2"/>
    <mergeCell ref="A4:O4"/>
    <mergeCell ref="A12:O12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2007-06-25T13:41:02Z</cp:lastPrinted>
  <dcterms:created xsi:type="dcterms:W3CDTF">2003-02-04T16:05:37Z</dcterms:created>
  <dcterms:modified xsi:type="dcterms:W3CDTF">2007-11-08T22:00:35Z</dcterms:modified>
  <cp:category/>
  <cp:version/>
  <cp:contentType/>
  <cp:contentStatus/>
</cp:coreProperties>
</file>