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295" windowWidth="12120" windowHeight="9120" tabRatio="973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</sheets>
  <definedNames/>
  <calcPr fullCalcOnLoad="1"/>
</workbook>
</file>

<file path=xl/sharedStrings.xml><?xml version="1.0" encoding="utf-8"?>
<sst xmlns="http://schemas.openxmlformats.org/spreadsheetml/2006/main" count="697" uniqueCount="244">
  <si>
    <t>TABLE 1</t>
  </si>
  <si>
    <r>
      <t>SALIENT COBALT STATISTICS</t>
    </r>
    <r>
      <rPr>
        <vertAlign val="superscript"/>
        <sz val="8"/>
        <rFont val="Times"/>
        <family val="1"/>
      </rPr>
      <t>1</t>
    </r>
  </si>
  <si>
    <t>(Metric tons, cobalt content, unless otherwise specified)</t>
  </si>
  <si>
    <t>2001</t>
  </si>
  <si>
    <t>2002</t>
  </si>
  <si>
    <t>2003</t>
  </si>
  <si>
    <t>United States:</t>
  </si>
  <si>
    <t>Consumption:</t>
  </si>
  <si>
    <t>Reported</t>
  </si>
  <si>
    <t>r</t>
  </si>
  <si>
    <t>Apparent</t>
  </si>
  <si>
    <t>Imports for consumption</t>
  </si>
  <si>
    <t>Exports</t>
  </si>
  <si>
    <t>Stocks, December 31:</t>
  </si>
  <si>
    <r>
      <t>Industry</t>
    </r>
    <r>
      <rPr>
        <vertAlign val="superscript"/>
        <sz val="8"/>
        <rFont val="Times"/>
        <family val="1"/>
      </rPr>
      <t>2</t>
    </r>
  </si>
  <si>
    <r>
      <t>U.S. Government</t>
    </r>
    <r>
      <rPr>
        <vertAlign val="superscript"/>
        <sz val="8"/>
        <rFont val="Times"/>
        <family val="1"/>
      </rPr>
      <t>3</t>
    </r>
  </si>
  <si>
    <t>e</t>
  </si>
  <si>
    <r>
      <t>Price, metal</t>
    </r>
    <r>
      <rPr>
        <vertAlign val="superscript"/>
        <sz val="8"/>
        <rFont val="Times"/>
        <family val="1"/>
      </rPr>
      <t>4</t>
    </r>
  </si>
  <si>
    <t>dollars per pound</t>
  </si>
  <si>
    <t>Mine</t>
  </si>
  <si>
    <t>Refinery</t>
  </si>
  <si>
    <r>
      <t>1</t>
    </r>
    <r>
      <rPr>
        <sz val="8"/>
        <rFont val="Times"/>
        <family val="1"/>
      </rPr>
      <t>Data are rounded to no more than three significant digits, except prices.</t>
    </r>
  </si>
  <si>
    <r>
      <t>2</t>
    </r>
    <r>
      <rPr>
        <sz val="8"/>
        <rFont val="Times"/>
        <family val="1"/>
      </rPr>
      <t>Stocks held by cobalt processors and consumers.</t>
    </r>
  </si>
  <si>
    <r>
      <t>4</t>
    </r>
    <r>
      <rPr>
        <sz val="8"/>
        <rFont val="Times"/>
        <family val="1"/>
      </rPr>
      <t>Annual average U.S. spot price for minimum 99.8% cobalt cathode reported by Platts Metals Week.</t>
    </r>
  </si>
  <si>
    <t>TABLE 2</t>
  </si>
  <si>
    <t>U.S. GOVERNMENT NATIONAL DEFENSE STOCKPILE</t>
  </si>
  <si>
    <r>
      <t>SALES AND SHIPMENTS</t>
    </r>
    <r>
      <rPr>
        <vertAlign val="superscript"/>
        <sz val="8"/>
        <rFont val="Times"/>
        <family val="1"/>
      </rPr>
      <t>1</t>
    </r>
  </si>
  <si>
    <t>(Metric tons, cobalt content)</t>
  </si>
  <si>
    <t>Sales:</t>
  </si>
  <si>
    <r>
      <t>Fiscal year</t>
    </r>
    <r>
      <rPr>
        <vertAlign val="superscript"/>
        <sz val="8"/>
        <rFont val="Times"/>
        <family val="1"/>
      </rPr>
      <t>2</t>
    </r>
  </si>
  <si>
    <t>Calendar year</t>
  </si>
  <si>
    <r>
      <t>Shipments:</t>
    </r>
    <r>
      <rPr>
        <vertAlign val="superscript"/>
        <sz val="8"/>
        <rFont val="Times"/>
        <family val="1"/>
      </rPr>
      <t>3</t>
    </r>
  </si>
  <si>
    <r>
      <t>1</t>
    </r>
    <r>
      <rPr>
        <sz val="8"/>
        <rFont val="Times"/>
        <family val="1"/>
      </rPr>
      <t>Data are rounded to no more than three significant digits.</t>
    </r>
  </si>
  <si>
    <r>
      <t>2</t>
    </r>
    <r>
      <rPr>
        <sz val="8"/>
        <rFont val="Times"/>
        <family val="1"/>
      </rPr>
      <t>Twelve-month period ending September 30 of year stated.</t>
    </r>
  </si>
  <si>
    <r>
      <t>3</t>
    </r>
    <r>
      <rPr>
        <sz val="8"/>
        <rFont val="Times"/>
        <family val="1"/>
      </rPr>
      <t>Calculated from yearend inventory levels.</t>
    </r>
  </si>
  <si>
    <t>TABLE 3</t>
  </si>
  <si>
    <r>
      <t>U.S. REPORTED CONSUMPTION AND STOCKS OF COBALT</t>
    </r>
    <r>
      <rPr>
        <vertAlign val="superscript"/>
        <sz val="8"/>
        <rFont val="Times"/>
        <family val="1"/>
      </rPr>
      <t>1, 2</t>
    </r>
  </si>
  <si>
    <t>Consumption by end use:</t>
  </si>
  <si>
    <t>Steels</t>
  </si>
  <si>
    <t>Superalloys</t>
  </si>
  <si>
    <t>Alloys, excludes steels and superalloys:</t>
  </si>
  <si>
    <t>Magnetic alloys</t>
  </si>
  <si>
    <r>
      <t>Other alloys</t>
    </r>
    <r>
      <rPr>
        <vertAlign val="superscript"/>
        <sz val="8"/>
        <rFont val="Times"/>
        <family val="1"/>
      </rPr>
      <t>3</t>
    </r>
  </si>
  <si>
    <r>
      <t>Cemented carbides</t>
    </r>
    <r>
      <rPr>
        <vertAlign val="superscript"/>
        <sz val="8"/>
        <rFont val="Times"/>
        <family val="1"/>
      </rPr>
      <t>4</t>
    </r>
  </si>
  <si>
    <t>Chemical and ceramic uses</t>
  </si>
  <si>
    <t>Miscellaneous and unspecified</t>
  </si>
  <si>
    <t>Total</t>
  </si>
  <si>
    <t>Consumption by form:</t>
  </si>
  <si>
    <r>
      <t>Chemical compounds, organic and inorganic</t>
    </r>
    <r>
      <rPr>
        <vertAlign val="superscript"/>
        <sz val="8"/>
        <rFont val="Times"/>
        <family val="1"/>
      </rPr>
      <t>5</t>
    </r>
  </si>
  <si>
    <t>Metal</t>
  </si>
  <si>
    <t>Purchased scrap</t>
  </si>
  <si>
    <r>
      <t>Stocks, December 31:</t>
    </r>
    <r>
      <rPr>
        <vertAlign val="superscript"/>
        <sz val="8"/>
        <rFont val="Times"/>
        <family val="1"/>
      </rPr>
      <t>6</t>
    </r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</si>
  <si>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</si>
  <si>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rFont val="Times"/>
        <family val="1"/>
      </rPr>
      <t>Includes estimates.</t>
    </r>
  </si>
  <si>
    <r>
      <t>3</t>
    </r>
    <r>
      <rPr>
        <sz val="8"/>
        <rFont val="Times"/>
        <family val="1"/>
      </rPr>
      <t>Includes nonferrous alloys, welding materials, and wear-resistant alloys.</t>
    </r>
  </si>
  <si>
    <r>
      <t>4</t>
    </r>
    <r>
      <rPr>
        <sz val="8"/>
        <rFont val="Times"/>
        <family val="1"/>
      </rPr>
      <t>Includes diamond tool matrices, cemented and sintered carbides, and cast carbide dies or parts.</t>
    </r>
  </si>
  <si>
    <r>
      <t>5</t>
    </r>
    <r>
      <rPr>
        <sz val="8"/>
        <rFont val="Times"/>
        <family val="1"/>
      </rPr>
      <t>Includes oxides.</t>
    </r>
  </si>
  <si>
    <r>
      <t>6</t>
    </r>
    <r>
      <rPr>
        <sz val="8"/>
        <rFont val="Times"/>
        <family val="1"/>
      </rPr>
      <t>Stocks held by cobalt processors and consumers.</t>
    </r>
  </si>
  <si>
    <t>TABLE 4</t>
  </si>
  <si>
    <r>
      <t>U.S. IMPORTS FOR CONSUMPTION OF COBALT, BY FORM</t>
    </r>
    <r>
      <rPr>
        <vertAlign val="superscript"/>
        <sz val="8"/>
        <rFont val="Times"/>
        <family val="1"/>
      </rPr>
      <t>1</t>
    </r>
  </si>
  <si>
    <t>Gross weight</t>
  </si>
  <si>
    <r>
      <t>Cobalt content</t>
    </r>
    <r>
      <rPr>
        <vertAlign val="superscript"/>
        <sz val="8"/>
        <rFont val="Times"/>
        <family val="1"/>
      </rPr>
      <t>2</t>
    </r>
  </si>
  <si>
    <t>Value</t>
  </si>
  <si>
    <t>(metric tons)</t>
  </si>
  <si>
    <t>(thousands)</t>
  </si>
  <si>
    <r>
      <t>Metal</t>
    </r>
    <r>
      <rPr>
        <vertAlign val="superscript"/>
        <sz val="8"/>
        <rFont val="Times"/>
        <family val="1"/>
      </rPr>
      <t>3</t>
    </r>
  </si>
  <si>
    <t>Oxides and hydroxides</t>
  </si>
  <si>
    <t>Other forms:</t>
  </si>
  <si>
    <t>Acetates</t>
  </si>
  <si>
    <t>Carbonates</t>
  </si>
  <si>
    <t>Chlorides</t>
  </si>
  <si>
    <t>Sulfates</t>
  </si>
  <si>
    <t>Grand total</t>
  </si>
  <si>
    <r>
      <t>2</t>
    </r>
    <r>
      <rPr>
        <sz val="8"/>
        <rFont val="Times"/>
        <family val="1"/>
      </rPr>
      <t>Estimated from gross weights.</t>
    </r>
  </si>
  <si>
    <r>
      <t>3</t>
    </r>
    <r>
      <rPr>
        <sz val="8"/>
        <rFont val="Times"/>
        <family val="1"/>
      </rPr>
      <t>Unwrought cobalt, excluding alloys and waste and scrap.</t>
    </r>
  </si>
  <si>
    <t>TABLE 5</t>
  </si>
  <si>
    <r>
      <t>U.S. IMPORTS FOR CONSUMPTION OF COBALT, BY COUNTRY</t>
    </r>
    <r>
      <rPr>
        <vertAlign val="superscript"/>
        <sz val="8"/>
        <rFont val="Times"/>
        <family val="1"/>
      </rPr>
      <t>1</t>
    </r>
  </si>
  <si>
    <r>
      <t>Metal</t>
    </r>
    <r>
      <rPr>
        <vertAlign val="superscript"/>
        <sz val="8"/>
        <rFont val="Times"/>
        <family val="1"/>
      </rPr>
      <t>2</t>
    </r>
  </si>
  <si>
    <r>
      <t>Other forms</t>
    </r>
    <r>
      <rPr>
        <vertAlign val="superscript"/>
        <sz val="8"/>
        <rFont val="Times"/>
        <family val="1"/>
      </rPr>
      <t>3</t>
    </r>
  </si>
  <si>
    <t>Gross</t>
  </si>
  <si>
    <t>Cobalt</t>
  </si>
  <si>
    <t>weight</t>
  </si>
  <si>
    <r>
      <t>content</t>
    </r>
    <r>
      <rPr>
        <vertAlign val="superscript"/>
        <sz val="8"/>
        <rFont val="Times"/>
        <family val="1"/>
      </rPr>
      <t>4</t>
    </r>
  </si>
  <si>
    <t>(metric</t>
  </si>
  <si>
    <r>
      <t>Value</t>
    </r>
    <r>
      <rPr>
        <vertAlign val="superscript"/>
        <sz val="8"/>
        <rFont val="Times"/>
        <family val="1"/>
      </rPr>
      <t>5</t>
    </r>
  </si>
  <si>
    <t>Country of origin</t>
  </si>
  <si>
    <t>tons)</t>
  </si>
  <si>
    <t>Australia</t>
  </si>
  <si>
    <t>--</t>
  </si>
  <si>
    <t>Belgium</t>
  </si>
  <si>
    <t>Brazil</t>
  </si>
  <si>
    <t>Canada</t>
  </si>
  <si>
    <t>China</t>
  </si>
  <si>
    <t>(6)</t>
  </si>
  <si>
    <t>Congo (Kinshasa)</t>
  </si>
  <si>
    <t>Finland</t>
  </si>
  <si>
    <t>France</t>
  </si>
  <si>
    <t>Germany</t>
  </si>
  <si>
    <t>Japan</t>
  </si>
  <si>
    <t>Korea, Republic of</t>
  </si>
  <si>
    <t>Norway</t>
  </si>
  <si>
    <t>Philippines</t>
  </si>
  <si>
    <t>Russia</t>
  </si>
  <si>
    <t>South Africa</t>
  </si>
  <si>
    <t>Sweden</t>
  </si>
  <si>
    <t>Uganda</t>
  </si>
  <si>
    <t>United Kingdom</t>
  </si>
  <si>
    <t>Zambia</t>
  </si>
  <si>
    <t>Other</t>
  </si>
  <si>
    <t>India</t>
  </si>
  <si>
    <r>
      <t>2</t>
    </r>
    <r>
      <rPr>
        <sz val="8"/>
        <rFont val="Times"/>
        <family val="1"/>
      </rPr>
      <t>Unwrought cobalt, excluding alloys and waste and scrap; includes cobalt cathode and cobalt metal powder; may include intermediate products of cobalt metallurgy.</t>
    </r>
  </si>
  <si>
    <r>
      <t>3</t>
    </r>
    <r>
      <rPr>
        <sz val="8"/>
        <rFont val="Times"/>
        <family val="1"/>
      </rPr>
      <t>Includes cobalt acetates, cobalt carbonates, cobalt chlorides, and cobalt sulfates.</t>
    </r>
  </si>
  <si>
    <r>
      <t>4</t>
    </r>
    <r>
      <rPr>
        <sz val="8"/>
        <rFont val="Times"/>
        <family val="1"/>
      </rPr>
      <t>Estimated from gross weights.</t>
    </r>
  </si>
  <si>
    <r>
      <t>5</t>
    </r>
    <r>
      <rPr>
        <sz val="8"/>
        <rFont val="Times"/>
        <family val="1"/>
      </rPr>
      <t>Customs value.</t>
    </r>
  </si>
  <si>
    <t>TABLE 6</t>
  </si>
  <si>
    <t xml:space="preserve"> Chlorides</t>
  </si>
  <si>
    <t>Country of</t>
  </si>
  <si>
    <r>
      <t>Value</t>
    </r>
    <r>
      <rPr>
        <vertAlign val="superscript"/>
        <sz val="8"/>
        <rFont val="Times"/>
        <family val="1"/>
      </rPr>
      <t>4</t>
    </r>
  </si>
  <si>
    <r>
      <t>content</t>
    </r>
    <r>
      <rPr>
        <vertAlign val="superscript"/>
        <sz val="8"/>
        <rFont val="Times"/>
        <family val="1"/>
      </rPr>
      <t>5</t>
    </r>
  </si>
  <si>
    <t>destination</t>
  </si>
  <si>
    <t/>
  </si>
  <si>
    <t>Ireland</t>
  </si>
  <si>
    <t>Mexico</t>
  </si>
  <si>
    <t>Spain</t>
  </si>
  <si>
    <t>-- Zero.</t>
  </si>
  <si>
    <r>
      <t>2</t>
    </r>
    <r>
      <rPr>
        <sz val="8"/>
        <rFont val="Times"/>
        <family val="1"/>
      </rPr>
      <t>In addition to the materials listed, the United States exports cobalt ores and concentrates and wrought cobalt and cobalt articles.</t>
    </r>
  </si>
  <si>
    <r>
      <t>3</t>
    </r>
    <r>
      <rPr>
        <sz val="8"/>
        <rFont val="Times"/>
        <family val="1"/>
      </rPr>
      <t>Includes unwrought cobalt, powders, waste and scrap, and mattes and other intermediate products of cobalt metallurgy.</t>
    </r>
  </si>
  <si>
    <r>
      <t>4</t>
    </r>
    <r>
      <rPr>
        <sz val="8"/>
        <rFont val="Times"/>
        <family val="1"/>
      </rPr>
      <t>Free alongside ship value.</t>
    </r>
  </si>
  <si>
    <r>
      <t>5</t>
    </r>
    <r>
      <rPr>
        <sz val="8"/>
        <rFont val="Times"/>
        <family val="1"/>
      </rPr>
      <t>Estimated from gross weights.</t>
    </r>
  </si>
  <si>
    <t>TABLE 7</t>
  </si>
  <si>
    <t>WORLD ANNUAL COBALT REFINERY</t>
  </si>
  <si>
    <t>Country</t>
  </si>
  <si>
    <t>Capacity</t>
  </si>
  <si>
    <r>
      <t>Australia</t>
    </r>
    <r>
      <rPr>
        <vertAlign val="superscript"/>
        <sz val="8"/>
        <rFont val="Times"/>
        <family val="1"/>
      </rPr>
      <t>e</t>
    </r>
  </si>
  <si>
    <r>
      <t>China</t>
    </r>
    <r>
      <rPr>
        <vertAlign val="superscript"/>
        <sz val="8"/>
        <rFont val="Times"/>
        <family val="1"/>
      </rPr>
      <t>e</t>
    </r>
  </si>
  <si>
    <r>
      <t>Russia</t>
    </r>
    <r>
      <rPr>
        <vertAlign val="superscript"/>
        <sz val="8"/>
        <rFont val="Times"/>
        <family val="1"/>
      </rPr>
      <t>e</t>
    </r>
  </si>
  <si>
    <r>
      <t>South Africa</t>
    </r>
    <r>
      <rPr>
        <vertAlign val="superscript"/>
        <sz val="8"/>
        <rFont val="Times"/>
        <family val="1"/>
      </rPr>
      <t>e</t>
    </r>
  </si>
  <si>
    <r>
      <t>e</t>
    </r>
    <r>
      <rPr>
        <sz val="8"/>
        <rFont val="Times"/>
        <family val="1"/>
      </rPr>
      <t>Estimated.</t>
    </r>
  </si>
  <si>
    <r>
      <t>1</t>
    </r>
    <r>
      <rPr>
        <sz val="8"/>
        <rFont val="Times"/>
        <family val="1"/>
      </rPr>
      <t>Data are rounded to no more than three</t>
    </r>
  </si>
  <si>
    <t>significant digits; may not add to total shown.</t>
  </si>
  <si>
    <r>
      <t>2</t>
    </r>
    <r>
      <rPr>
        <sz val="8"/>
        <rFont val="Times"/>
        <family val="1"/>
      </rPr>
      <t>Refinery products include cobalt metal,</t>
    </r>
  </si>
  <si>
    <t>metal powders, oxides, and/or salts.</t>
  </si>
  <si>
    <r>
      <t>Brazil</t>
    </r>
    <r>
      <rPr>
        <vertAlign val="superscript"/>
        <sz val="8"/>
        <rFont val="Times"/>
        <family val="1"/>
      </rPr>
      <t>e</t>
    </r>
  </si>
  <si>
    <r>
      <t>6</t>
    </r>
    <r>
      <rPr>
        <sz val="8"/>
        <rFont val="Times"/>
        <family val="1"/>
      </rPr>
      <t>Less than ½ unit.</t>
    </r>
  </si>
  <si>
    <t>See footnotes at end of table.</t>
  </si>
  <si>
    <t>TABLE 5—Continued</t>
  </si>
  <si>
    <t>2004</t>
  </si>
  <si>
    <t>2004:</t>
  </si>
  <si>
    <t>23.93</t>
  </si>
  <si>
    <t>10.60</t>
  </si>
  <si>
    <r>
      <t>Morocco</t>
    </r>
    <r>
      <rPr>
        <vertAlign val="superscript"/>
        <sz val="8"/>
        <rFont val="Times"/>
        <family val="1"/>
      </rPr>
      <t>e</t>
    </r>
  </si>
  <si>
    <t>2005</t>
  </si>
  <si>
    <t>2005:</t>
  </si>
  <si>
    <r>
      <t>CAPACITY, DECEMBER 31, 2005</t>
    </r>
    <r>
      <rPr>
        <vertAlign val="superscript"/>
        <sz val="8"/>
        <rFont val="Times"/>
        <family val="1"/>
      </rPr>
      <t>1, 2</t>
    </r>
  </si>
  <si>
    <r>
      <t>U.S. EXPORTS OF COBALT IN 2005, BY COUNTRY</t>
    </r>
    <r>
      <rPr>
        <vertAlign val="superscript"/>
        <sz val="8"/>
        <rFont val="Times"/>
        <family val="1"/>
      </rPr>
      <t>1, 2</t>
    </r>
  </si>
  <si>
    <t>2005—Continued:</t>
  </si>
  <si>
    <r>
      <t>Belgium</t>
    </r>
    <r>
      <rPr>
        <vertAlign val="superscript"/>
        <sz val="8"/>
        <rFont val="Times"/>
        <family val="1"/>
      </rPr>
      <t>e</t>
    </r>
  </si>
  <si>
    <r>
      <t>Canada</t>
    </r>
    <r>
      <rPr>
        <vertAlign val="superscript"/>
        <sz val="8"/>
        <rFont val="Times"/>
        <family val="1"/>
      </rPr>
      <t>e</t>
    </r>
  </si>
  <si>
    <r>
      <t>Congo (Kinshasa)</t>
    </r>
    <r>
      <rPr>
        <vertAlign val="superscript"/>
        <sz val="8"/>
        <rFont val="Times"/>
        <family val="1"/>
      </rPr>
      <t>e, 3</t>
    </r>
  </si>
  <si>
    <r>
      <t>3</t>
    </r>
    <r>
      <rPr>
        <sz val="8"/>
        <rFont val="Times"/>
        <family val="0"/>
      </rPr>
      <t>Refurbishment necessary to achieve stated capacity.</t>
    </r>
  </si>
  <si>
    <t>15.96</t>
  </si>
  <si>
    <t>Morocco</t>
  </si>
  <si>
    <t>Portugal</t>
  </si>
  <si>
    <t>Singapore</t>
  </si>
  <si>
    <t>Taiwan</t>
  </si>
  <si>
    <t>19</t>
  </si>
  <si>
    <t>40</t>
  </si>
  <si>
    <r>
      <t>Country</t>
    </r>
    <r>
      <rPr>
        <vertAlign val="superscript"/>
        <sz val="8"/>
        <rFont val="Times"/>
        <family val="1"/>
      </rPr>
      <t>3</t>
    </r>
  </si>
  <si>
    <r>
      <t>2005</t>
    </r>
    <r>
      <rPr>
        <vertAlign val="superscript"/>
        <sz val="8"/>
        <rFont val="Times"/>
        <family val="1"/>
      </rPr>
      <t>e</t>
    </r>
  </si>
  <si>
    <r>
      <t>Australia</t>
    </r>
    <r>
      <rPr>
        <vertAlign val="superscript"/>
        <sz val="8"/>
        <rFont val="Times"/>
        <family val="1"/>
      </rPr>
      <t>e, 4</t>
    </r>
  </si>
  <si>
    <r>
      <t>Botswana</t>
    </r>
    <r>
      <rPr>
        <vertAlign val="superscript"/>
        <sz val="8"/>
        <rFont val="Times"/>
        <family val="1"/>
      </rPr>
      <t>5</t>
    </r>
  </si>
  <si>
    <r>
      <t>Congo (Kinshasa)</t>
    </r>
    <r>
      <rPr>
        <vertAlign val="superscript"/>
        <sz val="8"/>
        <rFont val="Times"/>
        <family val="1"/>
      </rPr>
      <t>e, 8</t>
    </r>
  </si>
  <si>
    <r>
      <t>Cuba</t>
    </r>
    <r>
      <rPr>
        <vertAlign val="superscript"/>
        <sz val="8"/>
        <rFont val="Times"/>
        <family val="1"/>
      </rPr>
      <t>9</t>
    </r>
  </si>
  <si>
    <r>
      <t>Kazakhstan</t>
    </r>
    <r>
      <rPr>
        <vertAlign val="superscript"/>
        <sz val="8"/>
        <rFont val="Times"/>
        <family val="1"/>
      </rPr>
      <t>e, 10</t>
    </r>
  </si>
  <si>
    <r>
      <t>Morocco</t>
    </r>
    <r>
      <rPr>
        <vertAlign val="superscript"/>
        <sz val="8"/>
        <rFont val="Times"/>
        <family val="1"/>
      </rPr>
      <t>11</t>
    </r>
  </si>
  <si>
    <r>
      <t>New Caledonia</t>
    </r>
    <r>
      <rPr>
        <vertAlign val="superscript"/>
        <sz val="8"/>
        <rFont val="Times"/>
        <family val="1"/>
      </rPr>
      <t>e, 12</t>
    </r>
  </si>
  <si>
    <r>
      <t>Norway</t>
    </r>
    <r>
      <rPr>
        <vertAlign val="superscript"/>
        <sz val="8"/>
        <rFont val="Times"/>
        <family val="1"/>
      </rPr>
      <t>e, 11</t>
    </r>
  </si>
  <si>
    <r>
      <t>Zambia</t>
    </r>
    <r>
      <rPr>
        <vertAlign val="superscript"/>
        <sz val="8"/>
        <rFont val="Times"/>
        <family val="1"/>
      </rPr>
      <t>e, 13</t>
    </r>
  </si>
  <si>
    <r>
      <t>Zimbabwe</t>
    </r>
    <r>
      <rPr>
        <vertAlign val="superscript"/>
        <sz val="8"/>
        <rFont val="Times"/>
        <family val="0"/>
      </rPr>
      <t>14</t>
    </r>
  </si>
  <si>
    <r>
      <t>Total</t>
    </r>
    <r>
      <rPr>
        <vertAlign val="superscript"/>
        <sz val="8"/>
        <rFont val="Times"/>
        <family val="1"/>
      </rPr>
      <t>e</t>
    </r>
  </si>
  <si>
    <r>
      <t>e</t>
    </r>
    <r>
      <rPr>
        <sz val="8"/>
        <rFont val="Times"/>
        <family val="1"/>
      </rPr>
      <t xml:space="preserve">Estimated.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</si>
  <si>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r>
      <t>1</t>
    </r>
    <r>
      <rPr>
        <sz val="8"/>
        <rFont val="Times"/>
        <family val="1"/>
      </rPr>
      <t>World totals and estimated data are rounded to no more than three significant digits; may not add to totals shown.</t>
    </r>
  </si>
  <si>
    <t xml:space="preserve">from cobalt, copper, nickel, platinum, or zinc operations. </t>
  </si>
  <si>
    <r>
      <t>3</t>
    </r>
    <r>
      <rPr>
        <sz val="8"/>
        <rFont val="Times"/>
        <family val="1"/>
      </rPr>
      <t>In addition to the countries listed, Indonesia, the Philippines, Poland, Spain, and Turkey are known to produce ores that contain cobalt, but information</t>
    </r>
  </si>
  <si>
    <t>cobalt as a byproduct component, but recovery is small or nil.</t>
  </si>
  <si>
    <t>2002—6,800; 2003—7,300; 2004—7,000; and 2005—7,100.</t>
  </si>
  <si>
    <r>
      <t>5</t>
    </r>
    <r>
      <rPr>
        <sz val="8"/>
        <rFont val="Times"/>
        <family val="1"/>
      </rPr>
      <t>Reported cobalt content of pelletized nickel-copper matte.</t>
    </r>
  </si>
  <si>
    <t>including cobalt oxide shipped to the United Kingdom for further processing and nickel-copper matte shipped to Norway for refining, was</t>
  </si>
  <si>
    <r>
      <t>7</t>
    </r>
    <r>
      <rPr>
        <sz val="8"/>
        <rFont val="Times"/>
        <family val="1"/>
      </rPr>
      <t>Reported figure.</t>
    </r>
  </si>
  <si>
    <r>
      <t>9</t>
    </r>
    <r>
      <rPr>
        <sz val="8"/>
        <rFont val="Times"/>
        <family val="1"/>
      </rPr>
      <t>Determined from reported nickel-cobalt content of sulfide production.</t>
    </r>
  </si>
  <si>
    <t>1,400 metric tons (2001-05).</t>
  </si>
  <si>
    <r>
      <t>11</t>
    </r>
    <r>
      <rPr>
        <sz val="8"/>
        <rFont val="Times"/>
        <family val="1"/>
      </rPr>
      <t>Cobalt content of concentrates.</t>
    </r>
  </si>
  <si>
    <r>
      <t>12</t>
    </r>
    <r>
      <rPr>
        <sz val="8"/>
        <rFont val="Times"/>
        <family val="1"/>
      </rPr>
      <t xml:space="preserve">Quantities of cobalt contained in intermediate or refined metallurgical products (cobalt chloride and cobalt oxide hydroxide) produced from </t>
    </r>
  </si>
  <si>
    <t>New Caledonian ores exported to Australia and France.</t>
  </si>
  <si>
    <r>
      <t>13</t>
    </r>
    <r>
      <rPr>
        <sz val="8"/>
        <rFont val="Times"/>
        <family val="1"/>
      </rPr>
      <t>Cobalt content of concentrates and slags.</t>
    </r>
  </si>
  <si>
    <r>
      <t>14</t>
    </r>
    <r>
      <rPr>
        <sz val="8"/>
        <rFont val="Times"/>
        <family val="1"/>
      </rPr>
      <t>Cobalt content of intermediate products produced in Zimbabwe from ores originating in Botswana and Zimbabwe.</t>
    </r>
  </si>
  <si>
    <t>TABLE 8</t>
  </si>
  <si>
    <t>TABLE 9</t>
  </si>
  <si>
    <r>
      <t>Australia, metal, metal powder, oxide hydroxide</t>
    </r>
    <r>
      <rPr>
        <vertAlign val="superscript"/>
        <sz val="8"/>
        <rFont val="Times"/>
        <family val="1"/>
      </rPr>
      <t>e</t>
    </r>
  </si>
  <si>
    <r>
      <t>Belgium, metal powder, oxide, hydroxide</t>
    </r>
    <r>
      <rPr>
        <vertAlign val="superscript"/>
        <sz val="8"/>
        <rFont val="Times"/>
        <family val="1"/>
      </rPr>
      <t>4</t>
    </r>
  </si>
  <si>
    <t>Brazil, metal</t>
  </si>
  <si>
    <t>Canada, metal, metal powder, oxide</t>
  </si>
  <si>
    <r>
      <t>China, metal, metal powder, oxide, salts</t>
    </r>
    <r>
      <rPr>
        <vertAlign val="superscript"/>
        <sz val="8"/>
        <rFont val="Times"/>
        <family val="0"/>
      </rPr>
      <t>e, 5</t>
    </r>
  </si>
  <si>
    <r>
      <t>Congo (Kinshasa), metal</t>
    </r>
    <r>
      <rPr>
        <vertAlign val="superscript"/>
        <sz val="8"/>
        <rFont val="Times"/>
        <family val="1"/>
      </rPr>
      <t>6</t>
    </r>
  </si>
  <si>
    <r>
      <t>Finland, metal powder and salts</t>
    </r>
    <r>
      <rPr>
        <vertAlign val="superscript"/>
        <sz val="8"/>
        <rFont val="Times"/>
        <family val="1"/>
      </rPr>
      <t>7</t>
    </r>
  </si>
  <si>
    <t>France, chloride</t>
  </si>
  <si>
    <t>India, metal and salts</t>
  </si>
  <si>
    <t>Japan, metal</t>
  </si>
  <si>
    <t>Morocco, metal</t>
  </si>
  <si>
    <t>Norway, metal</t>
  </si>
  <si>
    <r>
      <t>Russia, unspecified</t>
    </r>
    <r>
      <rPr>
        <vertAlign val="superscript"/>
        <sz val="8"/>
        <rFont val="Times"/>
        <family val="1"/>
      </rPr>
      <t>e, 8</t>
    </r>
  </si>
  <si>
    <t>South Africa, metal powder and sulfate</t>
  </si>
  <si>
    <t>Uganda, metal</t>
  </si>
  <si>
    <t>Zambia, metal</t>
  </si>
  <si>
    <r>
      <t>2</t>
    </r>
    <r>
      <rPr>
        <sz val="8"/>
        <rFont val="Times"/>
        <family val="1"/>
      </rPr>
      <t>Table includes data available through June 18, 2006.  Figures represent cobalt refined from ores, concentrates, or intermediate products and do not</t>
    </r>
  </si>
  <si>
    <t>include production of downstream products from refined cobalt.</t>
  </si>
  <si>
    <r>
      <t>3</t>
    </r>
    <r>
      <rPr>
        <sz val="8"/>
        <rFont val="Times"/>
        <family val="1"/>
      </rPr>
      <t>In addition to the countries listed, Germany and Poland may produce some cobalt, but information is inadequate to make reliable estimates of production.</t>
    </r>
  </si>
  <si>
    <r>
      <t>4</t>
    </r>
    <r>
      <rPr>
        <sz val="8"/>
        <rFont val="Times"/>
        <family val="1"/>
      </rPr>
      <t>Production reported by n.v. Umicore s.a.; includes production from China and South Africa that is not otherwise included in this table.</t>
    </r>
  </si>
  <si>
    <r>
      <t>5</t>
    </r>
    <r>
      <rPr>
        <sz val="8"/>
        <rFont val="Times"/>
        <family val="1"/>
      </rPr>
      <t>Production from domestic and imported ores and concentrates; excludes production by n.v. Umicore s.a. that is included under Belgium.</t>
    </r>
  </si>
  <si>
    <r>
      <t>6</t>
    </r>
    <r>
      <rPr>
        <sz val="8"/>
        <rFont val="Times"/>
        <family val="1"/>
      </rPr>
      <t>Excludes production of cobalt in white alloy, matte, and slag that would require further refining.</t>
    </r>
  </si>
  <si>
    <r>
      <t>7</t>
    </r>
    <r>
      <rPr>
        <sz val="8"/>
        <rFont val="Times"/>
        <family val="1"/>
      </rPr>
      <t>Production for 2001 reported by OM Group, Inc.; production for 2002-05 reported by the Geological Survey of Finland.</t>
    </r>
  </si>
  <si>
    <r>
      <t>8</t>
    </r>
    <r>
      <rPr>
        <sz val="8"/>
        <rFont val="Times"/>
        <family val="1"/>
      </rPr>
      <t xml:space="preserve">Production reportedly includes metal, oxide, and salts; other forms may also have been produced. </t>
    </r>
  </si>
  <si>
    <r>
      <t>e</t>
    </r>
    <r>
      <rPr>
        <sz val="8"/>
        <rFont val="Times"/>
        <family val="1"/>
      </rPr>
      <t xml:space="preserve">Estimated.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</t>
    </r>
  </si>
  <si>
    <r>
      <t>3</t>
    </r>
    <r>
      <rPr>
        <sz val="8"/>
        <rFont val="Times"/>
        <family val="1"/>
      </rPr>
      <t>Defense National Stockpile Center. Includes material committed for sale pending shipment.</t>
    </r>
  </si>
  <si>
    <t>Source: Defense National Stockpile Center.</t>
  </si>
  <si>
    <t>Source: U.S. Census Bureau.</t>
  </si>
  <si>
    <t>Source: U.S. Census Bureau, minor adjustments by the U.S. Geological Survey.</t>
  </si>
  <si>
    <r>
      <t>COBALT: WORLD MINE PRODUCTION, BY COUNTRY</t>
    </r>
    <r>
      <rPr>
        <vertAlign val="superscript"/>
        <sz val="8"/>
        <rFont val="Times"/>
        <family val="1"/>
      </rPr>
      <t>1, 2</t>
    </r>
  </si>
  <si>
    <r>
      <t>2</t>
    </r>
    <r>
      <rPr>
        <sz val="8"/>
        <rFont val="Times"/>
        <family val="1"/>
      </rPr>
      <t>Table includes data available through June 18, 2006. Figures represent recoverable cobalt content of ores, concentrates, or intermediate products</t>
    </r>
  </si>
  <si>
    <t>is inadequate to make reliable estimates of production. Other copper-, nickel-, platinum-, or zinc-producing nations may also produce ores containing</t>
  </si>
  <si>
    <r>
      <t>4</t>
    </r>
    <r>
      <rPr>
        <sz val="8"/>
        <rFont val="Times"/>
        <family val="1"/>
      </rPr>
      <t>Quantities of cobalt contained in intermediate or refined metallurgical products produced from Australian and imported ores. Cobalt content of</t>
    </r>
  </si>
  <si>
    <t>lateritic nickel ore, nickel concentrate, and zinc concentrate originating in Australia, in metric tons, was estimated to be as follows: 2001—6,200;</t>
  </si>
  <si>
    <r>
      <t>6</t>
    </r>
    <r>
      <rPr>
        <sz val="8"/>
        <rFont val="Times"/>
        <family val="1"/>
      </rPr>
      <t>Assay content of cobalt in concentrates produced. The cobalt content, in metric tons, of all products derived from ores of Canadian origins,</t>
    </r>
  </si>
  <si>
    <r>
      <t>8</t>
    </r>
    <r>
      <rPr>
        <sz val="8"/>
        <rFont val="Times"/>
        <family val="1"/>
      </rPr>
      <t>Cobalt content of concentrates, tailings, and slags. Includes the following estimates, in metric tons, of illegal production by artisanal miners:</t>
    </r>
  </si>
  <si>
    <t xml:space="preserve"> 2001-02—2,000; 2003—4,000; 2004—7,000; and 2005—7,000.</t>
  </si>
  <si>
    <r>
      <t>10</t>
    </r>
    <r>
      <rPr>
        <sz val="8"/>
        <rFont val="Times"/>
        <family val="1"/>
      </rPr>
      <t>Estimated cobalt content of only those ores from which it is assumed cobalt is recovered. Cobalt content of total ores mined is assumed to be</t>
    </r>
  </si>
  <si>
    <r>
      <t>COBALT: WORLD REFINERY PRODUCTION, BY COUNTRY</t>
    </r>
    <r>
      <rPr>
        <vertAlign val="superscript"/>
        <sz val="8"/>
        <rFont val="Times"/>
        <family val="1"/>
      </rPr>
      <t>1, 2</t>
    </r>
  </si>
  <si>
    <r>
      <t>e</t>
    </r>
    <r>
      <rPr>
        <sz val="8"/>
        <rFont val="Times"/>
        <family val="1"/>
      </rPr>
      <t xml:space="preserve">Estimated.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-- Zero.</t>
    </r>
  </si>
  <si>
    <t>reported to be as follows: 2001—2,112; 2002—2,065; 2003—1,842; 2004—2,085 (revised); and 2005—2,105.</t>
  </si>
  <si>
    <r>
      <t>World, production:</t>
    </r>
    <r>
      <rPr>
        <vertAlign val="superscript"/>
        <sz val="8"/>
        <rFont val="Times"/>
        <family val="1"/>
      </rPr>
      <t>e</t>
    </r>
  </si>
  <si>
    <r>
      <t>Canada</t>
    </r>
    <r>
      <rPr>
        <vertAlign val="superscript"/>
        <sz val="8"/>
        <rFont val="Times"/>
        <family val="1"/>
      </rPr>
      <t>6</t>
    </r>
  </si>
  <si>
    <t>This icon is linked to an embedded text document. Double-click on the icon to view the text document.</t>
  </si>
  <si>
    <t>Cobalt in 2005</t>
  </si>
  <si>
    <t>This workbook includes an embedded Word document and nine tables (see tabs below).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</si>
</sst>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00"/>
    <numFmt numFmtId="167" formatCode="#,##0.000"/>
    <numFmt numFmtId="168" formatCode="#,##0.00000"/>
    <numFmt numFmtId="169" formatCode="0.0000"/>
  </numFmts>
  <fonts count="6">
    <font>
      <sz val="8"/>
      <name val="Times"/>
      <family val="0"/>
    </font>
    <font>
      <vertAlign val="superscript"/>
      <sz val="8"/>
      <name val="Times"/>
      <family val="1"/>
    </font>
    <font>
      <sz val="6"/>
      <name val="Times"/>
      <family val="1"/>
    </font>
    <font>
      <u val="single"/>
      <sz val="8"/>
      <color indexed="12"/>
      <name val="Times"/>
      <family val="0"/>
    </font>
    <font>
      <u val="single"/>
      <sz val="8"/>
      <color indexed="36"/>
      <name val="Times"/>
      <family val="0"/>
    </font>
    <font>
      <b/>
      <sz val="8"/>
      <name val="Times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1" xfId="0" applyFont="1" applyFill="1" applyBorder="1" applyAlignment="1" applyProtection="1">
      <alignment vertical="center"/>
      <protection locked="0"/>
    </xf>
    <xf numFmtId="49" fontId="0" fillId="0" borderId="1" xfId="0" applyNumberFormat="1" applyFont="1" applyFill="1" applyBorder="1" applyAlignment="1" applyProtection="1">
      <alignment horizontal="right" vertical="center"/>
      <protection locked="0"/>
    </xf>
    <xf numFmtId="49" fontId="0" fillId="0" borderId="1" xfId="0" applyNumberFormat="1" applyFont="1" applyFill="1" applyBorder="1" applyAlignment="1" applyProtection="1">
      <alignment vertical="center"/>
      <protection locked="0"/>
    </xf>
    <xf numFmtId="49" fontId="0" fillId="0" borderId="1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left" vertical="center" inden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left" vertical="center" indent="2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3" fontId="0" fillId="0" borderId="4" xfId="0" applyNumberFormat="1" applyFont="1" applyFill="1" applyBorder="1" applyAlignment="1" applyProtection="1">
      <alignment horizontal="right" vertical="center"/>
      <protection locked="0"/>
    </xf>
    <xf numFmtId="3" fontId="0" fillId="0" borderId="5" xfId="0" applyNumberFormat="1" applyFont="1" applyFill="1" applyBorder="1" applyAlignment="1" applyProtection="1">
      <alignment horizontal="right" vertical="center"/>
      <protection locked="0"/>
    </xf>
    <xf numFmtId="37" fontId="0" fillId="0" borderId="5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Fill="1" applyBorder="1" applyAlignment="1" applyProtection="1">
      <alignment horizontal="right" vertical="center"/>
      <protection locked="0"/>
    </xf>
    <xf numFmtId="49" fontId="0" fillId="0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 indent="1"/>
      <protection locked="0"/>
    </xf>
    <xf numFmtId="37" fontId="0" fillId="0" borderId="3" xfId="0" applyNumberFormat="1" applyFont="1" applyBorder="1" applyAlignment="1" applyProtection="1">
      <alignment vertical="center"/>
      <protection locked="0"/>
    </xf>
    <xf numFmtId="49" fontId="0" fillId="0" borderId="4" xfId="0" applyNumberFormat="1" applyFont="1" applyFill="1" applyBorder="1" applyAlignment="1" applyProtection="1">
      <alignment horizontal="right" vertical="center"/>
      <protection locked="0"/>
    </xf>
    <xf numFmtId="37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37" fontId="0" fillId="0" borderId="0" xfId="0" applyNumberFormat="1" applyFont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37" fontId="0" fillId="0" borderId="4" xfId="0" applyNumberFormat="1" applyFont="1" applyBorder="1" applyAlignment="1" applyProtection="1">
      <alignment vertical="center"/>
      <protection locked="0"/>
    </xf>
    <xf numFmtId="37" fontId="0" fillId="0" borderId="5" xfId="0" applyNumberFormat="1" applyFont="1" applyBorder="1" applyAlignment="1" applyProtection="1">
      <alignment vertical="center"/>
      <protection locked="0"/>
    </xf>
    <xf numFmtId="49" fontId="0" fillId="0" borderId="1" xfId="0" applyNumberFormat="1" applyFont="1" applyBorder="1" applyAlignment="1" applyProtection="1" quotePrefix="1">
      <alignment horizontal="right" vertical="center"/>
      <protection locked="0"/>
    </xf>
    <xf numFmtId="37" fontId="1" fillId="0" borderId="0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 indent="2"/>
      <protection locked="0"/>
    </xf>
    <xf numFmtId="37" fontId="1" fillId="0" borderId="7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37" fontId="1" fillId="0" borderId="1" xfId="0" applyNumberFormat="1" applyFont="1" applyBorder="1" applyAlignment="1" applyProtection="1">
      <alignment vertical="center"/>
      <protection locked="0"/>
    </xf>
    <xf numFmtId="37" fontId="0" fillId="0" borderId="2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37" fontId="0" fillId="0" borderId="1" xfId="0" applyNumberFormat="1" applyFont="1" applyBorder="1" applyAlignment="1" applyProtection="1">
      <alignment horizontal="left" vertical="center"/>
      <protection locked="0"/>
    </xf>
    <xf numFmtId="37" fontId="0" fillId="0" borderId="1" xfId="0" applyNumberFormat="1" applyFont="1" applyBorder="1" applyAlignment="1" applyProtection="1">
      <alignment horizontal="left" vertical="center" indent="1"/>
      <protection locked="0"/>
    </xf>
    <xf numFmtId="0" fontId="0" fillId="0" borderId="6" xfId="0" applyFont="1" applyBorder="1" applyAlignment="1" applyProtection="1">
      <alignment horizontal="centerContinuous" vertical="center"/>
      <protection locked="0"/>
    </xf>
    <xf numFmtId="0" fontId="0" fillId="0" borderId="4" xfId="0" applyFont="1" applyBorder="1" applyAlignment="1" applyProtection="1">
      <alignment horizontal="centerContinuous" vertical="center"/>
      <protection locked="0"/>
    </xf>
    <xf numFmtId="0" fontId="0" fillId="0" borderId="1" xfId="0" applyFont="1" applyBorder="1" applyAlignment="1" applyProtection="1" quotePrefix="1">
      <alignment horizontal="left" vertical="center"/>
      <protection locked="0"/>
    </xf>
    <xf numFmtId="0" fontId="0" fillId="0" borderId="6" xfId="0" applyFont="1" applyFill="1" applyBorder="1" applyAlignment="1" applyProtection="1">
      <alignment horizontal="centerContinuous" vertical="center"/>
      <protection locked="0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Continuous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horizontal="left" vertical="center" indent="1"/>
      <protection locked="0"/>
    </xf>
    <xf numFmtId="0" fontId="0" fillId="0" borderId="1" xfId="0" applyFont="1" applyBorder="1" applyAlignment="1" applyProtection="1">
      <alignment horizontal="centerContinuous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49" fontId="1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37" fontId="1" fillId="0" borderId="3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/>
    </xf>
    <xf numFmtId="0" fontId="0" fillId="0" borderId="2" xfId="0" applyFont="1" applyFill="1" applyBorder="1" applyAlignment="1" applyProtection="1">
      <alignment horizontal="left" vertical="center" indent="1"/>
      <protection locked="0"/>
    </xf>
    <xf numFmtId="3" fontId="0" fillId="0" borderId="0" xfId="0" applyNumberFormat="1" applyAlignment="1">
      <alignment/>
    </xf>
    <xf numFmtId="3" fontId="0" fillId="0" borderId="8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 applyProtection="1">
      <alignment vertical="center"/>
      <protection locked="0"/>
    </xf>
    <xf numFmtId="37" fontId="0" fillId="0" borderId="0" xfId="0" applyNumberFormat="1" applyFont="1" applyFill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7" fontId="0" fillId="0" borderId="0" xfId="0" applyNumberFormat="1" applyFont="1" applyFill="1" applyBorder="1" applyAlignment="1" applyProtection="1">
      <alignment horizontal="right" vertical="center"/>
      <protection locked="0"/>
    </xf>
    <xf numFmtId="37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3" fontId="0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centerContinuous" vertical="center"/>
      <protection locked="0"/>
    </xf>
    <xf numFmtId="0" fontId="0" fillId="0" borderId="0" xfId="0" applyFill="1" applyAlignment="1">
      <alignment/>
    </xf>
    <xf numFmtId="0" fontId="0" fillId="0" borderId="1" xfId="0" applyFont="1" applyFill="1" applyBorder="1" applyAlignment="1" applyProtection="1" quotePrefix="1">
      <alignment horizontal="left" vertical="center"/>
      <protection locked="0"/>
    </xf>
    <xf numFmtId="37" fontId="2" fillId="0" borderId="0" xfId="0" applyNumberFormat="1" applyFont="1" applyFill="1" applyAlignment="1" applyProtection="1" quotePrefix="1">
      <alignment horizontal="right" vertical="center"/>
      <protection locked="0"/>
    </xf>
    <xf numFmtId="3" fontId="2" fillId="0" borderId="0" xfId="0" applyNumberFormat="1" applyFont="1" applyFill="1" applyAlignment="1" applyProtection="1" quotePrefix="1">
      <alignment horizontal="right" vertical="center"/>
      <protection locked="0"/>
    </xf>
    <xf numFmtId="0" fontId="0" fillId="0" borderId="4" xfId="0" applyFont="1" applyFill="1" applyBorder="1" applyAlignment="1" applyProtection="1" quotePrefix="1">
      <alignment horizontal="left" vertical="center"/>
      <protection locked="0"/>
    </xf>
    <xf numFmtId="3" fontId="0" fillId="0" borderId="6" xfId="0" applyNumberFormat="1" applyFont="1" applyFill="1" applyBorder="1" applyAlignment="1" applyProtection="1">
      <alignment horizontal="right" vertical="center"/>
      <protection locked="0"/>
    </xf>
    <xf numFmtId="37" fontId="0" fillId="0" borderId="6" xfId="0" applyNumberFormat="1" applyFont="1" applyFill="1" applyBorder="1" applyAlignment="1" applyProtection="1">
      <alignment horizontal="right" vertical="center"/>
      <protection locked="0"/>
    </xf>
    <xf numFmtId="0" fontId="0" fillId="0" borderId="6" xfId="0" applyFont="1" applyFill="1" applyBorder="1" applyAlignment="1" applyProtection="1">
      <alignment horizontal="right" vertical="center"/>
      <protection locked="0"/>
    </xf>
    <xf numFmtId="0" fontId="0" fillId="0" borderId="5" xfId="0" applyFont="1" applyFill="1" applyBorder="1" applyAlignment="1" applyProtection="1">
      <alignment horizontal="left" vertical="center" indent="1"/>
      <protection locked="0"/>
    </xf>
    <xf numFmtId="0" fontId="0" fillId="0" borderId="9" xfId="0" applyFont="1" applyFill="1" applyBorder="1" applyAlignment="1" applyProtection="1">
      <alignment horizontal="left" vertical="center" indent="2"/>
      <protection locked="0"/>
    </xf>
    <xf numFmtId="3" fontId="0" fillId="0" borderId="0" xfId="0" applyNumberFormat="1" applyFill="1" applyAlignment="1">
      <alignment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3" fontId="0" fillId="0" borderId="0" xfId="0" applyNumberFormat="1" applyFont="1" applyFill="1" applyAlignment="1" applyProtection="1" quotePrefix="1">
      <alignment horizontal="right" vertical="center"/>
      <protection locked="0"/>
    </xf>
    <xf numFmtId="167" fontId="0" fillId="0" borderId="0" xfId="0" applyNumberFormat="1" applyFill="1" applyAlignment="1">
      <alignment/>
    </xf>
    <xf numFmtId="0" fontId="0" fillId="0" borderId="6" xfId="0" applyFill="1" applyBorder="1" applyAlignment="1">
      <alignment/>
    </xf>
    <xf numFmtId="37" fontId="0" fillId="0" borderId="0" xfId="0" applyNumberFormat="1" applyFont="1" applyFill="1" applyBorder="1" applyAlignment="1" applyProtection="1">
      <alignment horizontal="center" vertical="center"/>
      <protection locked="0"/>
    </xf>
    <xf numFmtId="37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fill" vertical="center"/>
      <protection locked="0"/>
    </xf>
    <xf numFmtId="3" fontId="0" fillId="0" borderId="3" xfId="0" applyNumberFormat="1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3" fontId="0" fillId="0" borderId="8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167" fontId="0" fillId="0" borderId="0" xfId="0" applyNumberFormat="1" applyAlignment="1">
      <alignment/>
    </xf>
    <xf numFmtId="7" fontId="0" fillId="0" borderId="5" xfId="0" applyNumberFormat="1" applyFont="1" applyFill="1" applyBorder="1" applyAlignment="1" applyProtection="1">
      <alignment horizontal="right" vertical="center"/>
      <protection locked="0"/>
    </xf>
    <xf numFmtId="49" fontId="0" fillId="0" borderId="5" xfId="0" applyNumberFormat="1" applyFont="1" applyFill="1" applyBorder="1" applyAlignment="1" applyProtection="1">
      <alignment vertical="center"/>
      <protection locked="0"/>
    </xf>
    <xf numFmtId="37" fontId="0" fillId="0" borderId="5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vertical="center"/>
      <protection locked="0"/>
    </xf>
    <xf numFmtId="3" fontId="0" fillId="0" borderId="3" xfId="0" applyNumberFormat="1" applyFont="1" applyFill="1" applyBorder="1" applyAlignment="1" applyProtection="1">
      <alignment horizontal="right" vertical="center"/>
      <protection locked="0"/>
    </xf>
    <xf numFmtId="3" fontId="0" fillId="0" borderId="1" xfId="0" applyNumberFormat="1" applyFont="1" applyFill="1" applyBorder="1" applyAlignment="1" applyProtection="1">
      <alignment horizontal="right" vertical="center"/>
      <protection locked="0"/>
    </xf>
    <xf numFmtId="167" fontId="0" fillId="0" borderId="6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Font="1" applyFill="1" applyBorder="1" applyAlignment="1" applyProtection="1">
      <alignment horizontal="right" vertical="center"/>
      <protection locked="0"/>
    </xf>
    <xf numFmtId="49" fontId="1" fillId="0" borderId="5" xfId="0" applyNumberFormat="1" applyFont="1" applyFill="1" applyBorder="1" applyAlignment="1" applyProtection="1">
      <alignment vertical="center"/>
      <protection locked="0"/>
    </xf>
    <xf numFmtId="37" fontId="0" fillId="0" borderId="9" xfId="0" applyNumberFormat="1" applyFont="1" applyBorder="1" applyAlignment="1" applyProtection="1">
      <alignment horizontal="left" vertical="center" indent="2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7" fontId="0" fillId="0" borderId="1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 applyProtection="1">
      <alignment vertical="center"/>
      <protection locked="0"/>
    </xf>
    <xf numFmtId="3" fontId="0" fillId="0" borderId="3" xfId="0" applyNumberFormat="1" applyFont="1" applyFill="1" applyBorder="1" applyAlignment="1" applyProtection="1">
      <alignment horizontal="left" vertical="center" indent="1"/>
      <protection locked="0"/>
    </xf>
    <xf numFmtId="49" fontId="0" fillId="0" borderId="0" xfId="0" applyNumberFormat="1" applyFont="1" applyFill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3" fontId="0" fillId="0" borderId="5" xfId="16" applyNumberFormat="1" applyFont="1" applyBorder="1" applyAlignment="1" applyProtection="1" quotePrefix="1">
      <alignment horizontal="right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3" fontId="0" fillId="0" borderId="0" xfId="15" applyNumberFormat="1" applyFont="1" applyAlignment="1" applyProtection="1">
      <alignment horizontal="right"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 quotePrefix="1">
      <alignment vertical="center"/>
      <protection locked="0"/>
    </xf>
    <xf numFmtId="0" fontId="1" fillId="0" borderId="0" xfId="0" applyFont="1" applyBorder="1" applyAlignment="1" applyProtection="1" quotePrefix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 quotePrefix="1">
      <alignment horizontal="left" vertical="center"/>
      <protection locked="0"/>
    </xf>
    <xf numFmtId="3" fontId="0" fillId="0" borderId="0" xfId="15" applyNumberFormat="1" applyFont="1" applyAlignment="1" applyProtection="1" quotePrefix="1">
      <alignment horizontal="right" vertical="center"/>
      <protection locked="0"/>
    </xf>
    <xf numFmtId="0" fontId="0" fillId="0" borderId="5" xfId="0" applyFont="1" applyBorder="1" applyAlignment="1" applyProtection="1">
      <alignment horizontal="left" vertical="center" indent="1"/>
      <protection locked="0"/>
    </xf>
    <xf numFmtId="0" fontId="0" fillId="0" borderId="4" xfId="0" applyFont="1" applyBorder="1" applyAlignment="1" applyProtection="1">
      <alignment vertical="center"/>
      <protection locked="0"/>
    </xf>
    <xf numFmtId="3" fontId="0" fillId="0" borderId="5" xfId="15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3" fontId="0" fillId="0" borderId="5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 quotePrefix="1">
      <alignment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>
      <alignment horizontal="left" vertical="center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 quotePrefix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167" fontId="0" fillId="0" borderId="0" xfId="0" applyNumberFormat="1" applyFont="1" applyFill="1" applyAlignment="1" applyProtection="1">
      <alignment horizontal="left" vertical="center"/>
      <protection locked="0"/>
    </xf>
    <xf numFmtId="0" fontId="0" fillId="0" borderId="6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 indent="1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167" fontId="1" fillId="0" borderId="0" xfId="0" applyNumberFormat="1" applyFont="1" applyFill="1" applyAlignment="1" applyProtection="1">
      <alignment horizontal="left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6" xfId="0" applyFont="1" applyBorder="1" applyAlignment="1" applyProtection="1" quotePrefix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0" xfId="0" applyFont="1" applyFill="1" applyAlignment="1" applyProtection="1" quotePrefix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16"/>
  <sheetViews>
    <sheetView tabSelected="1" workbookViewId="0" topLeftCell="A1">
      <selection activeCell="A1" sqref="A1"/>
    </sheetView>
  </sheetViews>
  <sheetFormatPr defaultColWidth="9.140625" defaultRowHeight="12"/>
  <sheetData>
    <row r="7" ht="10.5">
      <c r="A7" s="177" t="s">
        <v>242</v>
      </c>
    </row>
    <row r="8" ht="10.5">
      <c r="A8" t="s">
        <v>243</v>
      </c>
    </row>
    <row r="16" ht="10.5">
      <c r="A16" t="s">
        <v>241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Document" dvAspect="DVASPECT_ICON" shapeId="601591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:K1"/>
    </sheetView>
  </sheetViews>
  <sheetFormatPr defaultColWidth="9.140625" defaultRowHeight="12"/>
  <cols>
    <col min="1" max="1" width="45.00390625" style="0" customWidth="1"/>
    <col min="2" max="2" width="2.140625" style="0" customWidth="1"/>
    <col min="3" max="3" width="13.7109375" style="0" customWidth="1"/>
    <col min="4" max="4" width="2.28125" style="0" customWidth="1"/>
    <col min="5" max="5" width="13.28125" style="0" customWidth="1"/>
    <col min="6" max="6" width="2.140625" style="0" customWidth="1"/>
    <col min="7" max="7" width="14.7109375" style="0" customWidth="1"/>
    <col min="8" max="8" width="2.421875" style="0" customWidth="1"/>
    <col min="9" max="9" width="13.00390625" style="0" customWidth="1"/>
    <col min="10" max="10" width="2.00390625" style="0" customWidth="1"/>
    <col min="11" max="11" width="14.7109375" style="0" customWidth="1"/>
  </cols>
  <sheetData>
    <row r="1" spans="1:11" ht="11.25" customHeight="1">
      <c r="A1" s="152" t="s">
        <v>197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11.25" customHeight="1">
      <c r="A2" s="152" t="s">
        <v>236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11.2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11.25" customHeight="1">
      <c r="A4" s="152" t="s">
        <v>27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11" ht="11.2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ht="11.25" customHeight="1">
      <c r="A6" s="127" t="s">
        <v>167</v>
      </c>
      <c r="B6" s="128"/>
      <c r="C6" s="129" t="s">
        <v>3</v>
      </c>
      <c r="D6" s="130"/>
      <c r="E6" s="129" t="s">
        <v>4</v>
      </c>
      <c r="F6" s="130"/>
      <c r="G6" s="129" t="s">
        <v>5</v>
      </c>
      <c r="H6" s="130"/>
      <c r="I6" s="129" t="s">
        <v>146</v>
      </c>
      <c r="J6" s="130"/>
      <c r="K6" s="129" t="s">
        <v>151</v>
      </c>
    </row>
    <row r="7" spans="1:11" ht="11.25" customHeight="1">
      <c r="A7" s="131" t="s">
        <v>198</v>
      </c>
      <c r="B7" s="24"/>
      <c r="C7" s="142">
        <v>3470</v>
      </c>
      <c r="D7" s="133"/>
      <c r="E7" s="142">
        <v>3700</v>
      </c>
      <c r="F7" s="134"/>
      <c r="G7" s="132">
        <v>3840</v>
      </c>
      <c r="H7" s="133"/>
      <c r="I7" s="132">
        <v>3880</v>
      </c>
      <c r="J7" s="133"/>
      <c r="K7" s="132">
        <v>3150</v>
      </c>
    </row>
    <row r="8" spans="1:11" ht="11.25" customHeight="1">
      <c r="A8" s="131" t="s">
        <v>199</v>
      </c>
      <c r="B8" s="24"/>
      <c r="C8" s="142">
        <v>1090</v>
      </c>
      <c r="D8" s="126"/>
      <c r="E8" s="142">
        <v>1135</v>
      </c>
      <c r="F8" s="135"/>
      <c r="G8" s="132">
        <v>1704</v>
      </c>
      <c r="H8" s="135"/>
      <c r="I8" s="132">
        <v>2947</v>
      </c>
      <c r="J8" s="135"/>
      <c r="K8" s="132">
        <v>3298</v>
      </c>
    </row>
    <row r="9" spans="1:11" ht="11.25" customHeight="1">
      <c r="A9" s="131" t="s">
        <v>200</v>
      </c>
      <c r="B9" s="24"/>
      <c r="C9" s="24">
        <v>889</v>
      </c>
      <c r="D9" s="135"/>
      <c r="E9" s="132">
        <v>960</v>
      </c>
      <c r="F9" s="126"/>
      <c r="G9" s="132">
        <v>1097</v>
      </c>
      <c r="H9" s="126"/>
      <c r="I9" s="132">
        <v>1155</v>
      </c>
      <c r="J9" s="126"/>
      <c r="K9" s="132">
        <v>1136</v>
      </c>
    </row>
    <row r="10" spans="1:11" ht="11.25" customHeight="1">
      <c r="A10" s="131" t="s">
        <v>201</v>
      </c>
      <c r="B10" s="24"/>
      <c r="C10" s="132">
        <v>4378</v>
      </c>
      <c r="D10" s="126"/>
      <c r="E10" s="132">
        <v>4625</v>
      </c>
      <c r="F10" s="126"/>
      <c r="G10" s="132">
        <v>4233</v>
      </c>
      <c r="H10" s="135"/>
      <c r="I10" s="132">
        <v>5144</v>
      </c>
      <c r="J10" s="135"/>
      <c r="K10" s="132">
        <v>5079</v>
      </c>
    </row>
    <row r="11" spans="1:11" ht="11.25" customHeight="1">
      <c r="A11" s="131" t="s">
        <v>202</v>
      </c>
      <c r="B11" s="24"/>
      <c r="C11" s="132">
        <v>1470</v>
      </c>
      <c r="D11" s="126"/>
      <c r="E11" s="132">
        <v>1840</v>
      </c>
      <c r="F11" s="126"/>
      <c r="G11" s="132">
        <v>4580</v>
      </c>
      <c r="H11" s="126"/>
      <c r="I11" s="132">
        <v>8000</v>
      </c>
      <c r="J11" s="126"/>
      <c r="K11" s="132">
        <v>12700</v>
      </c>
    </row>
    <row r="12" spans="1:11" ht="11.25" customHeight="1">
      <c r="A12" s="131" t="s">
        <v>203</v>
      </c>
      <c r="B12" s="24"/>
      <c r="C12" s="142">
        <v>3199</v>
      </c>
      <c r="D12" s="126" t="s">
        <v>9</v>
      </c>
      <c r="E12" s="132">
        <v>2149</v>
      </c>
      <c r="F12" s="126" t="s">
        <v>9</v>
      </c>
      <c r="G12" s="132">
        <v>1200</v>
      </c>
      <c r="H12" s="126" t="s">
        <v>16</v>
      </c>
      <c r="I12" s="132">
        <v>735</v>
      </c>
      <c r="J12" s="126"/>
      <c r="K12" s="132">
        <v>600</v>
      </c>
    </row>
    <row r="13" spans="1:11" ht="11.25" customHeight="1">
      <c r="A13" s="131" t="s">
        <v>204</v>
      </c>
      <c r="B13" s="24"/>
      <c r="C13" s="142">
        <v>8100</v>
      </c>
      <c r="D13" s="126"/>
      <c r="E13" s="142">
        <v>8240</v>
      </c>
      <c r="F13" s="126" t="s">
        <v>9</v>
      </c>
      <c r="G13" s="132">
        <v>7989</v>
      </c>
      <c r="H13" s="126" t="s">
        <v>9</v>
      </c>
      <c r="I13" s="132">
        <v>7893</v>
      </c>
      <c r="J13" s="126"/>
      <c r="K13" s="132">
        <v>8171</v>
      </c>
    </row>
    <row r="14" spans="1:11" ht="11.25" customHeight="1">
      <c r="A14" s="131" t="s">
        <v>205</v>
      </c>
      <c r="B14" s="24"/>
      <c r="C14" s="24">
        <v>199</v>
      </c>
      <c r="D14" s="135"/>
      <c r="E14" s="24">
        <v>176</v>
      </c>
      <c r="F14" s="126"/>
      <c r="G14" s="132">
        <v>181</v>
      </c>
      <c r="H14" s="135"/>
      <c r="I14" s="132">
        <v>199</v>
      </c>
      <c r="J14" s="135"/>
      <c r="K14" s="132">
        <v>280</v>
      </c>
    </row>
    <row r="15" spans="1:11" ht="11.25" customHeight="1">
      <c r="A15" s="131" t="s">
        <v>206</v>
      </c>
      <c r="B15" s="24"/>
      <c r="C15" s="24">
        <v>250</v>
      </c>
      <c r="D15" s="126"/>
      <c r="E15" s="24">
        <v>270</v>
      </c>
      <c r="F15" s="135"/>
      <c r="G15" s="132">
        <v>255</v>
      </c>
      <c r="H15" s="135"/>
      <c r="I15" s="132">
        <v>545</v>
      </c>
      <c r="J15" s="135"/>
      <c r="K15" s="132">
        <v>1220</v>
      </c>
    </row>
    <row r="16" spans="1:11" ht="11.25" customHeight="1">
      <c r="A16" s="131" t="s">
        <v>207</v>
      </c>
      <c r="B16" s="24"/>
      <c r="C16" s="24">
        <v>350</v>
      </c>
      <c r="D16" s="126"/>
      <c r="E16" s="24">
        <v>354</v>
      </c>
      <c r="F16" s="135"/>
      <c r="G16" s="132">
        <v>379</v>
      </c>
      <c r="H16" s="135"/>
      <c r="I16" s="132">
        <v>429</v>
      </c>
      <c r="J16" s="135"/>
      <c r="K16" s="132">
        <v>471</v>
      </c>
    </row>
    <row r="17" spans="1:11" ht="11.25" customHeight="1">
      <c r="A17" s="131" t="s">
        <v>208</v>
      </c>
      <c r="B17" s="24"/>
      <c r="C17" s="142">
        <v>1341</v>
      </c>
      <c r="D17" s="126"/>
      <c r="E17" s="142">
        <v>1354</v>
      </c>
      <c r="F17" s="126"/>
      <c r="G17" s="132">
        <v>1431</v>
      </c>
      <c r="H17" s="126"/>
      <c r="I17" s="132">
        <v>1594</v>
      </c>
      <c r="J17" s="126" t="s">
        <v>9</v>
      </c>
      <c r="K17" s="132">
        <v>1613</v>
      </c>
    </row>
    <row r="18" spans="1:11" ht="11.25" customHeight="1">
      <c r="A18" s="131" t="s">
        <v>209</v>
      </c>
      <c r="B18" s="24"/>
      <c r="C18" s="142">
        <v>3314</v>
      </c>
      <c r="D18" s="135"/>
      <c r="E18" s="142">
        <v>3994</v>
      </c>
      <c r="F18" s="135"/>
      <c r="G18" s="132">
        <v>4556</v>
      </c>
      <c r="H18" s="135"/>
      <c r="I18" s="132">
        <v>4670</v>
      </c>
      <c r="J18" s="135"/>
      <c r="K18" s="132">
        <v>5021</v>
      </c>
    </row>
    <row r="19" spans="1:11" ht="11.25" customHeight="1">
      <c r="A19" s="131" t="s">
        <v>210</v>
      </c>
      <c r="B19" s="24"/>
      <c r="C19" s="142">
        <v>5000</v>
      </c>
      <c r="D19" s="135"/>
      <c r="E19" s="142">
        <v>5100</v>
      </c>
      <c r="F19" s="126"/>
      <c r="G19" s="132">
        <v>5500</v>
      </c>
      <c r="H19" s="126"/>
      <c r="I19" s="132">
        <v>5400</v>
      </c>
      <c r="J19" s="126"/>
      <c r="K19" s="132">
        <v>5800</v>
      </c>
    </row>
    <row r="20" spans="1:11" ht="11.25" customHeight="1">
      <c r="A20" s="131" t="s">
        <v>211</v>
      </c>
      <c r="B20" s="24"/>
      <c r="C20" s="24">
        <v>373</v>
      </c>
      <c r="D20" s="135"/>
      <c r="E20" s="24">
        <v>352</v>
      </c>
      <c r="F20" s="126"/>
      <c r="G20" s="132">
        <v>271</v>
      </c>
      <c r="H20" s="135"/>
      <c r="I20" s="132">
        <v>309</v>
      </c>
      <c r="J20" s="135"/>
      <c r="K20" s="132">
        <v>268</v>
      </c>
    </row>
    <row r="21" spans="1:11" ht="11.25" customHeight="1">
      <c r="A21" s="131" t="s">
        <v>212</v>
      </c>
      <c r="B21" s="24"/>
      <c r="C21" s="24">
        <v>634</v>
      </c>
      <c r="D21" s="126"/>
      <c r="E21" s="24">
        <v>450</v>
      </c>
      <c r="F21" s="135" t="s">
        <v>16</v>
      </c>
      <c r="G21" s="138" t="s">
        <v>88</v>
      </c>
      <c r="H21" s="135"/>
      <c r="I21" s="138">
        <v>436</v>
      </c>
      <c r="J21" s="135"/>
      <c r="K21" s="138">
        <v>638</v>
      </c>
    </row>
    <row r="22" spans="1:11" ht="11.25" customHeight="1">
      <c r="A22" s="131" t="s">
        <v>213</v>
      </c>
      <c r="B22" s="24"/>
      <c r="C22" s="142">
        <v>4657</v>
      </c>
      <c r="D22" s="135"/>
      <c r="E22" s="142">
        <v>6144</v>
      </c>
      <c r="F22" s="135"/>
      <c r="G22" s="132">
        <v>6620</v>
      </c>
      <c r="H22" s="126"/>
      <c r="I22" s="132">
        <v>5791</v>
      </c>
      <c r="J22" s="126"/>
      <c r="K22" s="132">
        <v>5422</v>
      </c>
    </row>
    <row r="23" spans="1:11" ht="11.25" customHeight="1">
      <c r="A23" s="139" t="s">
        <v>179</v>
      </c>
      <c r="B23" s="140"/>
      <c r="C23" s="143">
        <v>38700</v>
      </c>
      <c r="D23" s="130" t="s">
        <v>9</v>
      </c>
      <c r="E23" s="143">
        <v>40800</v>
      </c>
      <c r="F23" s="130" t="s">
        <v>9</v>
      </c>
      <c r="G23" s="143">
        <v>43800</v>
      </c>
      <c r="H23" s="144"/>
      <c r="I23" s="141">
        <v>49100</v>
      </c>
      <c r="J23" s="130"/>
      <c r="K23" s="141">
        <v>54900</v>
      </c>
    </row>
    <row r="24" spans="1:11" ht="11.25" customHeight="1">
      <c r="A24" s="147" t="s">
        <v>237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</row>
    <row r="25" spans="1:11" ht="11.25" customHeight="1">
      <c r="A25" s="153" t="s">
        <v>181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</row>
    <row r="26" spans="1:11" ht="11.25" customHeight="1">
      <c r="A26" s="153" t="s">
        <v>214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</row>
    <row r="27" spans="1:11" ht="11.25" customHeight="1">
      <c r="A27" s="154" t="s">
        <v>215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</row>
    <row r="28" spans="1:11" ht="11.25" customHeight="1">
      <c r="A28" s="153" t="s">
        <v>216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</row>
    <row r="29" spans="1:11" ht="11.25" customHeight="1">
      <c r="A29" s="153" t="s">
        <v>217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</row>
    <row r="30" spans="1:11" ht="11.25" customHeight="1">
      <c r="A30" s="153" t="s">
        <v>218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</row>
    <row r="31" spans="1:11" ht="11.25" customHeight="1">
      <c r="A31" s="153" t="s">
        <v>219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</row>
    <row r="32" spans="1:11" ht="11.25" customHeight="1">
      <c r="A32" s="153" t="s">
        <v>220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</row>
    <row r="33" spans="1:11" ht="11.25" customHeight="1">
      <c r="A33" s="153" t="s">
        <v>221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</row>
  </sheetData>
  <mergeCells count="15">
    <mergeCell ref="A31:K31"/>
    <mergeCell ref="A32:K32"/>
    <mergeCell ref="A33:K33"/>
    <mergeCell ref="A27:K27"/>
    <mergeCell ref="A28:K28"/>
    <mergeCell ref="A29:K29"/>
    <mergeCell ref="A30:K30"/>
    <mergeCell ref="A5:K5"/>
    <mergeCell ref="A24:K24"/>
    <mergeCell ref="A25:K25"/>
    <mergeCell ref="A26:K26"/>
    <mergeCell ref="A1:K1"/>
    <mergeCell ref="A2:K2"/>
    <mergeCell ref="A3:K3"/>
    <mergeCell ref="A4:K4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:M1"/>
    </sheetView>
  </sheetViews>
  <sheetFormatPr defaultColWidth="9.140625" defaultRowHeight="12"/>
  <cols>
    <col min="1" max="1" width="1.8515625" style="0" customWidth="1"/>
    <col min="2" max="2" width="28.28125" style="0" customWidth="1"/>
    <col min="3" max="4" width="1.8515625" style="0" customWidth="1"/>
    <col min="5" max="5" width="12.28125" style="0" customWidth="1"/>
    <col min="6" max="6" width="1.8515625" style="0" customWidth="1"/>
    <col min="7" max="7" width="12.28125" style="0" customWidth="1"/>
    <col min="8" max="8" width="1.8515625" style="0" customWidth="1"/>
    <col min="9" max="9" width="12.28125" style="0" customWidth="1"/>
    <col min="10" max="10" width="1.8515625" style="0" customWidth="1"/>
    <col min="11" max="11" width="12.28125" style="0" customWidth="1"/>
    <col min="12" max="12" width="1.8515625" style="0" customWidth="1"/>
    <col min="13" max="13" width="12.28125" style="0" customWidth="1"/>
  </cols>
  <sheetData>
    <row r="1" spans="1:13" ht="11.25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11.25" customHeight="1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ht="11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ht="11.25" customHeight="1">
      <c r="A4" s="149" t="s">
        <v>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3" ht="11.2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1:13" ht="11.25" customHeight="1">
      <c r="A6" s="1"/>
      <c r="B6" s="1"/>
      <c r="C6" s="1"/>
      <c r="D6" s="1"/>
      <c r="E6" s="2" t="s">
        <v>3</v>
      </c>
      <c r="F6" s="3"/>
      <c r="G6" s="2" t="s">
        <v>4</v>
      </c>
      <c r="H6" s="3"/>
      <c r="I6" s="4" t="s">
        <v>5</v>
      </c>
      <c r="J6" s="3"/>
      <c r="K6" s="4" t="s">
        <v>146</v>
      </c>
      <c r="L6" s="3"/>
      <c r="M6" s="4" t="s">
        <v>151</v>
      </c>
    </row>
    <row r="7" spans="1:13" ht="11.25" customHeight="1">
      <c r="A7" s="5" t="s">
        <v>6</v>
      </c>
      <c r="B7" s="1"/>
      <c r="C7" s="1"/>
      <c r="D7" s="6"/>
      <c r="E7" s="7"/>
      <c r="F7" s="7"/>
      <c r="G7" s="7"/>
      <c r="H7" s="7"/>
      <c r="I7" s="7"/>
      <c r="J7" s="7"/>
      <c r="K7" s="7"/>
      <c r="L7" s="7"/>
      <c r="M7" s="7"/>
    </row>
    <row r="8" spans="1:13" ht="11.25" customHeight="1">
      <c r="A8" s="8" t="s">
        <v>7</v>
      </c>
      <c r="B8" s="8"/>
      <c r="C8" s="9"/>
      <c r="D8" s="10"/>
      <c r="E8" s="18"/>
      <c r="F8" s="79"/>
      <c r="G8" s="18"/>
      <c r="H8" s="123"/>
      <c r="I8" s="18"/>
      <c r="J8" s="123"/>
      <c r="K8" s="18"/>
      <c r="L8" s="123"/>
      <c r="M8" s="18"/>
    </row>
    <row r="9" spans="1:13" ht="11.25" customHeight="1">
      <c r="A9" s="11" t="s">
        <v>8</v>
      </c>
      <c r="B9" s="11"/>
      <c r="C9" s="11"/>
      <c r="D9" s="12"/>
      <c r="E9" s="13">
        <v>9540</v>
      </c>
      <c r="F9" s="103"/>
      <c r="G9" s="13">
        <v>7880</v>
      </c>
      <c r="H9" s="103"/>
      <c r="I9" s="13">
        <v>7590</v>
      </c>
      <c r="J9" s="103"/>
      <c r="K9" s="13">
        <v>8450</v>
      </c>
      <c r="L9" s="103"/>
      <c r="M9" s="13">
        <v>8430</v>
      </c>
    </row>
    <row r="10" spans="1:13" ht="11.25" customHeight="1">
      <c r="A10" s="11" t="s">
        <v>10</v>
      </c>
      <c r="B10" s="11"/>
      <c r="C10" s="11"/>
      <c r="D10" s="1"/>
      <c r="E10" s="14">
        <v>11800</v>
      </c>
      <c r="F10" s="15"/>
      <c r="G10" s="14">
        <v>9830</v>
      </c>
      <c r="H10" s="15"/>
      <c r="I10" s="14">
        <v>10000</v>
      </c>
      <c r="J10" s="15"/>
      <c r="K10" s="14">
        <v>9920</v>
      </c>
      <c r="L10" s="15"/>
      <c r="M10" s="14">
        <v>11900</v>
      </c>
    </row>
    <row r="11" spans="1:13" ht="11.25" customHeight="1">
      <c r="A11" s="8" t="s">
        <v>11</v>
      </c>
      <c r="B11" s="8"/>
      <c r="C11" s="8"/>
      <c r="D11" s="1"/>
      <c r="E11" s="14">
        <v>9410</v>
      </c>
      <c r="F11" s="114"/>
      <c r="G11" s="14">
        <v>8450</v>
      </c>
      <c r="H11" s="114"/>
      <c r="I11" s="14">
        <v>8080.0999</v>
      </c>
      <c r="J11" s="114"/>
      <c r="K11" s="14">
        <v>8720</v>
      </c>
      <c r="L11" s="114"/>
      <c r="M11" s="14">
        <v>11100</v>
      </c>
    </row>
    <row r="12" spans="1:13" ht="11.25" customHeight="1">
      <c r="A12" s="8" t="s">
        <v>12</v>
      </c>
      <c r="B12" s="8"/>
      <c r="C12" s="8"/>
      <c r="D12" s="1"/>
      <c r="E12" s="14">
        <v>3210</v>
      </c>
      <c r="F12" s="114"/>
      <c r="G12" s="14">
        <v>2080</v>
      </c>
      <c r="H12" s="114"/>
      <c r="I12" s="14">
        <v>2710</v>
      </c>
      <c r="J12" s="114"/>
      <c r="K12" s="14">
        <v>2500</v>
      </c>
      <c r="L12" s="114"/>
      <c r="M12" s="14">
        <v>2440</v>
      </c>
    </row>
    <row r="13" spans="1:13" ht="11.25" customHeight="1">
      <c r="A13" s="8" t="s">
        <v>13</v>
      </c>
      <c r="B13" s="8"/>
      <c r="C13" s="8"/>
      <c r="D13" s="6"/>
      <c r="E13" s="16"/>
      <c r="F13" s="7"/>
      <c r="G13" s="16"/>
      <c r="H13" s="7"/>
      <c r="I13" s="18"/>
      <c r="J13" s="7"/>
      <c r="K13" s="18"/>
      <c r="L13" s="117"/>
      <c r="M13" s="18"/>
    </row>
    <row r="14" spans="1:13" ht="11.25" customHeight="1">
      <c r="A14" s="11" t="s">
        <v>14</v>
      </c>
      <c r="B14" s="11"/>
      <c r="C14" s="11"/>
      <c r="D14" s="12"/>
      <c r="E14" s="18">
        <v>809.0351991290937</v>
      </c>
      <c r="F14" s="103"/>
      <c r="G14" s="18">
        <v>858.0499133637543</v>
      </c>
      <c r="H14" s="103"/>
      <c r="I14" s="18">
        <v>648.5956763523873</v>
      </c>
      <c r="J14" s="103"/>
      <c r="K14" s="18">
        <v>719.1606716803803</v>
      </c>
      <c r="L14" s="103"/>
      <c r="M14" s="18">
        <v>664</v>
      </c>
    </row>
    <row r="15" spans="1:13" ht="11.25" customHeight="1">
      <c r="A15" s="11" t="s">
        <v>15</v>
      </c>
      <c r="B15" s="11"/>
      <c r="C15" s="11"/>
      <c r="D15" s="1"/>
      <c r="E15" s="14">
        <v>7200</v>
      </c>
      <c r="F15" s="115" t="s">
        <v>16</v>
      </c>
      <c r="G15" s="14">
        <v>6680</v>
      </c>
      <c r="H15" s="109"/>
      <c r="I15" s="14">
        <v>4290</v>
      </c>
      <c r="J15" s="109"/>
      <c r="K15" s="14">
        <v>2660.3618850025605</v>
      </c>
      <c r="L15" s="109"/>
      <c r="M15" s="14">
        <v>1550</v>
      </c>
    </row>
    <row r="16" spans="1:13" ht="11.25" customHeight="1">
      <c r="A16" s="8" t="s">
        <v>17</v>
      </c>
      <c r="B16" s="8"/>
      <c r="C16" s="19" t="s">
        <v>18</v>
      </c>
      <c r="D16" s="1"/>
      <c r="E16" s="20">
        <v>10.55</v>
      </c>
      <c r="F16" s="108"/>
      <c r="G16" s="20">
        <v>6.91</v>
      </c>
      <c r="H16" s="107"/>
      <c r="I16" s="20" t="s">
        <v>149</v>
      </c>
      <c r="J16" s="107"/>
      <c r="K16" s="20" t="s">
        <v>148</v>
      </c>
      <c r="L16" s="107"/>
      <c r="M16" s="20" t="s">
        <v>160</v>
      </c>
    </row>
    <row r="17" spans="1:13" ht="11.25" customHeight="1">
      <c r="A17" s="5" t="s">
        <v>239</v>
      </c>
      <c r="B17" s="1"/>
      <c r="C17" s="1"/>
      <c r="D17" s="6"/>
      <c r="E17" s="17"/>
      <c r="F17" s="110"/>
      <c r="G17" s="16"/>
      <c r="H17" s="7"/>
      <c r="I17" s="17"/>
      <c r="J17" s="7"/>
      <c r="K17" s="17"/>
      <c r="L17" s="7"/>
      <c r="M17" s="17"/>
    </row>
    <row r="18" spans="1:13" ht="11.25" customHeight="1">
      <c r="A18" s="8" t="s">
        <v>19</v>
      </c>
      <c r="B18" s="8"/>
      <c r="C18" s="8"/>
      <c r="D18" s="12"/>
      <c r="E18" s="111">
        <v>44800</v>
      </c>
      <c r="F18" s="103" t="s">
        <v>9</v>
      </c>
      <c r="G18" s="111">
        <v>50600</v>
      </c>
      <c r="H18" s="103" t="s">
        <v>9</v>
      </c>
      <c r="I18" s="111">
        <v>50800</v>
      </c>
      <c r="J18" s="103" t="s">
        <v>9</v>
      </c>
      <c r="K18" s="111">
        <v>57100</v>
      </c>
      <c r="L18" s="103" t="s">
        <v>9</v>
      </c>
      <c r="M18" s="111">
        <v>57900</v>
      </c>
    </row>
    <row r="19" spans="1:13" ht="11.25" customHeight="1">
      <c r="A19" s="8" t="s">
        <v>20</v>
      </c>
      <c r="B19" s="8"/>
      <c r="C19" s="8"/>
      <c r="D19" s="1"/>
      <c r="E19" s="112">
        <v>38700</v>
      </c>
      <c r="F19" s="103" t="s">
        <v>9</v>
      </c>
      <c r="G19" s="112">
        <v>40800</v>
      </c>
      <c r="H19" s="103" t="s">
        <v>9</v>
      </c>
      <c r="I19" s="112">
        <v>43800</v>
      </c>
      <c r="J19" s="103"/>
      <c r="K19" s="112">
        <v>49100</v>
      </c>
      <c r="L19" s="103"/>
      <c r="M19" s="112">
        <v>54900</v>
      </c>
    </row>
    <row r="20" spans="1:13" ht="11.25" customHeight="1">
      <c r="A20" s="148" t="s">
        <v>222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</row>
    <row r="21" spans="1:13" ht="11.25" customHeight="1">
      <c r="A21" s="151" t="s">
        <v>21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</row>
    <row r="22" spans="1:13" ht="11.25" customHeight="1">
      <c r="A22" s="151" t="s">
        <v>22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</row>
    <row r="23" spans="1:13" ht="11.25" customHeight="1">
      <c r="A23" s="151" t="s">
        <v>223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</row>
    <row r="24" spans="1:13" ht="11.25" customHeight="1">
      <c r="A24" s="151" t="s">
        <v>23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</row>
  </sheetData>
  <mergeCells count="10">
    <mergeCell ref="A24:M24"/>
    <mergeCell ref="A23:M23"/>
    <mergeCell ref="A22:M22"/>
    <mergeCell ref="A21:M21"/>
    <mergeCell ref="A20:M20"/>
    <mergeCell ref="A1:M1"/>
    <mergeCell ref="A2:M2"/>
    <mergeCell ref="A3:M3"/>
    <mergeCell ref="A4:M4"/>
    <mergeCell ref="A5:M5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:E1"/>
    </sheetView>
  </sheetViews>
  <sheetFormatPr defaultColWidth="9.140625" defaultRowHeight="12"/>
  <cols>
    <col min="1" max="1" width="20.28125" style="0" customWidth="1"/>
    <col min="2" max="2" width="1.8515625" style="0" customWidth="1"/>
    <col min="3" max="3" width="14.140625" style="0" customWidth="1"/>
    <col min="4" max="4" width="1.8515625" style="0" customWidth="1"/>
    <col min="5" max="5" width="14.140625" style="0" customWidth="1"/>
  </cols>
  <sheetData>
    <row r="1" spans="1:5" ht="11.25" customHeight="1">
      <c r="A1" s="152" t="s">
        <v>24</v>
      </c>
      <c r="B1" s="152"/>
      <c r="C1" s="152"/>
      <c r="D1" s="152"/>
      <c r="E1" s="152"/>
    </row>
    <row r="2" spans="1:5" ht="11.25" customHeight="1">
      <c r="A2" s="152" t="s">
        <v>25</v>
      </c>
      <c r="B2" s="152"/>
      <c r="C2" s="152"/>
      <c r="D2" s="152"/>
      <c r="E2" s="152"/>
    </row>
    <row r="3" spans="1:5" ht="11.25" customHeight="1">
      <c r="A3" s="152" t="s">
        <v>26</v>
      </c>
      <c r="B3" s="152"/>
      <c r="C3" s="152"/>
      <c r="D3" s="152"/>
      <c r="E3" s="152"/>
    </row>
    <row r="4" spans="1:5" ht="11.25" customHeight="1">
      <c r="A4" s="152"/>
      <c r="B4" s="152"/>
      <c r="C4" s="152"/>
      <c r="D4" s="152"/>
      <c r="E4" s="152"/>
    </row>
    <row r="5" spans="1:5" ht="11.25" customHeight="1">
      <c r="A5" s="152" t="s">
        <v>27</v>
      </c>
      <c r="B5" s="152"/>
      <c r="C5" s="152"/>
      <c r="D5" s="152"/>
      <c r="E5" s="152"/>
    </row>
    <row r="6" spans="1:5" ht="11.25" customHeight="1">
      <c r="A6" s="155"/>
      <c r="B6" s="155"/>
      <c r="C6" s="155"/>
      <c r="D6" s="155"/>
      <c r="E6" s="155"/>
    </row>
    <row r="7" spans="1:5" ht="11.25" customHeight="1">
      <c r="A7" s="9"/>
      <c r="B7" s="9"/>
      <c r="C7" s="22" t="s">
        <v>146</v>
      </c>
      <c r="D7" s="22"/>
      <c r="E7" s="22" t="s">
        <v>151</v>
      </c>
    </row>
    <row r="8" spans="1:5" ht="11.25" customHeight="1">
      <c r="A8" s="23" t="s">
        <v>28</v>
      </c>
      <c r="B8" s="24"/>
      <c r="C8" s="24"/>
      <c r="D8" s="24"/>
      <c r="E8" s="24"/>
    </row>
    <row r="9" spans="1:5" ht="11.25" customHeight="1">
      <c r="A9" s="25" t="s">
        <v>29</v>
      </c>
      <c r="B9" s="26"/>
      <c r="C9" s="13">
        <v>1920</v>
      </c>
      <c r="D9" s="27"/>
      <c r="E9" s="13">
        <v>1120</v>
      </c>
    </row>
    <row r="10" spans="1:5" ht="11.25" customHeight="1">
      <c r="A10" s="25" t="s">
        <v>30</v>
      </c>
      <c r="B10" s="28"/>
      <c r="C10" s="14">
        <f>2175860/2204.62</f>
        <v>986.954667924631</v>
      </c>
      <c r="D10" s="20"/>
      <c r="E10" s="14">
        <f>1939821/2204.62</f>
        <v>879.8890511743521</v>
      </c>
    </row>
    <row r="11" spans="1:5" ht="11.25" customHeight="1">
      <c r="A11" s="29" t="s">
        <v>31</v>
      </c>
      <c r="B11" s="30"/>
      <c r="C11" s="31"/>
      <c r="D11" s="31"/>
      <c r="E11" s="52"/>
    </row>
    <row r="12" spans="1:5" ht="11.25" customHeight="1">
      <c r="A12" s="25" t="s">
        <v>29</v>
      </c>
      <c r="B12" s="32"/>
      <c r="C12" s="13">
        <v>2220</v>
      </c>
      <c r="D12" s="27"/>
      <c r="E12" s="13">
        <f>1968688/2204.62</f>
        <v>892.9829176910307</v>
      </c>
    </row>
    <row r="13" spans="1:5" ht="11.25" customHeight="1">
      <c r="A13" s="25" t="s">
        <v>30</v>
      </c>
      <c r="B13" s="33"/>
      <c r="C13" s="14">
        <v>1630</v>
      </c>
      <c r="D13" s="20"/>
      <c r="E13" s="14">
        <v>1110</v>
      </c>
    </row>
    <row r="14" spans="1:5" ht="11.25" customHeight="1">
      <c r="A14" s="153" t="s">
        <v>32</v>
      </c>
      <c r="B14" s="154"/>
      <c r="C14" s="154"/>
      <c r="D14" s="154"/>
      <c r="E14" s="154"/>
    </row>
    <row r="15" spans="1:5" ht="11.25" customHeight="1">
      <c r="A15" s="153" t="s">
        <v>33</v>
      </c>
      <c r="B15" s="154"/>
      <c r="C15" s="154"/>
      <c r="D15" s="154"/>
      <c r="E15" s="154"/>
    </row>
    <row r="16" spans="1:5" ht="11.25" customHeight="1">
      <c r="A16" s="153" t="s">
        <v>34</v>
      </c>
      <c r="B16" s="154"/>
      <c r="C16" s="154"/>
      <c r="D16" s="154"/>
      <c r="E16" s="154"/>
    </row>
    <row r="17" spans="1:5" ht="11.25" customHeight="1">
      <c r="A17" s="154"/>
      <c r="B17" s="154"/>
      <c r="C17" s="154"/>
      <c r="D17" s="154"/>
      <c r="E17" s="154"/>
    </row>
    <row r="18" spans="1:5" ht="11.25" customHeight="1">
      <c r="A18" s="154" t="s">
        <v>224</v>
      </c>
      <c r="B18" s="154"/>
      <c r="C18" s="154"/>
      <c r="D18" s="154"/>
      <c r="E18" s="154"/>
    </row>
  </sheetData>
  <mergeCells count="11">
    <mergeCell ref="A16:E16"/>
    <mergeCell ref="A17:E17"/>
    <mergeCell ref="A18:E18"/>
    <mergeCell ref="A5:E5"/>
    <mergeCell ref="A6:E6"/>
    <mergeCell ref="A14:E14"/>
    <mergeCell ref="A15:E15"/>
    <mergeCell ref="A1:E1"/>
    <mergeCell ref="A2:E2"/>
    <mergeCell ref="A3:E3"/>
    <mergeCell ref="A4:E4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E1"/>
    </sheetView>
  </sheetViews>
  <sheetFormatPr defaultColWidth="9.140625" defaultRowHeight="12"/>
  <cols>
    <col min="1" max="1" width="44.28125" style="0" customWidth="1"/>
    <col min="2" max="2" width="1.8515625" style="0" customWidth="1"/>
    <col min="3" max="3" width="14.7109375" style="0" customWidth="1"/>
    <col min="4" max="4" width="1.8515625" style="66" customWidth="1"/>
    <col min="5" max="5" width="14.7109375" style="0" customWidth="1"/>
  </cols>
  <sheetData>
    <row r="1" spans="1:5" ht="11.25" customHeight="1">
      <c r="A1" s="152" t="s">
        <v>35</v>
      </c>
      <c r="B1" s="152"/>
      <c r="C1" s="152"/>
      <c r="D1" s="152"/>
      <c r="E1" s="152"/>
    </row>
    <row r="2" spans="1:5" ht="11.25" customHeight="1">
      <c r="A2" s="152" t="s">
        <v>36</v>
      </c>
      <c r="B2" s="152"/>
      <c r="C2" s="152"/>
      <c r="D2" s="152"/>
      <c r="E2" s="152"/>
    </row>
    <row r="3" spans="1:5" ht="11.25" customHeight="1">
      <c r="A3" s="152"/>
      <c r="B3" s="152"/>
      <c r="C3" s="152"/>
      <c r="D3" s="152"/>
      <c r="E3" s="152"/>
    </row>
    <row r="4" spans="1:5" ht="11.25" customHeight="1">
      <c r="A4" s="152" t="s">
        <v>27</v>
      </c>
      <c r="B4" s="152"/>
      <c r="C4" s="152"/>
      <c r="D4" s="152"/>
      <c r="E4" s="152"/>
    </row>
    <row r="5" spans="1:5" ht="11.25" customHeight="1">
      <c r="A5" s="155"/>
      <c r="B5" s="155"/>
      <c r="C5" s="155"/>
      <c r="D5" s="155"/>
      <c r="E5" s="155"/>
    </row>
    <row r="6" spans="1:5" ht="11.25" customHeight="1">
      <c r="A6" s="9"/>
      <c r="B6" s="9"/>
      <c r="C6" s="4" t="s">
        <v>146</v>
      </c>
      <c r="D6" s="62"/>
      <c r="E6" s="34" t="s">
        <v>151</v>
      </c>
    </row>
    <row r="7" spans="1:5" ht="11.25" customHeight="1">
      <c r="A7" s="29" t="s">
        <v>37</v>
      </c>
      <c r="B7" s="24"/>
      <c r="C7" s="84"/>
      <c r="D7" s="63"/>
      <c r="E7" s="24"/>
    </row>
    <row r="8" spans="1:5" ht="11.25" customHeight="1">
      <c r="A8" s="25" t="s">
        <v>38</v>
      </c>
      <c r="B8" s="24"/>
      <c r="C8" s="94">
        <v>722.1951326825493</v>
      </c>
      <c r="D8" s="35"/>
      <c r="E8" s="68">
        <v>857.0794190208485</v>
      </c>
    </row>
    <row r="9" spans="1:5" ht="11.25" customHeight="1">
      <c r="A9" s="25" t="s">
        <v>39</v>
      </c>
      <c r="B9" s="24"/>
      <c r="C9" s="94">
        <v>3650.4037198196697</v>
      </c>
      <c r="D9" s="35"/>
      <c r="E9" s="68">
        <v>4140</v>
      </c>
    </row>
    <row r="10" spans="1:5" ht="11.25" customHeight="1">
      <c r="A10" s="25" t="s">
        <v>40</v>
      </c>
      <c r="B10" s="24"/>
      <c r="C10" s="94"/>
      <c r="D10" s="35"/>
      <c r="E10" s="68"/>
    </row>
    <row r="11" spans="1:5" ht="11.25" customHeight="1">
      <c r="A11" s="37" t="s">
        <v>41</v>
      </c>
      <c r="B11" s="24"/>
      <c r="C11" s="94">
        <v>395.6871537673334</v>
      </c>
      <c r="D11" s="35"/>
      <c r="E11" s="68">
        <v>336.8716556073306</v>
      </c>
    </row>
    <row r="12" spans="1:5" ht="11.25" customHeight="1">
      <c r="A12" s="37" t="s">
        <v>42</v>
      </c>
      <c r="B12" s="24"/>
      <c r="C12" s="94">
        <v>627.1793408668965</v>
      </c>
      <c r="D12" s="35"/>
      <c r="E12" s="68">
        <v>227.48333842112686</v>
      </c>
    </row>
    <row r="13" spans="1:5" ht="11.25" customHeight="1">
      <c r="A13" s="25" t="s">
        <v>43</v>
      </c>
      <c r="B13" s="24"/>
      <c r="C13" s="94">
        <v>764.8504982484534</v>
      </c>
      <c r="D13" s="35"/>
      <c r="E13" s="68">
        <v>762.7267791363874</v>
      </c>
    </row>
    <row r="14" spans="1:5" ht="11.25" customHeight="1">
      <c r="A14" s="25" t="s">
        <v>44</v>
      </c>
      <c r="B14" s="24"/>
      <c r="C14" s="94">
        <v>2230.205799358893</v>
      </c>
      <c r="D14" s="35"/>
      <c r="E14" s="68">
        <v>2040</v>
      </c>
    </row>
    <row r="15" spans="1:5" ht="11.25" customHeight="1">
      <c r="A15" s="25" t="s">
        <v>45</v>
      </c>
      <c r="B15" s="24"/>
      <c r="C15" s="94">
        <v>63.49929216922803</v>
      </c>
      <c r="D15" s="64"/>
      <c r="E15" s="68">
        <v>63.49929216922803</v>
      </c>
    </row>
    <row r="16" spans="1:5" ht="11.25" customHeight="1">
      <c r="A16" s="37" t="s">
        <v>46</v>
      </c>
      <c r="B16" s="24"/>
      <c r="C16" s="104">
        <v>8450</v>
      </c>
      <c r="D16" s="38"/>
      <c r="E16" s="69">
        <v>8430</v>
      </c>
    </row>
    <row r="17" spans="1:5" ht="11.25" customHeight="1">
      <c r="A17" s="29" t="s">
        <v>47</v>
      </c>
      <c r="B17" s="24"/>
      <c r="C17" s="18"/>
      <c r="D17" s="35"/>
      <c r="E17" s="18"/>
    </row>
    <row r="18" spans="1:5" ht="11.25" customHeight="1">
      <c r="A18" s="25" t="s">
        <v>48</v>
      </c>
      <c r="B18" s="24"/>
      <c r="C18" s="94">
        <v>2040</v>
      </c>
      <c r="D18" s="65"/>
      <c r="E18" s="68">
        <v>1860</v>
      </c>
    </row>
    <row r="19" spans="1:5" ht="11.25" customHeight="1">
      <c r="A19" s="25" t="s">
        <v>49</v>
      </c>
      <c r="B19" s="24"/>
      <c r="C19" s="94">
        <v>4110</v>
      </c>
      <c r="D19" s="35"/>
      <c r="E19" s="68">
        <v>4550</v>
      </c>
    </row>
    <row r="20" spans="1:5" ht="11.25" customHeight="1">
      <c r="A20" s="25" t="s">
        <v>50</v>
      </c>
      <c r="B20" s="24"/>
      <c r="C20" s="94">
        <v>2300</v>
      </c>
      <c r="D20" s="64"/>
      <c r="E20" s="68">
        <v>2030</v>
      </c>
    </row>
    <row r="21" spans="1:5" ht="11.25" customHeight="1">
      <c r="A21" s="37" t="s">
        <v>46</v>
      </c>
      <c r="B21" s="24"/>
      <c r="C21" s="104">
        <v>8450</v>
      </c>
      <c r="D21" s="38"/>
      <c r="E21" s="69">
        <v>8430</v>
      </c>
    </row>
    <row r="22" spans="1:5" ht="11.25" customHeight="1">
      <c r="A22" s="29" t="s">
        <v>51</v>
      </c>
      <c r="B22" s="24"/>
      <c r="C22" s="18"/>
      <c r="D22" s="35"/>
      <c r="E22" s="18"/>
    </row>
    <row r="23" spans="1:5" ht="11.25" customHeight="1">
      <c r="A23" s="25" t="s">
        <v>48</v>
      </c>
      <c r="B23" s="24"/>
      <c r="C23" s="94">
        <v>223.08530755598576</v>
      </c>
      <c r="D23" s="35"/>
      <c r="E23" s="68">
        <v>209</v>
      </c>
    </row>
    <row r="24" spans="1:5" ht="11.25" customHeight="1">
      <c r="A24" s="25" t="s">
        <v>49</v>
      </c>
      <c r="B24" s="24"/>
      <c r="C24" s="94">
        <v>379.0443989743371</v>
      </c>
      <c r="D24" s="35"/>
      <c r="E24" s="68">
        <v>383</v>
      </c>
    </row>
    <row r="25" spans="1:5" ht="11.25" customHeight="1">
      <c r="A25" s="25" t="s">
        <v>50</v>
      </c>
      <c r="B25" s="24"/>
      <c r="C25" s="94">
        <v>117.02998653284484</v>
      </c>
      <c r="D25" s="64"/>
      <c r="E25" s="68">
        <v>72</v>
      </c>
    </row>
    <row r="26" spans="1:5" ht="11.25" customHeight="1">
      <c r="A26" s="37" t="s">
        <v>46</v>
      </c>
      <c r="B26" s="39"/>
      <c r="C26" s="105">
        <v>719.1596930631678</v>
      </c>
      <c r="D26" s="40"/>
      <c r="E26" s="70">
        <v>664</v>
      </c>
    </row>
    <row r="27" spans="1:5" ht="11.25" customHeight="1">
      <c r="A27" s="153" t="s">
        <v>52</v>
      </c>
      <c r="B27" s="154"/>
      <c r="C27" s="154"/>
      <c r="D27" s="154"/>
      <c r="E27" s="154"/>
    </row>
    <row r="28" spans="1:5" ht="11.25" customHeight="1">
      <c r="A28" s="153" t="s">
        <v>53</v>
      </c>
      <c r="B28" s="154"/>
      <c r="C28" s="154"/>
      <c r="D28" s="154"/>
      <c r="E28" s="154"/>
    </row>
    <row r="29" spans="1:5" ht="11.25" customHeight="1">
      <c r="A29" s="153" t="s">
        <v>54</v>
      </c>
      <c r="B29" s="154"/>
      <c r="C29" s="154"/>
      <c r="D29" s="154"/>
      <c r="E29" s="154"/>
    </row>
    <row r="30" spans="1:5" ht="11.25" customHeight="1">
      <c r="A30" s="153" t="s">
        <v>55</v>
      </c>
      <c r="B30" s="154"/>
      <c r="C30" s="154"/>
      <c r="D30" s="154"/>
      <c r="E30" s="154"/>
    </row>
    <row r="31" spans="1:5" ht="11.25" customHeight="1">
      <c r="A31" s="153" t="s">
        <v>56</v>
      </c>
      <c r="B31" s="154"/>
      <c r="C31" s="154"/>
      <c r="D31" s="154"/>
      <c r="E31" s="154"/>
    </row>
    <row r="32" spans="1:5" ht="11.25" customHeight="1">
      <c r="A32" s="153" t="s">
        <v>57</v>
      </c>
      <c r="B32" s="154"/>
      <c r="C32" s="154"/>
      <c r="D32" s="154"/>
      <c r="E32" s="154"/>
    </row>
  </sheetData>
  <mergeCells count="11">
    <mergeCell ref="A30:E30"/>
    <mergeCell ref="A31:E31"/>
    <mergeCell ref="A32:E32"/>
    <mergeCell ref="A5:E5"/>
    <mergeCell ref="A27:E27"/>
    <mergeCell ref="A28:E28"/>
    <mergeCell ref="A29:E29"/>
    <mergeCell ref="A1:E1"/>
    <mergeCell ref="A2:E2"/>
    <mergeCell ref="A3:E3"/>
    <mergeCell ref="A4:E4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1" sqref="A1:M1"/>
    </sheetView>
  </sheetViews>
  <sheetFormatPr defaultColWidth="9.140625" defaultRowHeight="12"/>
  <cols>
    <col min="1" max="1" width="19.28125" style="0" bestFit="1" customWidth="1"/>
    <col min="2" max="2" width="1.8515625" style="0" customWidth="1"/>
    <col min="3" max="3" width="11.140625" style="0" bestFit="1" customWidth="1"/>
    <col min="4" max="4" width="1.8515625" style="0" customWidth="1"/>
    <col min="5" max="5" width="13.00390625" style="0" bestFit="1" customWidth="1"/>
    <col min="6" max="6" width="1.8515625" style="0" customWidth="1"/>
    <col min="7" max="7" width="10.140625" style="0" bestFit="1" customWidth="1"/>
    <col min="8" max="8" width="1.8515625" style="0" customWidth="1"/>
    <col min="9" max="9" width="11.140625" style="0" bestFit="1" customWidth="1"/>
    <col min="10" max="10" width="1.8515625" style="0" customWidth="1"/>
    <col min="11" max="11" width="13.00390625" style="0" bestFit="1" customWidth="1"/>
    <col min="12" max="12" width="1.8515625" style="0" customWidth="1"/>
    <col min="13" max="13" width="10.140625" style="0" bestFit="1" customWidth="1"/>
    <col min="14" max="14" width="10.8515625" style="0" customWidth="1"/>
  </cols>
  <sheetData>
    <row r="1" spans="1:13" ht="11.25" customHeight="1">
      <c r="A1" s="152" t="s">
        <v>58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11.25" customHeight="1">
      <c r="A2" s="152" t="s">
        <v>59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11.2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1:13" ht="11.25" customHeight="1">
      <c r="A4" s="41"/>
      <c r="B4" s="41"/>
      <c r="C4" s="156" t="s">
        <v>146</v>
      </c>
      <c r="D4" s="157"/>
      <c r="E4" s="157"/>
      <c r="F4" s="157"/>
      <c r="G4" s="157"/>
      <c r="H4" s="42"/>
      <c r="I4" s="156" t="s">
        <v>151</v>
      </c>
      <c r="J4" s="157"/>
      <c r="K4" s="157"/>
      <c r="L4" s="157"/>
      <c r="M4" s="157"/>
    </row>
    <row r="5" spans="1:13" ht="11.25" customHeight="1">
      <c r="A5" s="36"/>
      <c r="B5" s="36"/>
      <c r="C5" s="43" t="s">
        <v>60</v>
      </c>
      <c r="D5" s="44"/>
      <c r="E5" s="44" t="s">
        <v>61</v>
      </c>
      <c r="F5" s="44"/>
      <c r="G5" s="44" t="s">
        <v>62</v>
      </c>
      <c r="H5" s="44"/>
      <c r="I5" s="43" t="s">
        <v>60</v>
      </c>
      <c r="J5" s="44"/>
      <c r="K5" s="44" t="s">
        <v>61</v>
      </c>
      <c r="L5" s="44"/>
      <c r="M5" s="44" t="s">
        <v>62</v>
      </c>
    </row>
    <row r="6" spans="1:13" ht="11.25" customHeight="1">
      <c r="A6" s="26"/>
      <c r="B6" s="26"/>
      <c r="C6" s="45" t="s">
        <v>63</v>
      </c>
      <c r="D6" s="21"/>
      <c r="E6" s="45" t="s">
        <v>63</v>
      </c>
      <c r="F6" s="21"/>
      <c r="G6" s="21" t="s">
        <v>64</v>
      </c>
      <c r="H6" s="21"/>
      <c r="I6" s="45" t="s">
        <v>63</v>
      </c>
      <c r="J6" s="21"/>
      <c r="K6" s="45" t="s">
        <v>63</v>
      </c>
      <c r="L6" s="21"/>
      <c r="M6" s="21" t="s">
        <v>64</v>
      </c>
    </row>
    <row r="7" spans="1:13" ht="11.25" customHeight="1">
      <c r="A7" s="46" t="s">
        <v>65</v>
      </c>
      <c r="B7" s="30"/>
      <c r="C7" s="73">
        <v>7250</v>
      </c>
      <c r="D7" s="74"/>
      <c r="E7" s="73">
        <v>7250</v>
      </c>
      <c r="F7" s="74"/>
      <c r="G7" s="75">
        <v>311000</v>
      </c>
      <c r="H7" s="76"/>
      <c r="I7" s="73">
        <v>9350</v>
      </c>
      <c r="J7" s="74"/>
      <c r="K7" s="73">
        <v>9350</v>
      </c>
      <c r="L7" s="74"/>
      <c r="M7" s="75">
        <v>312000</v>
      </c>
    </row>
    <row r="8" spans="1:13" ht="11.25" customHeight="1">
      <c r="A8" s="29" t="s">
        <v>66</v>
      </c>
      <c r="B8" s="30"/>
      <c r="C8" s="73">
        <v>1300</v>
      </c>
      <c r="D8" s="74"/>
      <c r="E8" s="73">
        <v>934.2719999999999</v>
      </c>
      <c r="F8" s="74"/>
      <c r="G8" s="73">
        <v>45100</v>
      </c>
      <c r="H8" s="76"/>
      <c r="I8" s="73">
        <v>1310</v>
      </c>
      <c r="J8" s="74"/>
      <c r="K8" s="73">
        <v>942.82992</v>
      </c>
      <c r="L8" s="74"/>
      <c r="M8" s="73">
        <v>35100</v>
      </c>
    </row>
    <row r="9" spans="1:13" ht="11.25" customHeight="1">
      <c r="A9" s="29" t="s">
        <v>67</v>
      </c>
      <c r="B9" s="30"/>
      <c r="C9" s="73"/>
      <c r="D9" s="74"/>
      <c r="E9" s="77"/>
      <c r="F9" s="74"/>
      <c r="G9" s="77"/>
      <c r="H9" s="76"/>
      <c r="I9" s="73"/>
      <c r="J9" s="74"/>
      <c r="K9" s="77"/>
      <c r="L9" s="74"/>
      <c r="M9" s="77"/>
    </row>
    <row r="10" spans="1:13" ht="11.25" customHeight="1">
      <c r="A10" s="47" t="s">
        <v>68</v>
      </c>
      <c r="B10" s="30"/>
      <c r="C10" s="73">
        <v>229.793</v>
      </c>
      <c r="D10" s="74"/>
      <c r="E10" s="73">
        <v>55.15032</v>
      </c>
      <c r="F10" s="74"/>
      <c r="G10" s="73">
        <v>2550</v>
      </c>
      <c r="H10" s="76"/>
      <c r="I10" s="73">
        <v>260.021</v>
      </c>
      <c r="J10" s="74"/>
      <c r="K10" s="73">
        <v>62.40504</v>
      </c>
      <c r="L10" s="74"/>
      <c r="M10" s="73">
        <v>2250</v>
      </c>
    </row>
    <row r="11" spans="1:13" ht="11.25" customHeight="1">
      <c r="A11" s="47" t="s">
        <v>69</v>
      </c>
      <c r="B11" s="30"/>
      <c r="C11" s="73">
        <v>452.897</v>
      </c>
      <c r="D11" s="74"/>
      <c r="E11" s="73">
        <v>208.33262</v>
      </c>
      <c r="F11" s="74"/>
      <c r="G11" s="73">
        <v>10300</v>
      </c>
      <c r="H11" s="76"/>
      <c r="I11" s="73">
        <v>985.322</v>
      </c>
      <c r="J11" s="74"/>
      <c r="K11" s="73">
        <v>453.24812000000003</v>
      </c>
      <c r="L11" s="74"/>
      <c r="M11" s="73">
        <v>15300</v>
      </c>
    </row>
    <row r="12" spans="1:13" ht="11.25" customHeight="1">
      <c r="A12" s="47" t="s">
        <v>70</v>
      </c>
      <c r="B12" s="30"/>
      <c r="C12" s="73">
        <v>327.199</v>
      </c>
      <c r="D12" s="74"/>
      <c r="E12" s="73">
        <v>81.79975</v>
      </c>
      <c r="F12" s="74"/>
      <c r="G12" s="73">
        <v>3220</v>
      </c>
      <c r="H12" s="76"/>
      <c r="I12" s="73">
        <v>188.587</v>
      </c>
      <c r="J12" s="74"/>
      <c r="K12" s="73">
        <v>47.14675</v>
      </c>
      <c r="L12" s="74"/>
      <c r="M12" s="73">
        <v>1480</v>
      </c>
    </row>
    <row r="13" spans="1:14" ht="11.25" customHeight="1">
      <c r="A13" s="47" t="s">
        <v>71</v>
      </c>
      <c r="B13" s="30"/>
      <c r="C13" s="73">
        <v>705.433</v>
      </c>
      <c r="D13" s="74"/>
      <c r="E13" s="73">
        <v>190.46691</v>
      </c>
      <c r="F13" s="74"/>
      <c r="G13" s="78">
        <v>6030</v>
      </c>
      <c r="H13" s="76"/>
      <c r="I13" s="73">
        <v>762.413</v>
      </c>
      <c r="J13" s="74"/>
      <c r="K13" s="73">
        <v>205.85151000000002</v>
      </c>
      <c r="L13" s="74"/>
      <c r="M13" s="78">
        <v>5750</v>
      </c>
      <c r="N13" s="68"/>
    </row>
    <row r="14" spans="1:14" ht="11.25" customHeight="1">
      <c r="A14" s="116" t="s">
        <v>72</v>
      </c>
      <c r="B14" s="32"/>
      <c r="C14" s="118">
        <v>10300</v>
      </c>
      <c r="D14" s="119"/>
      <c r="E14" s="118">
        <v>8720</v>
      </c>
      <c r="F14" s="120"/>
      <c r="G14" s="118">
        <v>378000</v>
      </c>
      <c r="H14" s="121"/>
      <c r="I14" s="118">
        <v>12900</v>
      </c>
      <c r="J14" s="120"/>
      <c r="K14" s="118">
        <v>11100</v>
      </c>
      <c r="L14" s="120"/>
      <c r="M14" s="118">
        <v>372000</v>
      </c>
      <c r="N14" s="106"/>
    </row>
    <row r="15" spans="1:13" ht="11.25" customHeight="1">
      <c r="A15" s="158" t="s">
        <v>52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</row>
    <row r="16" spans="1:13" ht="11.25" customHeight="1">
      <c r="A16" s="153" t="s">
        <v>73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</row>
    <row r="17" spans="1:13" ht="11.25" customHeight="1">
      <c r="A17" s="153" t="s">
        <v>74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</row>
    <row r="18" spans="1:13" ht="11.25" customHeight="1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</row>
    <row r="19" spans="1:13" ht="11.25" customHeight="1">
      <c r="A19" s="154" t="s">
        <v>225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</row>
    <row r="21" spans="3:13" ht="10.5">
      <c r="C21" s="68"/>
      <c r="E21" s="68"/>
      <c r="G21" s="68"/>
      <c r="I21" s="68"/>
      <c r="K21" s="68"/>
      <c r="M21" s="68"/>
    </row>
  </sheetData>
  <mergeCells count="10">
    <mergeCell ref="A19:M19"/>
    <mergeCell ref="A15:M15"/>
    <mergeCell ref="A16:M16"/>
    <mergeCell ref="A17:M17"/>
    <mergeCell ref="A18:M18"/>
    <mergeCell ref="A1:M1"/>
    <mergeCell ref="A2:M2"/>
    <mergeCell ref="A3:M3"/>
    <mergeCell ref="C4:G4"/>
    <mergeCell ref="I4:M4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6"/>
  <sheetViews>
    <sheetView workbookViewId="0" topLeftCell="A1">
      <selection activeCell="A1" sqref="A1:Y1"/>
    </sheetView>
  </sheetViews>
  <sheetFormatPr defaultColWidth="9.140625" defaultRowHeight="12"/>
  <cols>
    <col min="1" max="1" width="20.140625" style="0" customWidth="1"/>
    <col min="2" max="2" width="1.8515625" style="0" customWidth="1"/>
    <col min="3" max="3" width="6.7109375" style="0" bestFit="1" customWidth="1"/>
    <col min="4" max="4" width="1.8515625" style="0" customWidth="1"/>
    <col min="5" max="5" width="7.421875" style="0" bestFit="1" customWidth="1"/>
    <col min="6" max="6" width="1.8515625" style="0" customWidth="1"/>
    <col min="7" max="7" width="10.140625" style="0" bestFit="1" customWidth="1"/>
    <col min="8" max="8" width="1.8515625" style="0" customWidth="1"/>
    <col min="9" max="9" width="6.7109375" style="0" bestFit="1" customWidth="1"/>
    <col min="10" max="10" width="1.8515625" style="0" customWidth="1"/>
    <col min="11" max="11" width="7.421875" style="0" bestFit="1" customWidth="1"/>
    <col min="12" max="12" width="1.8515625" style="0" customWidth="1"/>
    <col min="13" max="13" width="10.140625" style="0" bestFit="1" customWidth="1"/>
    <col min="14" max="14" width="1.8515625" style="0" customWidth="1"/>
    <col min="15" max="15" width="6.7109375" style="0" bestFit="1" customWidth="1"/>
    <col min="16" max="16" width="1.8515625" style="0" customWidth="1"/>
    <col min="17" max="17" width="7.421875" style="0" bestFit="1" customWidth="1"/>
    <col min="18" max="18" width="1.8515625" style="0" customWidth="1"/>
    <col min="19" max="19" width="10.140625" style="0" bestFit="1" customWidth="1"/>
    <col min="20" max="20" width="1.8515625" style="0" customWidth="1"/>
    <col min="21" max="21" width="6.7109375" style="0" bestFit="1" customWidth="1"/>
    <col min="22" max="22" width="1.8515625" style="0" customWidth="1"/>
    <col min="23" max="23" width="7.421875" style="0" bestFit="1" customWidth="1"/>
    <col min="24" max="24" width="1.8515625" style="0" customWidth="1"/>
    <col min="25" max="25" width="10.140625" style="0" bestFit="1" customWidth="1"/>
  </cols>
  <sheetData>
    <row r="1" spans="1:25" ht="11.25" customHeight="1">
      <c r="A1" s="152" t="s">
        <v>75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</row>
    <row r="2" spans="1:25" ht="11.25" customHeight="1">
      <c r="A2" s="152" t="s">
        <v>76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</row>
    <row r="3" spans="1:25" ht="11.2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</row>
    <row r="4" spans="1:25" ht="11.25" customHeight="1">
      <c r="A4" s="48"/>
      <c r="B4" s="48"/>
      <c r="C4" s="161" t="s">
        <v>77</v>
      </c>
      <c r="D4" s="161"/>
      <c r="E4" s="161"/>
      <c r="F4" s="161"/>
      <c r="G4" s="161"/>
      <c r="H4" s="31"/>
      <c r="I4" s="161" t="s">
        <v>66</v>
      </c>
      <c r="J4" s="161"/>
      <c r="K4" s="161"/>
      <c r="L4" s="161"/>
      <c r="M4" s="161"/>
      <c r="N4" s="31"/>
      <c r="O4" s="160" t="s">
        <v>78</v>
      </c>
      <c r="P4" s="160"/>
      <c r="Q4" s="160"/>
      <c r="R4" s="160"/>
      <c r="S4" s="160"/>
      <c r="T4" s="31"/>
      <c r="U4" s="161" t="s">
        <v>46</v>
      </c>
      <c r="V4" s="161"/>
      <c r="W4" s="161"/>
      <c r="X4" s="161"/>
      <c r="Y4" s="161"/>
    </row>
    <row r="5" spans="1:25" ht="11.25" customHeight="1">
      <c r="A5" s="24"/>
      <c r="B5" s="24"/>
      <c r="C5" s="71" t="s">
        <v>79</v>
      </c>
      <c r="D5" s="71"/>
      <c r="E5" s="71" t="s">
        <v>80</v>
      </c>
      <c r="F5" s="71"/>
      <c r="G5" s="71"/>
      <c r="H5" s="71"/>
      <c r="I5" s="71" t="s">
        <v>79</v>
      </c>
      <c r="J5" s="71"/>
      <c r="K5" s="71" t="s">
        <v>80</v>
      </c>
      <c r="L5" s="71"/>
      <c r="M5" s="71"/>
      <c r="N5" s="7"/>
      <c r="O5" s="71" t="s">
        <v>79</v>
      </c>
      <c r="P5" s="71"/>
      <c r="Q5" s="71" t="s">
        <v>80</v>
      </c>
      <c r="R5" s="71"/>
      <c r="S5" s="71"/>
      <c r="T5" s="7"/>
      <c r="U5" s="71" t="s">
        <v>79</v>
      </c>
      <c r="V5" s="71"/>
      <c r="W5" s="71" t="s">
        <v>80</v>
      </c>
      <c r="X5" s="71"/>
      <c r="Y5" s="71"/>
    </row>
    <row r="6" spans="1:25" ht="11.25" customHeight="1">
      <c r="A6" s="24"/>
      <c r="B6" s="24"/>
      <c r="C6" s="71" t="s">
        <v>81</v>
      </c>
      <c r="D6" s="71"/>
      <c r="E6" s="71" t="s">
        <v>82</v>
      </c>
      <c r="F6" s="71"/>
      <c r="G6" s="71"/>
      <c r="H6" s="71"/>
      <c r="I6" s="71" t="s">
        <v>81</v>
      </c>
      <c r="J6" s="71"/>
      <c r="K6" s="71" t="s">
        <v>82</v>
      </c>
      <c r="L6" s="71"/>
      <c r="M6" s="71"/>
      <c r="N6" s="7"/>
      <c r="O6" s="71" t="s">
        <v>81</v>
      </c>
      <c r="P6" s="71"/>
      <c r="Q6" s="71" t="s">
        <v>82</v>
      </c>
      <c r="R6" s="71"/>
      <c r="S6" s="71"/>
      <c r="T6" s="7"/>
      <c r="U6" s="71" t="s">
        <v>81</v>
      </c>
      <c r="V6" s="71"/>
      <c r="W6" s="71" t="s">
        <v>82</v>
      </c>
      <c r="X6" s="71"/>
      <c r="Y6" s="71"/>
    </row>
    <row r="7" spans="1:25" ht="11.25" customHeight="1">
      <c r="A7" s="24"/>
      <c r="B7" s="24"/>
      <c r="C7" s="71" t="s">
        <v>83</v>
      </c>
      <c r="D7" s="71"/>
      <c r="E7" s="71" t="s">
        <v>83</v>
      </c>
      <c r="F7" s="71"/>
      <c r="G7" s="71" t="s">
        <v>84</v>
      </c>
      <c r="H7" s="71"/>
      <c r="I7" s="71" t="s">
        <v>83</v>
      </c>
      <c r="J7" s="71"/>
      <c r="K7" s="71" t="s">
        <v>83</v>
      </c>
      <c r="L7" s="71"/>
      <c r="M7" s="71" t="s">
        <v>84</v>
      </c>
      <c r="N7" s="7"/>
      <c r="O7" s="71" t="s">
        <v>83</v>
      </c>
      <c r="P7" s="71"/>
      <c r="Q7" s="71" t="s">
        <v>83</v>
      </c>
      <c r="R7" s="71"/>
      <c r="S7" s="71" t="s">
        <v>84</v>
      </c>
      <c r="T7" s="7"/>
      <c r="U7" s="71" t="s">
        <v>83</v>
      </c>
      <c r="V7" s="71"/>
      <c r="W7" s="71" t="s">
        <v>83</v>
      </c>
      <c r="X7" s="71"/>
      <c r="Y7" s="71" t="s">
        <v>84</v>
      </c>
    </row>
    <row r="8" spans="1:25" ht="11.25" customHeight="1">
      <c r="A8" s="44" t="s">
        <v>85</v>
      </c>
      <c r="B8" s="49"/>
      <c r="C8" s="56" t="s">
        <v>86</v>
      </c>
      <c r="D8" s="56"/>
      <c r="E8" s="56" t="s">
        <v>86</v>
      </c>
      <c r="F8" s="56"/>
      <c r="G8" s="56" t="s">
        <v>64</v>
      </c>
      <c r="H8" s="56"/>
      <c r="I8" s="56" t="s">
        <v>86</v>
      </c>
      <c r="J8" s="56"/>
      <c r="K8" s="56" t="s">
        <v>86</v>
      </c>
      <c r="L8" s="56"/>
      <c r="M8" s="56" t="s">
        <v>64</v>
      </c>
      <c r="N8" s="56"/>
      <c r="O8" s="56" t="s">
        <v>86</v>
      </c>
      <c r="P8" s="56"/>
      <c r="Q8" s="56" t="s">
        <v>86</v>
      </c>
      <c r="R8" s="56"/>
      <c r="S8" s="56" t="s">
        <v>64</v>
      </c>
      <c r="T8" s="56"/>
      <c r="U8" s="56" t="s">
        <v>86</v>
      </c>
      <c r="V8" s="56"/>
      <c r="W8" s="56" t="s">
        <v>86</v>
      </c>
      <c r="X8" s="56"/>
      <c r="Y8" s="56" t="s">
        <v>64</v>
      </c>
    </row>
    <row r="9" spans="1:26" ht="11.25" customHeight="1">
      <c r="A9" s="50" t="s">
        <v>147</v>
      </c>
      <c r="B9" s="24"/>
      <c r="C9" s="18"/>
      <c r="D9" s="79"/>
      <c r="E9" s="18"/>
      <c r="F9" s="79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6"/>
      <c r="S9" s="18"/>
      <c r="T9" s="16"/>
      <c r="U9" s="18"/>
      <c r="V9" s="16"/>
      <c r="W9" s="18"/>
      <c r="X9" s="16"/>
      <c r="Y9" s="18"/>
      <c r="Z9" s="84"/>
    </row>
    <row r="10" spans="1:26" ht="11.25" customHeight="1">
      <c r="A10" s="8" t="s">
        <v>87</v>
      </c>
      <c r="B10" s="7"/>
      <c r="C10" s="16">
        <v>448.221</v>
      </c>
      <c r="D10" s="80"/>
      <c r="E10" s="16">
        <v>448.221</v>
      </c>
      <c r="F10" s="80"/>
      <c r="G10" s="81">
        <v>18600</v>
      </c>
      <c r="H10" s="16"/>
      <c r="I10" s="16" t="s">
        <v>88</v>
      </c>
      <c r="J10" s="16"/>
      <c r="K10" s="16" t="s">
        <v>88</v>
      </c>
      <c r="L10" s="16"/>
      <c r="M10" s="16" t="s">
        <v>88</v>
      </c>
      <c r="N10" s="16"/>
      <c r="O10" s="16" t="s">
        <v>88</v>
      </c>
      <c r="P10" s="16"/>
      <c r="Q10" s="16" t="s">
        <v>88</v>
      </c>
      <c r="R10" s="16"/>
      <c r="S10" s="16" t="s">
        <v>88</v>
      </c>
      <c r="T10" s="16"/>
      <c r="U10" s="16">
        <v>448.221</v>
      </c>
      <c r="V10" s="16"/>
      <c r="W10" s="16">
        <v>448.221</v>
      </c>
      <c r="X10" s="16"/>
      <c r="Y10" s="81">
        <v>18600</v>
      </c>
      <c r="Z10" s="84"/>
    </row>
    <row r="11" spans="1:26" ht="11.25" customHeight="1">
      <c r="A11" s="58" t="s">
        <v>89</v>
      </c>
      <c r="B11" s="7"/>
      <c r="C11" s="18">
        <v>667.543</v>
      </c>
      <c r="D11" s="80"/>
      <c r="E11" s="16">
        <v>667.543</v>
      </c>
      <c r="F11" s="80"/>
      <c r="G11" s="16">
        <v>20200</v>
      </c>
      <c r="H11" s="16"/>
      <c r="I11" s="16">
        <v>450.797</v>
      </c>
      <c r="J11" s="16"/>
      <c r="K11" s="16">
        <v>324.57384</v>
      </c>
      <c r="L11" s="16"/>
      <c r="M11" s="81">
        <v>17700</v>
      </c>
      <c r="N11" s="16"/>
      <c r="O11" s="16" t="s">
        <v>88</v>
      </c>
      <c r="P11" s="16"/>
      <c r="Q11" s="16" t="s">
        <v>88</v>
      </c>
      <c r="R11" s="16"/>
      <c r="S11" s="16" t="s">
        <v>88</v>
      </c>
      <c r="T11" s="16"/>
      <c r="U11" s="16">
        <v>1120</v>
      </c>
      <c r="V11" s="16"/>
      <c r="W11" s="16">
        <v>992.11684</v>
      </c>
      <c r="X11" s="16"/>
      <c r="Y11" s="16">
        <v>37900</v>
      </c>
      <c r="Z11" s="84"/>
    </row>
    <row r="12" spans="1:26" ht="11.25" customHeight="1">
      <c r="A12" s="8" t="s">
        <v>90</v>
      </c>
      <c r="B12" s="7"/>
      <c r="C12" s="18">
        <v>16.262</v>
      </c>
      <c r="D12" s="80"/>
      <c r="E12" s="16">
        <v>16.262</v>
      </c>
      <c r="F12" s="80"/>
      <c r="G12" s="16">
        <v>584.879</v>
      </c>
      <c r="H12" s="16"/>
      <c r="I12" s="16" t="s">
        <v>88</v>
      </c>
      <c r="J12" s="16"/>
      <c r="K12" s="16" t="s">
        <v>88</v>
      </c>
      <c r="L12" s="16"/>
      <c r="M12" s="16" t="s">
        <v>88</v>
      </c>
      <c r="N12" s="16"/>
      <c r="O12" s="86" t="s">
        <v>93</v>
      </c>
      <c r="P12" s="16"/>
      <c r="Q12" s="86" t="s">
        <v>93</v>
      </c>
      <c r="R12" s="16"/>
      <c r="S12" s="81">
        <v>4.5</v>
      </c>
      <c r="T12" s="16"/>
      <c r="U12" s="16">
        <v>16.621000000000002</v>
      </c>
      <c r="V12" s="16"/>
      <c r="W12" s="16">
        <v>16.35893</v>
      </c>
      <c r="X12" s="16"/>
      <c r="Y12" s="16">
        <v>589.379</v>
      </c>
      <c r="Z12" s="84"/>
    </row>
    <row r="13" spans="1:26" ht="11.25" customHeight="1">
      <c r="A13" s="8" t="s">
        <v>91</v>
      </c>
      <c r="B13" s="7"/>
      <c r="C13" s="18">
        <v>1120</v>
      </c>
      <c r="D13" s="80"/>
      <c r="E13" s="16">
        <v>1120</v>
      </c>
      <c r="F13" s="80"/>
      <c r="G13" s="16">
        <v>36900</v>
      </c>
      <c r="H13" s="16"/>
      <c r="I13" s="16">
        <v>1.2</v>
      </c>
      <c r="J13" s="16"/>
      <c r="K13" s="16">
        <v>0.864</v>
      </c>
      <c r="L13" s="16"/>
      <c r="M13" s="16">
        <v>45.448</v>
      </c>
      <c r="N13" s="16"/>
      <c r="O13" s="16" t="s">
        <v>88</v>
      </c>
      <c r="P13" s="16"/>
      <c r="Q13" s="16" t="s">
        <v>88</v>
      </c>
      <c r="R13" s="16"/>
      <c r="S13" s="16" t="s">
        <v>88</v>
      </c>
      <c r="T13" s="16"/>
      <c r="U13" s="16">
        <v>1130</v>
      </c>
      <c r="V13" s="16"/>
      <c r="W13" s="16">
        <v>1130</v>
      </c>
      <c r="X13" s="16"/>
      <c r="Y13" s="16">
        <v>37000</v>
      </c>
      <c r="Z13" s="84"/>
    </row>
    <row r="14" spans="1:26" ht="11.25" customHeight="1">
      <c r="A14" s="8" t="s">
        <v>92</v>
      </c>
      <c r="B14" s="7"/>
      <c r="C14" s="18">
        <v>429.17699999999996</v>
      </c>
      <c r="D14" s="80"/>
      <c r="E14" s="16">
        <v>429.17699999999996</v>
      </c>
      <c r="F14" s="80"/>
      <c r="G14" s="16">
        <v>18400</v>
      </c>
      <c r="H14" s="16"/>
      <c r="I14" s="16">
        <v>187.852</v>
      </c>
      <c r="J14" s="16"/>
      <c r="K14" s="16">
        <v>135.25344</v>
      </c>
      <c r="L14" s="16"/>
      <c r="M14" s="16">
        <v>4660</v>
      </c>
      <c r="N14" s="16"/>
      <c r="O14" s="16">
        <v>462.27899999999994</v>
      </c>
      <c r="P14" s="16"/>
      <c r="Q14" s="16">
        <v>136.23979</v>
      </c>
      <c r="R14" s="16"/>
      <c r="S14" s="16">
        <v>5250</v>
      </c>
      <c r="T14" s="16"/>
      <c r="U14" s="16">
        <v>1080</v>
      </c>
      <c r="V14" s="16"/>
      <c r="W14" s="16">
        <v>700.67023</v>
      </c>
      <c r="X14" s="16"/>
      <c r="Y14" s="16">
        <v>28300</v>
      </c>
      <c r="Z14" s="84"/>
    </row>
    <row r="15" spans="1:26" ht="11.25" customHeight="1">
      <c r="A15" s="58" t="s">
        <v>94</v>
      </c>
      <c r="B15" s="7"/>
      <c r="C15" s="18">
        <v>15.57</v>
      </c>
      <c r="D15" s="80"/>
      <c r="E15" s="16">
        <v>15.57</v>
      </c>
      <c r="F15" s="80"/>
      <c r="G15" s="16">
        <v>712.078</v>
      </c>
      <c r="H15" s="16"/>
      <c r="I15" s="16" t="s">
        <v>88</v>
      </c>
      <c r="J15" s="16"/>
      <c r="K15" s="16" t="s">
        <v>88</v>
      </c>
      <c r="L15" s="16"/>
      <c r="M15" s="16" t="s">
        <v>88</v>
      </c>
      <c r="N15" s="16"/>
      <c r="O15" s="16" t="s">
        <v>88</v>
      </c>
      <c r="P15" s="16"/>
      <c r="Q15" s="16" t="s">
        <v>88</v>
      </c>
      <c r="R15" s="16"/>
      <c r="S15" s="16" t="s">
        <v>88</v>
      </c>
      <c r="T15" s="16"/>
      <c r="U15" s="16">
        <v>15.57</v>
      </c>
      <c r="V15" s="16"/>
      <c r="W15" s="16">
        <v>15.57</v>
      </c>
      <c r="X15" s="16"/>
      <c r="Y15" s="16">
        <v>712.078</v>
      </c>
      <c r="Z15" s="84"/>
    </row>
    <row r="16" spans="1:26" ht="11.25" customHeight="1">
      <c r="A16" s="8" t="s">
        <v>95</v>
      </c>
      <c r="B16" s="7"/>
      <c r="C16" s="18">
        <v>357.247</v>
      </c>
      <c r="D16" s="80"/>
      <c r="E16" s="16">
        <v>357.247</v>
      </c>
      <c r="F16" s="80"/>
      <c r="G16" s="16">
        <v>19600</v>
      </c>
      <c r="H16" s="16"/>
      <c r="I16" s="16">
        <v>361.164</v>
      </c>
      <c r="J16" s="16"/>
      <c r="K16" s="16">
        <v>260.03808</v>
      </c>
      <c r="L16" s="16"/>
      <c r="M16" s="16">
        <v>12300</v>
      </c>
      <c r="N16" s="16"/>
      <c r="O16" s="16">
        <v>732.842</v>
      </c>
      <c r="P16" s="16"/>
      <c r="Q16" s="16">
        <v>257.16481999999996</v>
      </c>
      <c r="R16" s="16"/>
      <c r="S16" s="16">
        <v>11800</v>
      </c>
      <c r="T16" s="16"/>
      <c r="U16" s="16">
        <v>1450</v>
      </c>
      <c r="V16" s="16"/>
      <c r="W16" s="16">
        <v>874.4499</v>
      </c>
      <c r="X16" s="16"/>
      <c r="Y16" s="16">
        <v>43800</v>
      </c>
      <c r="Z16" s="84"/>
    </row>
    <row r="17" spans="1:26" ht="11.25" customHeight="1">
      <c r="A17" s="8" t="s">
        <v>96</v>
      </c>
      <c r="B17" s="7"/>
      <c r="C17" s="18">
        <v>56.241</v>
      </c>
      <c r="D17" s="80"/>
      <c r="E17" s="16">
        <v>56.241</v>
      </c>
      <c r="F17" s="80"/>
      <c r="G17" s="16">
        <v>3570</v>
      </c>
      <c r="H17" s="16"/>
      <c r="I17" s="16">
        <v>24.378</v>
      </c>
      <c r="J17" s="16"/>
      <c r="K17" s="16">
        <v>17.55216</v>
      </c>
      <c r="L17" s="16"/>
      <c r="M17" s="16">
        <v>1280</v>
      </c>
      <c r="N17" s="16"/>
      <c r="O17" s="16" t="s">
        <v>88</v>
      </c>
      <c r="P17" s="16"/>
      <c r="Q17" s="16" t="s">
        <v>88</v>
      </c>
      <c r="R17" s="16"/>
      <c r="S17" s="16" t="s">
        <v>88</v>
      </c>
      <c r="T17" s="16"/>
      <c r="U17" s="16">
        <v>80.619</v>
      </c>
      <c r="V17" s="16"/>
      <c r="W17" s="16">
        <v>73.79316</v>
      </c>
      <c r="X17" s="16"/>
      <c r="Y17" s="16">
        <v>4849.505000000001</v>
      </c>
      <c r="Z17" s="84"/>
    </row>
    <row r="18" spans="1:26" ht="11.25" customHeight="1">
      <c r="A18" s="67" t="s">
        <v>97</v>
      </c>
      <c r="B18" s="7"/>
      <c r="C18" s="18">
        <v>33.25</v>
      </c>
      <c r="D18" s="80"/>
      <c r="E18" s="16">
        <v>33.25</v>
      </c>
      <c r="F18" s="80"/>
      <c r="G18" s="16">
        <v>1550</v>
      </c>
      <c r="H18" s="16"/>
      <c r="I18" s="16">
        <v>5.174</v>
      </c>
      <c r="J18" s="16"/>
      <c r="K18" s="16">
        <v>3.72528</v>
      </c>
      <c r="L18" s="16"/>
      <c r="M18" s="16">
        <v>201.552</v>
      </c>
      <c r="N18" s="16"/>
      <c r="O18" s="16" t="s">
        <v>88</v>
      </c>
      <c r="P18" s="16"/>
      <c r="Q18" s="16" t="s">
        <v>88</v>
      </c>
      <c r="R18" s="16"/>
      <c r="S18" s="16" t="s">
        <v>88</v>
      </c>
      <c r="T18" s="16"/>
      <c r="U18" s="16">
        <v>38.424</v>
      </c>
      <c r="V18" s="16"/>
      <c r="W18" s="16">
        <v>36.97528</v>
      </c>
      <c r="X18" s="16"/>
      <c r="Y18" s="16">
        <v>1760</v>
      </c>
      <c r="Z18" s="84"/>
    </row>
    <row r="19" spans="1:26" ht="11.25" customHeight="1">
      <c r="A19" s="8" t="s">
        <v>109</v>
      </c>
      <c r="B19" s="7"/>
      <c r="C19" s="16" t="s">
        <v>88</v>
      </c>
      <c r="D19" s="80"/>
      <c r="E19" s="16" t="s">
        <v>88</v>
      </c>
      <c r="F19" s="80"/>
      <c r="G19" s="16" t="s">
        <v>88</v>
      </c>
      <c r="H19" s="16"/>
      <c r="I19" s="16" t="s">
        <v>88</v>
      </c>
      <c r="J19" s="16"/>
      <c r="K19" s="16" t="s">
        <v>88</v>
      </c>
      <c r="L19" s="16"/>
      <c r="M19" s="16" t="s">
        <v>88</v>
      </c>
      <c r="N19" s="16"/>
      <c r="O19" s="16">
        <v>171.481</v>
      </c>
      <c r="P19" s="16"/>
      <c r="Q19" s="16">
        <v>46.3506</v>
      </c>
      <c r="R19" s="16"/>
      <c r="S19" s="16">
        <v>1370</v>
      </c>
      <c r="T19" s="16"/>
      <c r="U19" s="16">
        <v>171.481</v>
      </c>
      <c r="V19" s="16"/>
      <c r="W19" s="16">
        <v>46.3506</v>
      </c>
      <c r="X19" s="16"/>
      <c r="Y19" s="16">
        <v>1370</v>
      </c>
      <c r="Z19" s="84"/>
    </row>
    <row r="20" spans="1:26" ht="11.25" customHeight="1">
      <c r="A20" s="8" t="s">
        <v>98</v>
      </c>
      <c r="B20" s="7"/>
      <c r="C20" s="18">
        <v>163.767</v>
      </c>
      <c r="D20" s="80"/>
      <c r="E20" s="16">
        <v>163.767</v>
      </c>
      <c r="F20" s="80"/>
      <c r="G20" s="16">
        <v>9460.198999999999</v>
      </c>
      <c r="H20" s="80"/>
      <c r="I20" s="86" t="s">
        <v>93</v>
      </c>
      <c r="J20" s="16"/>
      <c r="K20" s="86" t="s">
        <v>93</v>
      </c>
      <c r="L20" s="16"/>
      <c r="M20" s="16">
        <v>12.741</v>
      </c>
      <c r="N20" s="17"/>
      <c r="O20" s="16">
        <v>56.857</v>
      </c>
      <c r="P20" s="80"/>
      <c r="Q20" s="16">
        <v>14.213249999999999</v>
      </c>
      <c r="R20" s="17"/>
      <c r="S20" s="16">
        <v>772.466</v>
      </c>
      <c r="T20" s="17"/>
      <c r="U20" s="16">
        <v>220.84</v>
      </c>
      <c r="V20" s="16"/>
      <c r="W20" s="16">
        <v>178.13576999999998</v>
      </c>
      <c r="X20" s="16"/>
      <c r="Y20" s="16">
        <v>10200</v>
      </c>
      <c r="Z20" s="84"/>
    </row>
    <row r="21" spans="1:26" ht="11.25" customHeight="1">
      <c r="A21" s="8" t="s">
        <v>99</v>
      </c>
      <c r="B21" s="7"/>
      <c r="C21" s="18">
        <v>71.109</v>
      </c>
      <c r="D21" s="80"/>
      <c r="E21" s="16">
        <v>71.109</v>
      </c>
      <c r="F21" s="80"/>
      <c r="G21" s="16">
        <v>1620</v>
      </c>
      <c r="H21" s="80"/>
      <c r="I21" s="16" t="s">
        <v>88</v>
      </c>
      <c r="J21" s="17"/>
      <c r="K21" s="16" t="s">
        <v>88</v>
      </c>
      <c r="L21" s="80"/>
      <c r="M21" s="16" t="s">
        <v>88</v>
      </c>
      <c r="N21" s="17"/>
      <c r="O21" s="16" t="s">
        <v>88</v>
      </c>
      <c r="P21" s="80"/>
      <c r="Q21" s="16" t="s">
        <v>88</v>
      </c>
      <c r="R21" s="17"/>
      <c r="S21" s="16" t="s">
        <v>88</v>
      </c>
      <c r="T21" s="17"/>
      <c r="U21" s="16">
        <v>71.109</v>
      </c>
      <c r="V21" s="16"/>
      <c r="W21" s="16">
        <v>71.109</v>
      </c>
      <c r="X21" s="16"/>
      <c r="Y21" s="16">
        <v>1620</v>
      </c>
      <c r="Z21" s="84"/>
    </row>
    <row r="22" spans="1:26" ht="11.25" customHeight="1">
      <c r="A22" s="8" t="s">
        <v>100</v>
      </c>
      <c r="B22" s="7"/>
      <c r="C22" s="16">
        <v>1420</v>
      </c>
      <c r="D22" s="80"/>
      <c r="E22" s="16">
        <v>1419.693</v>
      </c>
      <c r="F22" s="80"/>
      <c r="G22" s="16">
        <v>65200</v>
      </c>
      <c r="H22" s="80"/>
      <c r="I22" s="16" t="s">
        <v>88</v>
      </c>
      <c r="J22" s="17"/>
      <c r="K22" s="16" t="s">
        <v>88</v>
      </c>
      <c r="L22" s="80"/>
      <c r="M22" s="16" t="s">
        <v>88</v>
      </c>
      <c r="N22" s="17"/>
      <c r="O22" s="16" t="s">
        <v>88</v>
      </c>
      <c r="P22" s="80"/>
      <c r="Q22" s="16" t="s">
        <v>88</v>
      </c>
      <c r="R22" s="17"/>
      <c r="S22" s="16" t="s">
        <v>88</v>
      </c>
      <c r="T22" s="17"/>
      <c r="U22" s="16">
        <v>1419.693</v>
      </c>
      <c r="V22" s="16"/>
      <c r="W22" s="16">
        <v>1419.693</v>
      </c>
      <c r="X22" s="16"/>
      <c r="Y22" s="16">
        <v>65200</v>
      </c>
      <c r="Z22" s="84"/>
    </row>
    <row r="23" spans="1:26" ht="11.25" customHeight="1">
      <c r="A23" s="67" t="s">
        <v>101</v>
      </c>
      <c r="B23" s="7"/>
      <c r="C23" s="16" t="s">
        <v>88</v>
      </c>
      <c r="D23" s="80"/>
      <c r="E23" s="16" t="s">
        <v>88</v>
      </c>
      <c r="F23" s="80"/>
      <c r="G23" s="16" t="s">
        <v>88</v>
      </c>
      <c r="H23" s="80"/>
      <c r="I23" s="16" t="s">
        <v>88</v>
      </c>
      <c r="J23" s="17"/>
      <c r="K23" s="16" t="s">
        <v>88</v>
      </c>
      <c r="L23" s="80"/>
      <c r="M23" s="16" t="s">
        <v>88</v>
      </c>
      <c r="N23" s="17"/>
      <c r="O23" s="16">
        <v>83.17699999999999</v>
      </c>
      <c r="P23" s="80"/>
      <c r="Q23" s="16">
        <v>26.59998</v>
      </c>
      <c r="R23" s="17"/>
      <c r="S23" s="16">
        <v>758.381</v>
      </c>
      <c r="T23" s="17"/>
      <c r="U23" s="16">
        <v>83.17699999999999</v>
      </c>
      <c r="V23" s="16"/>
      <c r="W23" s="16">
        <v>26.59998</v>
      </c>
      <c r="X23" s="16"/>
      <c r="Y23" s="16">
        <v>758.381</v>
      </c>
      <c r="Z23" s="84"/>
    </row>
    <row r="24" spans="1:26" ht="11.25" customHeight="1">
      <c r="A24" s="8" t="s">
        <v>102</v>
      </c>
      <c r="B24" s="83"/>
      <c r="C24" s="18">
        <v>1630</v>
      </c>
      <c r="D24" s="80"/>
      <c r="E24" s="16">
        <v>1630</v>
      </c>
      <c r="F24" s="80"/>
      <c r="G24" s="16">
        <v>79800</v>
      </c>
      <c r="H24" s="80"/>
      <c r="I24" s="16" t="s">
        <v>88</v>
      </c>
      <c r="J24" s="17"/>
      <c r="K24" s="16" t="s">
        <v>88</v>
      </c>
      <c r="L24" s="80"/>
      <c r="M24" s="16" t="s">
        <v>88</v>
      </c>
      <c r="N24" s="17"/>
      <c r="O24" s="16" t="s">
        <v>88</v>
      </c>
      <c r="P24" s="80"/>
      <c r="Q24" s="16" t="s">
        <v>88</v>
      </c>
      <c r="R24" s="17"/>
      <c r="S24" s="16" t="s">
        <v>88</v>
      </c>
      <c r="T24" s="17"/>
      <c r="U24" s="16">
        <v>1630</v>
      </c>
      <c r="V24" s="16"/>
      <c r="W24" s="16">
        <v>1630</v>
      </c>
      <c r="X24" s="16"/>
      <c r="Y24" s="16">
        <v>79800</v>
      </c>
      <c r="Z24" s="84"/>
    </row>
    <row r="25" spans="1:26" ht="11.25" customHeight="1">
      <c r="A25" s="8" t="s">
        <v>103</v>
      </c>
      <c r="B25" s="83"/>
      <c r="C25" s="18">
        <v>109.655</v>
      </c>
      <c r="D25" s="80"/>
      <c r="E25" s="16">
        <v>109.655</v>
      </c>
      <c r="F25" s="80"/>
      <c r="G25" s="16">
        <v>3270</v>
      </c>
      <c r="H25" s="80"/>
      <c r="I25" s="16" t="s">
        <v>88</v>
      </c>
      <c r="J25" s="17"/>
      <c r="K25" s="16" t="s">
        <v>88</v>
      </c>
      <c r="L25" s="80"/>
      <c r="M25" s="16" t="s">
        <v>88</v>
      </c>
      <c r="N25" s="17"/>
      <c r="O25" s="16" t="s">
        <v>88</v>
      </c>
      <c r="P25" s="80"/>
      <c r="Q25" s="16" t="s">
        <v>88</v>
      </c>
      <c r="R25" s="17"/>
      <c r="S25" s="16" t="s">
        <v>88</v>
      </c>
      <c r="T25" s="17"/>
      <c r="U25" s="16">
        <v>109.655</v>
      </c>
      <c r="V25" s="16"/>
      <c r="W25" s="16">
        <v>109.655</v>
      </c>
      <c r="X25" s="16"/>
      <c r="Y25" s="16">
        <v>3270</v>
      </c>
      <c r="Z25" s="84"/>
    </row>
    <row r="26" spans="1:26" ht="11.25" customHeight="1">
      <c r="A26" s="8" t="s">
        <v>104</v>
      </c>
      <c r="B26" s="83"/>
      <c r="C26" s="18">
        <v>8.267</v>
      </c>
      <c r="D26" s="80"/>
      <c r="E26" s="16">
        <v>8.267</v>
      </c>
      <c r="F26" s="80"/>
      <c r="G26" s="16">
        <v>315.242</v>
      </c>
      <c r="H26" s="80"/>
      <c r="I26" s="16" t="s">
        <v>88</v>
      </c>
      <c r="J26" s="17"/>
      <c r="K26" s="16" t="s">
        <v>88</v>
      </c>
      <c r="L26" s="80"/>
      <c r="M26" s="16" t="s">
        <v>88</v>
      </c>
      <c r="N26" s="17"/>
      <c r="O26" s="16" t="s">
        <v>88</v>
      </c>
      <c r="P26" s="80"/>
      <c r="Q26" s="16" t="s">
        <v>88</v>
      </c>
      <c r="R26" s="17"/>
      <c r="S26" s="16" t="s">
        <v>88</v>
      </c>
      <c r="T26" s="17"/>
      <c r="U26" s="16">
        <v>8.267</v>
      </c>
      <c r="V26" s="16"/>
      <c r="W26" s="16">
        <v>8.267</v>
      </c>
      <c r="X26" s="16"/>
      <c r="Y26" s="16">
        <v>315.242</v>
      </c>
      <c r="Z26" s="84"/>
    </row>
    <row r="27" spans="1:26" ht="11.25" customHeight="1">
      <c r="A27" s="8" t="s">
        <v>105</v>
      </c>
      <c r="B27" s="7"/>
      <c r="C27" s="18">
        <v>50.22</v>
      </c>
      <c r="D27" s="80"/>
      <c r="E27" s="16">
        <v>50.22</v>
      </c>
      <c r="F27" s="80"/>
      <c r="G27" s="16">
        <v>2110</v>
      </c>
      <c r="H27" s="80"/>
      <c r="I27" s="16" t="s">
        <v>88</v>
      </c>
      <c r="J27" s="17"/>
      <c r="K27" s="16" t="s">
        <v>88</v>
      </c>
      <c r="L27" s="80"/>
      <c r="M27" s="16" t="s">
        <v>88</v>
      </c>
      <c r="N27" s="17"/>
      <c r="O27" s="16" t="s">
        <v>88</v>
      </c>
      <c r="P27" s="80"/>
      <c r="Q27" s="16" t="s">
        <v>88</v>
      </c>
      <c r="R27" s="17"/>
      <c r="S27" s="16" t="s">
        <v>88</v>
      </c>
      <c r="T27" s="17"/>
      <c r="U27" s="16">
        <v>50.22</v>
      </c>
      <c r="V27" s="16"/>
      <c r="W27" s="16">
        <v>50.22</v>
      </c>
      <c r="X27" s="16"/>
      <c r="Y27" s="16">
        <v>2110</v>
      </c>
      <c r="Z27" s="84"/>
    </row>
    <row r="28" spans="1:26" ht="11.25" customHeight="1">
      <c r="A28" s="8" t="s">
        <v>106</v>
      </c>
      <c r="B28" s="7"/>
      <c r="C28" s="18">
        <v>12.055</v>
      </c>
      <c r="D28" s="80"/>
      <c r="E28" s="16">
        <v>12.055</v>
      </c>
      <c r="F28" s="80"/>
      <c r="G28" s="16">
        <v>578.657</v>
      </c>
      <c r="H28" s="80"/>
      <c r="I28" s="16">
        <v>239.847</v>
      </c>
      <c r="J28" s="17"/>
      <c r="K28" s="16">
        <v>172.68984</v>
      </c>
      <c r="L28" s="80"/>
      <c r="M28" s="16">
        <v>7940</v>
      </c>
      <c r="N28" s="17"/>
      <c r="O28" s="16">
        <v>155.137</v>
      </c>
      <c r="P28" s="80"/>
      <c r="Q28" s="16">
        <v>40.90341000000001</v>
      </c>
      <c r="R28" s="17"/>
      <c r="S28" s="16">
        <v>1929.728</v>
      </c>
      <c r="T28" s="17"/>
      <c r="U28" s="16">
        <v>407.039</v>
      </c>
      <c r="V28" s="16"/>
      <c r="W28" s="16">
        <v>225.64825000000002</v>
      </c>
      <c r="X28" s="16"/>
      <c r="Y28" s="16">
        <v>10400</v>
      </c>
      <c r="Z28" s="84"/>
    </row>
    <row r="29" spans="1:26" ht="11.25" customHeight="1">
      <c r="A29" s="8" t="s">
        <v>107</v>
      </c>
      <c r="B29" s="7"/>
      <c r="C29" s="18">
        <v>617.843</v>
      </c>
      <c r="D29" s="80"/>
      <c r="E29" s="16">
        <v>617.843</v>
      </c>
      <c r="F29" s="80"/>
      <c r="G29" s="16">
        <v>27700</v>
      </c>
      <c r="H29" s="80"/>
      <c r="I29" s="16" t="s">
        <v>88</v>
      </c>
      <c r="J29" s="17"/>
      <c r="K29" s="16" t="s">
        <v>88</v>
      </c>
      <c r="L29" s="80"/>
      <c r="M29" s="16" t="s">
        <v>88</v>
      </c>
      <c r="N29" s="17"/>
      <c r="O29" s="16" t="s">
        <v>88</v>
      </c>
      <c r="P29" s="80"/>
      <c r="Q29" s="16" t="s">
        <v>88</v>
      </c>
      <c r="R29" s="17"/>
      <c r="S29" s="16" t="s">
        <v>88</v>
      </c>
      <c r="T29" s="17"/>
      <c r="U29" s="16">
        <v>617.843</v>
      </c>
      <c r="V29" s="16"/>
      <c r="W29" s="16">
        <v>617.843</v>
      </c>
      <c r="X29" s="16"/>
      <c r="Y29" s="16">
        <v>27700</v>
      </c>
      <c r="Z29" s="84"/>
    </row>
    <row r="30" spans="1:26" ht="11.25" customHeight="1">
      <c r="A30" s="58" t="s">
        <v>108</v>
      </c>
      <c r="B30" s="7"/>
      <c r="C30" s="18">
        <v>11.411000000000001</v>
      </c>
      <c r="D30" s="17"/>
      <c r="E30" s="16">
        <v>11.411000000000001</v>
      </c>
      <c r="F30" s="17"/>
      <c r="G30" s="18">
        <v>347.395</v>
      </c>
      <c r="H30" s="7"/>
      <c r="I30" s="18">
        <v>26.972000000000005</v>
      </c>
      <c r="J30" s="17"/>
      <c r="K30" s="18">
        <v>19.41984</v>
      </c>
      <c r="L30" s="17"/>
      <c r="M30" s="18">
        <v>1020</v>
      </c>
      <c r="N30" s="17"/>
      <c r="O30" s="18">
        <v>53.19</v>
      </c>
      <c r="P30" s="17"/>
      <c r="Q30" s="18">
        <v>14.18082</v>
      </c>
      <c r="R30" s="17"/>
      <c r="S30" s="18">
        <v>152.538</v>
      </c>
      <c r="T30" s="17"/>
      <c r="U30" s="16">
        <v>91.57300000000001</v>
      </c>
      <c r="V30" s="16"/>
      <c r="W30" s="16">
        <v>45.011660000000006</v>
      </c>
      <c r="X30" s="16"/>
      <c r="Y30" s="16">
        <v>1520</v>
      </c>
      <c r="Z30" s="84"/>
    </row>
    <row r="31" spans="1:26" ht="11.25" customHeight="1">
      <c r="A31" s="11" t="s">
        <v>46</v>
      </c>
      <c r="B31" s="7"/>
      <c r="C31" s="82">
        <v>7250</v>
      </c>
      <c r="D31" s="82"/>
      <c r="E31" s="82">
        <v>7250</v>
      </c>
      <c r="F31" s="82"/>
      <c r="G31" s="82">
        <v>311000</v>
      </c>
      <c r="H31" s="82"/>
      <c r="I31" s="82">
        <v>1300</v>
      </c>
      <c r="J31" s="82"/>
      <c r="K31" s="82">
        <v>934.2864000000001</v>
      </c>
      <c r="L31" s="82"/>
      <c r="M31" s="82">
        <v>45100</v>
      </c>
      <c r="N31" s="82"/>
      <c r="O31" s="82">
        <v>1720</v>
      </c>
      <c r="P31" s="82"/>
      <c r="Q31" s="82">
        <v>535.7496000000001</v>
      </c>
      <c r="R31" s="82"/>
      <c r="S31" s="82">
        <v>22100</v>
      </c>
      <c r="T31" s="82"/>
      <c r="U31" s="82">
        <v>10300</v>
      </c>
      <c r="V31" s="82"/>
      <c r="W31" s="82">
        <v>8720</v>
      </c>
      <c r="X31" s="82"/>
      <c r="Y31" s="82">
        <v>378000</v>
      </c>
      <c r="Z31" s="84"/>
    </row>
    <row r="32" spans="1:25" ht="11.25" customHeight="1">
      <c r="A32" s="85" t="s">
        <v>152</v>
      </c>
      <c r="B32" s="7"/>
      <c r="C32" s="18"/>
      <c r="D32" s="79"/>
      <c r="E32" s="18"/>
      <c r="F32" s="79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6"/>
      <c r="S32" s="18"/>
      <c r="T32" s="16"/>
      <c r="U32" s="16"/>
      <c r="V32" s="16"/>
      <c r="W32" s="16"/>
      <c r="X32" s="16"/>
      <c r="Y32" s="16"/>
    </row>
    <row r="33" spans="1:25" ht="11.25" customHeight="1">
      <c r="A33" s="8" t="s">
        <v>87</v>
      </c>
      <c r="B33" s="7"/>
      <c r="C33" s="16">
        <v>312.66</v>
      </c>
      <c r="D33" s="16"/>
      <c r="E33" s="16">
        <v>312.66</v>
      </c>
      <c r="F33" s="16"/>
      <c r="G33" s="16">
        <v>10300</v>
      </c>
      <c r="H33" s="16"/>
      <c r="I33" s="16" t="s">
        <v>88</v>
      </c>
      <c r="J33" s="16"/>
      <c r="K33" s="16" t="s">
        <v>88</v>
      </c>
      <c r="L33" s="16"/>
      <c r="M33" s="16" t="s">
        <v>88</v>
      </c>
      <c r="N33" s="16"/>
      <c r="O33" s="16" t="s">
        <v>88</v>
      </c>
      <c r="P33" s="16"/>
      <c r="Q33" s="16" t="s">
        <v>88</v>
      </c>
      <c r="R33" s="16"/>
      <c r="S33" s="16" t="s">
        <v>88</v>
      </c>
      <c r="T33" s="16"/>
      <c r="U33" s="94">
        <v>312.66</v>
      </c>
      <c r="V33" s="94"/>
      <c r="W33" s="94">
        <v>312.66</v>
      </c>
      <c r="X33" s="94"/>
      <c r="Y33" s="94">
        <v>10300</v>
      </c>
    </row>
    <row r="34" spans="1:25" ht="11.25" customHeight="1">
      <c r="A34" s="58" t="s">
        <v>89</v>
      </c>
      <c r="B34" s="7"/>
      <c r="C34" s="16">
        <v>392.654</v>
      </c>
      <c r="D34" s="16"/>
      <c r="E34" s="16">
        <v>392.654</v>
      </c>
      <c r="F34" s="16"/>
      <c r="G34" s="16">
        <v>12700</v>
      </c>
      <c r="H34" s="16"/>
      <c r="I34" s="16">
        <v>495.304</v>
      </c>
      <c r="J34" s="16"/>
      <c r="K34" s="94">
        <v>356.61888</v>
      </c>
      <c r="L34" s="16"/>
      <c r="M34" s="16">
        <v>14200</v>
      </c>
      <c r="N34" s="16"/>
      <c r="O34" s="16">
        <v>42.288</v>
      </c>
      <c r="P34" s="16"/>
      <c r="Q34" s="94">
        <v>18.82248</v>
      </c>
      <c r="R34" s="16"/>
      <c r="S34" s="16">
        <v>713.779</v>
      </c>
      <c r="T34" s="16"/>
      <c r="U34" s="94">
        <v>930.246</v>
      </c>
      <c r="V34" s="94"/>
      <c r="W34" s="94">
        <v>768.09536</v>
      </c>
      <c r="X34" s="94"/>
      <c r="Y34" s="94">
        <v>27600</v>
      </c>
    </row>
    <row r="35" spans="1:25" ht="11.25" customHeight="1">
      <c r="A35" s="8" t="s">
        <v>90</v>
      </c>
      <c r="B35" s="7"/>
      <c r="C35" s="16">
        <v>305.115</v>
      </c>
      <c r="D35" s="16"/>
      <c r="E35" s="16">
        <v>305.115</v>
      </c>
      <c r="F35" s="16"/>
      <c r="G35" s="16">
        <v>9770</v>
      </c>
      <c r="H35" s="16"/>
      <c r="I35" s="16" t="s">
        <v>88</v>
      </c>
      <c r="J35" s="16"/>
      <c r="K35" s="16" t="s">
        <v>88</v>
      </c>
      <c r="L35" s="16"/>
      <c r="M35" s="16" t="s">
        <v>88</v>
      </c>
      <c r="N35" s="16"/>
      <c r="O35" s="16" t="s">
        <v>88</v>
      </c>
      <c r="P35" s="16"/>
      <c r="Q35" s="16" t="s">
        <v>88</v>
      </c>
      <c r="R35" s="16"/>
      <c r="S35" s="16" t="s">
        <v>88</v>
      </c>
      <c r="T35" s="16"/>
      <c r="U35" s="94">
        <v>305.115</v>
      </c>
      <c r="V35" s="94"/>
      <c r="W35" s="94">
        <v>305.115</v>
      </c>
      <c r="X35" s="94"/>
      <c r="Y35" s="94">
        <v>9770</v>
      </c>
    </row>
    <row r="36" spans="1:25" ht="11.25" customHeight="1">
      <c r="A36" s="8" t="s">
        <v>91</v>
      </c>
      <c r="B36" s="7"/>
      <c r="C36" s="16">
        <v>818.107</v>
      </c>
      <c r="D36" s="16"/>
      <c r="E36" s="16">
        <v>818.107</v>
      </c>
      <c r="F36" s="16"/>
      <c r="G36" s="16">
        <v>30200</v>
      </c>
      <c r="H36" s="16"/>
      <c r="I36" s="87" t="s">
        <v>93</v>
      </c>
      <c r="J36" s="16"/>
      <c r="K36" s="87" t="s">
        <v>93</v>
      </c>
      <c r="L36" s="16"/>
      <c r="M36" s="16">
        <v>4.425</v>
      </c>
      <c r="N36" s="16"/>
      <c r="O36" s="16" t="s">
        <v>88</v>
      </c>
      <c r="P36" s="16"/>
      <c r="Q36" s="16" t="s">
        <v>88</v>
      </c>
      <c r="R36" s="16"/>
      <c r="S36" s="16" t="s">
        <v>88</v>
      </c>
      <c r="T36" s="16"/>
      <c r="U36" s="94">
        <v>818.108</v>
      </c>
      <c r="V36" s="94"/>
      <c r="W36" s="94">
        <v>818.10772</v>
      </c>
      <c r="X36" s="94"/>
      <c r="Y36" s="94">
        <v>30200</v>
      </c>
    </row>
    <row r="37" spans="1:25" ht="11.25" customHeight="1">
      <c r="A37" s="8" t="s">
        <v>92</v>
      </c>
      <c r="B37" s="7"/>
      <c r="C37" s="16">
        <v>576.02</v>
      </c>
      <c r="D37" s="16"/>
      <c r="E37" s="16">
        <v>576.02</v>
      </c>
      <c r="F37" s="16"/>
      <c r="G37" s="16">
        <v>20500</v>
      </c>
      <c r="H37" s="16"/>
      <c r="I37" s="16">
        <v>154.658</v>
      </c>
      <c r="J37" s="16"/>
      <c r="K37" s="94">
        <v>111.35375999999998</v>
      </c>
      <c r="L37" s="16"/>
      <c r="M37" s="16">
        <v>3439.526</v>
      </c>
      <c r="N37" s="16"/>
      <c r="O37" s="16">
        <v>766.932</v>
      </c>
      <c r="P37" s="16"/>
      <c r="Q37" s="94">
        <v>282.33691</v>
      </c>
      <c r="R37" s="16"/>
      <c r="S37" s="16">
        <v>8460</v>
      </c>
      <c r="T37" s="16"/>
      <c r="U37" s="94">
        <v>1500</v>
      </c>
      <c r="V37" s="94"/>
      <c r="W37" s="94">
        <v>969.7106699999999</v>
      </c>
      <c r="X37" s="94"/>
      <c r="Y37" s="94">
        <v>32400</v>
      </c>
    </row>
    <row r="38" spans="1:25" ht="11.25" customHeight="1">
      <c r="A38" s="58" t="s">
        <v>94</v>
      </c>
      <c r="B38" s="7"/>
      <c r="C38" s="16">
        <v>24.871</v>
      </c>
      <c r="D38" s="16"/>
      <c r="E38" s="16">
        <v>24.871</v>
      </c>
      <c r="F38" s="16"/>
      <c r="G38" s="16">
        <v>780.437</v>
      </c>
      <c r="H38" s="16"/>
      <c r="I38" s="16" t="s">
        <v>88</v>
      </c>
      <c r="J38" s="16"/>
      <c r="K38" s="16" t="s">
        <v>88</v>
      </c>
      <c r="L38" s="16"/>
      <c r="M38" s="16" t="s">
        <v>88</v>
      </c>
      <c r="N38" s="16"/>
      <c r="O38" s="16" t="s">
        <v>88</v>
      </c>
      <c r="P38" s="16"/>
      <c r="Q38" s="16" t="s">
        <v>88</v>
      </c>
      <c r="R38" s="16"/>
      <c r="S38" s="16" t="s">
        <v>88</v>
      </c>
      <c r="T38" s="16"/>
      <c r="U38" s="94">
        <v>24.871</v>
      </c>
      <c r="V38" s="94"/>
      <c r="W38" s="94">
        <v>24.871</v>
      </c>
      <c r="X38" s="94"/>
      <c r="Y38" s="94">
        <v>780.437</v>
      </c>
    </row>
    <row r="39" spans="1:25" ht="11.25" customHeight="1">
      <c r="A39" s="8" t="s">
        <v>95</v>
      </c>
      <c r="B39" s="7"/>
      <c r="C39" s="16">
        <v>687.3979999999999</v>
      </c>
      <c r="D39" s="16"/>
      <c r="E39" s="16">
        <v>687.3979999999999</v>
      </c>
      <c r="F39" s="16"/>
      <c r="G39" s="16">
        <v>25200</v>
      </c>
      <c r="H39" s="16"/>
      <c r="I39" s="16">
        <v>295.578</v>
      </c>
      <c r="J39" s="16"/>
      <c r="K39" s="94">
        <v>212.81615999999997</v>
      </c>
      <c r="L39" s="16"/>
      <c r="M39" s="16">
        <v>7350</v>
      </c>
      <c r="N39" s="16"/>
      <c r="O39" s="16">
        <v>742.912</v>
      </c>
      <c r="P39" s="16"/>
      <c r="Q39" s="94">
        <v>288.61034</v>
      </c>
      <c r="R39" s="16"/>
      <c r="S39" s="16">
        <v>9780</v>
      </c>
      <c r="T39" s="16"/>
      <c r="U39" s="94">
        <v>1730</v>
      </c>
      <c r="V39" s="94"/>
      <c r="W39" s="94">
        <v>1190</v>
      </c>
      <c r="X39" s="94"/>
      <c r="Y39" s="94">
        <v>42400</v>
      </c>
    </row>
    <row r="40" spans="1:25" ht="11.25" customHeight="1">
      <c r="A40" s="8" t="s">
        <v>96</v>
      </c>
      <c r="B40" s="7"/>
      <c r="C40" s="16">
        <v>23.731</v>
      </c>
      <c r="D40" s="16"/>
      <c r="E40" s="16">
        <v>23.731</v>
      </c>
      <c r="F40" s="16"/>
      <c r="G40" s="16">
        <v>1550</v>
      </c>
      <c r="H40" s="16"/>
      <c r="I40" s="16">
        <v>33.804</v>
      </c>
      <c r="J40" s="16"/>
      <c r="K40" s="94">
        <v>24.33888</v>
      </c>
      <c r="L40" s="16"/>
      <c r="M40" s="16">
        <v>1620</v>
      </c>
      <c r="N40" s="16"/>
      <c r="O40" s="16">
        <v>1.009</v>
      </c>
      <c r="P40" s="16"/>
      <c r="Q40" s="87" t="s">
        <v>93</v>
      </c>
      <c r="R40" s="16"/>
      <c r="S40" s="16">
        <v>22.693</v>
      </c>
      <c r="T40" s="16"/>
      <c r="U40" s="94">
        <v>58.544000000000004</v>
      </c>
      <c r="V40" s="94"/>
      <c r="W40" s="94">
        <v>48.53402</v>
      </c>
      <c r="X40" s="94"/>
      <c r="Y40" s="94">
        <v>3190</v>
      </c>
    </row>
    <row r="41" spans="1:25" ht="11.25" customHeight="1">
      <c r="A41" s="67" t="s">
        <v>97</v>
      </c>
      <c r="B41" s="7"/>
      <c r="C41" s="16">
        <v>7.943999999999999</v>
      </c>
      <c r="D41" s="16"/>
      <c r="E41" s="16">
        <v>7.943999999999999</v>
      </c>
      <c r="F41" s="16"/>
      <c r="G41" s="16">
        <v>410.50199999999995</v>
      </c>
      <c r="H41" s="16"/>
      <c r="I41" s="16">
        <v>1.377</v>
      </c>
      <c r="J41" s="16"/>
      <c r="K41" s="94">
        <v>0.99144</v>
      </c>
      <c r="L41" s="16"/>
      <c r="M41" s="16">
        <v>150.644</v>
      </c>
      <c r="N41" s="16"/>
      <c r="O41" s="16" t="s">
        <v>88</v>
      </c>
      <c r="P41" s="16"/>
      <c r="Q41" s="16" t="s">
        <v>88</v>
      </c>
      <c r="R41" s="16"/>
      <c r="S41" s="16" t="s">
        <v>88</v>
      </c>
      <c r="T41" s="16"/>
      <c r="U41" s="94">
        <v>9.321</v>
      </c>
      <c r="V41" s="94"/>
      <c r="W41" s="94">
        <v>8.93544</v>
      </c>
      <c r="X41" s="94"/>
      <c r="Y41" s="94">
        <v>561.146</v>
      </c>
    </row>
    <row r="42" spans="1:25" ht="11.25" customHeight="1">
      <c r="A42" s="8" t="s">
        <v>109</v>
      </c>
      <c r="B42" s="7"/>
      <c r="C42" s="16">
        <v>23.469</v>
      </c>
      <c r="D42" s="16"/>
      <c r="E42" s="16">
        <v>23.469</v>
      </c>
      <c r="F42" s="16"/>
      <c r="G42" s="16">
        <v>694.945</v>
      </c>
      <c r="H42" s="16"/>
      <c r="I42" s="16" t="s">
        <v>88</v>
      </c>
      <c r="J42" s="16"/>
      <c r="K42" s="16" t="s">
        <v>88</v>
      </c>
      <c r="L42" s="16"/>
      <c r="M42" s="16" t="s">
        <v>88</v>
      </c>
      <c r="N42" s="16"/>
      <c r="O42" s="16">
        <v>369.8</v>
      </c>
      <c r="P42" s="16"/>
      <c r="Q42" s="94">
        <v>99.846</v>
      </c>
      <c r="R42" s="16"/>
      <c r="S42" s="16">
        <v>2720</v>
      </c>
      <c r="T42" s="16"/>
      <c r="U42" s="94">
        <v>393.269</v>
      </c>
      <c r="V42" s="94"/>
      <c r="W42" s="94">
        <v>123.315</v>
      </c>
      <c r="X42" s="94"/>
      <c r="Y42" s="94">
        <v>3410</v>
      </c>
    </row>
    <row r="43" spans="1:25" ht="11.25" customHeight="1">
      <c r="A43" s="8" t="s">
        <v>98</v>
      </c>
      <c r="B43" s="7"/>
      <c r="C43" s="16">
        <v>218.099</v>
      </c>
      <c r="D43" s="16"/>
      <c r="E43" s="16">
        <v>218.099</v>
      </c>
      <c r="F43" s="16"/>
      <c r="G43" s="16">
        <v>9650</v>
      </c>
      <c r="H43" s="80"/>
      <c r="I43" s="16">
        <v>9.784</v>
      </c>
      <c r="J43" s="87"/>
      <c r="K43" s="16">
        <v>7.04448</v>
      </c>
      <c r="L43" s="87"/>
      <c r="M43" s="16">
        <v>502.343</v>
      </c>
      <c r="N43" s="16"/>
      <c r="O43" s="16" t="s">
        <v>88</v>
      </c>
      <c r="P43" s="16"/>
      <c r="Q43" s="16" t="s">
        <v>88</v>
      </c>
      <c r="R43" s="16"/>
      <c r="S43" s="16" t="s">
        <v>88</v>
      </c>
      <c r="T43" s="16"/>
      <c r="U43" s="94">
        <v>227.88299999999998</v>
      </c>
      <c r="V43" s="94"/>
      <c r="W43" s="94">
        <v>225.14347999999998</v>
      </c>
      <c r="X43" s="94"/>
      <c r="Y43" s="94">
        <v>10200</v>
      </c>
    </row>
    <row r="44" spans="1:25" ht="11.25" customHeight="1">
      <c r="A44" s="92" t="s">
        <v>99</v>
      </c>
      <c r="B44" s="7"/>
      <c r="C44" s="73">
        <v>23.78</v>
      </c>
      <c r="D44" s="16"/>
      <c r="E44" s="16">
        <v>23.78</v>
      </c>
      <c r="F44" s="16"/>
      <c r="G44" s="16">
        <v>412.638</v>
      </c>
      <c r="H44" s="80"/>
      <c r="I44" s="16" t="s">
        <v>88</v>
      </c>
      <c r="J44" s="16"/>
      <c r="K44" s="16" t="s">
        <v>88</v>
      </c>
      <c r="L44" s="16"/>
      <c r="M44" s="16" t="s">
        <v>88</v>
      </c>
      <c r="N44" s="16"/>
      <c r="O44" s="16" t="s">
        <v>88</v>
      </c>
      <c r="P44" s="16"/>
      <c r="Q44" s="16" t="s">
        <v>88</v>
      </c>
      <c r="R44" s="16"/>
      <c r="S44" s="16" t="s">
        <v>88</v>
      </c>
      <c r="T44" s="16"/>
      <c r="U44" s="94">
        <v>23.78</v>
      </c>
      <c r="V44" s="94"/>
      <c r="W44" s="94">
        <v>23.78</v>
      </c>
      <c r="X44" s="94"/>
      <c r="Y44" s="94">
        <v>412.638</v>
      </c>
    </row>
    <row r="45" spans="1:25" ht="11.25" customHeight="1">
      <c r="A45" s="124" t="s">
        <v>161</v>
      </c>
      <c r="B45" s="78"/>
      <c r="C45" s="16">
        <v>342.192</v>
      </c>
      <c r="D45" s="16"/>
      <c r="E45" s="16">
        <v>342.192</v>
      </c>
      <c r="F45" s="16"/>
      <c r="G45" s="16">
        <v>10300</v>
      </c>
      <c r="H45" s="18"/>
      <c r="I45" s="16" t="s">
        <v>88</v>
      </c>
      <c r="J45" s="16"/>
      <c r="K45" s="16" t="s">
        <v>88</v>
      </c>
      <c r="L45" s="16"/>
      <c r="M45" s="16" t="s">
        <v>88</v>
      </c>
      <c r="N45" s="17"/>
      <c r="O45" s="16" t="s">
        <v>88</v>
      </c>
      <c r="P45" s="16"/>
      <c r="Q45" s="16" t="s">
        <v>88</v>
      </c>
      <c r="R45" s="16"/>
      <c r="S45" s="16" t="s">
        <v>88</v>
      </c>
      <c r="T45" s="18"/>
      <c r="U45" s="94">
        <v>342.192</v>
      </c>
      <c r="V45" s="94"/>
      <c r="W45" s="94">
        <v>342.192</v>
      </c>
      <c r="X45" s="94"/>
      <c r="Y45" s="94">
        <v>10300</v>
      </c>
    </row>
    <row r="46" spans="1:25" ht="11.25" customHeight="1">
      <c r="A46" s="163" t="s">
        <v>144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</row>
    <row r="47" spans="1:25" ht="11.25" customHeight="1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</row>
    <row r="48" spans="1:25" ht="11.25" customHeight="1">
      <c r="A48" s="149" t="s">
        <v>145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</row>
    <row r="49" spans="1:25" ht="11.25" customHeight="1">
      <c r="A49" s="149" t="s">
        <v>76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</row>
    <row r="50" spans="1:25" ht="11.25" customHeight="1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</row>
    <row r="51" spans="1:25" ht="11.25" customHeight="1">
      <c r="A51" s="51"/>
      <c r="B51" s="51"/>
      <c r="C51" s="167" t="s">
        <v>77</v>
      </c>
      <c r="D51" s="167"/>
      <c r="E51" s="167"/>
      <c r="F51" s="167"/>
      <c r="G51" s="167"/>
      <c r="H51" s="52"/>
      <c r="I51" s="167" t="s">
        <v>66</v>
      </c>
      <c r="J51" s="167"/>
      <c r="K51" s="167"/>
      <c r="L51" s="167"/>
      <c r="M51" s="167"/>
      <c r="N51" s="52"/>
      <c r="O51" s="168" t="s">
        <v>78</v>
      </c>
      <c r="P51" s="168"/>
      <c r="Q51" s="168"/>
      <c r="R51" s="168"/>
      <c r="S51" s="168"/>
      <c r="T51" s="52"/>
      <c r="U51" s="167" t="s">
        <v>46</v>
      </c>
      <c r="V51" s="167"/>
      <c r="W51" s="167"/>
      <c r="X51" s="167"/>
      <c r="Y51" s="167"/>
    </row>
    <row r="52" spans="1:25" ht="11.25" customHeight="1">
      <c r="A52" s="7"/>
      <c r="B52" s="7"/>
      <c r="C52" s="71" t="s">
        <v>79</v>
      </c>
      <c r="D52" s="71"/>
      <c r="E52" s="71" t="s">
        <v>80</v>
      </c>
      <c r="F52" s="71"/>
      <c r="G52" s="71"/>
      <c r="H52" s="71"/>
      <c r="I52" s="71" t="s">
        <v>79</v>
      </c>
      <c r="J52" s="71"/>
      <c r="K52" s="71" t="s">
        <v>80</v>
      </c>
      <c r="L52" s="71"/>
      <c r="M52" s="71"/>
      <c r="N52" s="7"/>
      <c r="O52" s="71" t="s">
        <v>79</v>
      </c>
      <c r="P52" s="71"/>
      <c r="Q52" s="71" t="s">
        <v>80</v>
      </c>
      <c r="R52" s="71"/>
      <c r="S52" s="71"/>
      <c r="T52" s="7"/>
      <c r="U52" s="71" t="s">
        <v>79</v>
      </c>
      <c r="V52" s="71"/>
      <c r="W52" s="71" t="s">
        <v>80</v>
      </c>
      <c r="X52" s="71"/>
      <c r="Y52" s="71"/>
    </row>
    <row r="53" spans="1:25" ht="11.25" customHeight="1">
      <c r="A53" s="7"/>
      <c r="B53" s="7"/>
      <c r="C53" s="71" t="s">
        <v>81</v>
      </c>
      <c r="D53" s="71"/>
      <c r="E53" s="71" t="s">
        <v>82</v>
      </c>
      <c r="F53" s="71"/>
      <c r="G53" s="71"/>
      <c r="H53" s="71"/>
      <c r="I53" s="71" t="s">
        <v>81</v>
      </c>
      <c r="J53" s="71"/>
      <c r="K53" s="71" t="s">
        <v>82</v>
      </c>
      <c r="L53" s="71"/>
      <c r="M53" s="71"/>
      <c r="N53" s="7"/>
      <c r="O53" s="71" t="s">
        <v>81</v>
      </c>
      <c r="P53" s="71"/>
      <c r="Q53" s="71" t="s">
        <v>82</v>
      </c>
      <c r="R53" s="71"/>
      <c r="S53" s="71"/>
      <c r="T53" s="7"/>
      <c r="U53" s="71" t="s">
        <v>81</v>
      </c>
      <c r="V53" s="71"/>
      <c r="W53" s="71" t="s">
        <v>82</v>
      </c>
      <c r="X53" s="71"/>
      <c r="Y53" s="71"/>
    </row>
    <row r="54" spans="1:25" ht="11.25" customHeight="1">
      <c r="A54" s="7"/>
      <c r="B54" s="7"/>
      <c r="C54" s="71" t="s">
        <v>83</v>
      </c>
      <c r="D54" s="71"/>
      <c r="E54" s="71" t="s">
        <v>83</v>
      </c>
      <c r="F54" s="71"/>
      <c r="G54" s="71" t="s">
        <v>84</v>
      </c>
      <c r="H54" s="71"/>
      <c r="I54" s="71" t="s">
        <v>83</v>
      </c>
      <c r="J54" s="71"/>
      <c r="K54" s="71" t="s">
        <v>83</v>
      </c>
      <c r="L54" s="71"/>
      <c r="M54" s="71" t="s">
        <v>84</v>
      </c>
      <c r="N54" s="7"/>
      <c r="O54" s="71" t="s">
        <v>83</v>
      </c>
      <c r="P54" s="71"/>
      <c r="Q54" s="71" t="s">
        <v>83</v>
      </c>
      <c r="R54" s="71"/>
      <c r="S54" s="71" t="s">
        <v>84</v>
      </c>
      <c r="T54" s="7"/>
      <c r="U54" s="71" t="s">
        <v>83</v>
      </c>
      <c r="V54" s="71"/>
      <c r="W54" s="71" t="s">
        <v>83</v>
      </c>
      <c r="X54" s="71"/>
      <c r="Y54" s="71" t="s">
        <v>84</v>
      </c>
    </row>
    <row r="55" spans="1:25" ht="11.25" customHeight="1">
      <c r="A55" s="56" t="s">
        <v>85</v>
      </c>
      <c r="B55" s="53"/>
      <c r="C55" s="55" t="s">
        <v>86</v>
      </c>
      <c r="D55" s="55"/>
      <c r="E55" s="55" t="s">
        <v>86</v>
      </c>
      <c r="F55" s="55"/>
      <c r="G55" s="55" t="s">
        <v>64</v>
      </c>
      <c r="H55" s="55"/>
      <c r="I55" s="55" t="s">
        <v>86</v>
      </c>
      <c r="J55" s="55"/>
      <c r="K55" s="55" t="s">
        <v>86</v>
      </c>
      <c r="L55" s="55"/>
      <c r="M55" s="55" t="s">
        <v>64</v>
      </c>
      <c r="N55" s="55"/>
      <c r="O55" s="55" t="s">
        <v>86</v>
      </c>
      <c r="P55" s="55"/>
      <c r="Q55" s="55" t="s">
        <v>86</v>
      </c>
      <c r="R55" s="55"/>
      <c r="S55" s="55" t="s">
        <v>64</v>
      </c>
      <c r="T55" s="55"/>
      <c r="U55" s="55" t="s">
        <v>86</v>
      </c>
      <c r="V55" s="55"/>
      <c r="W55" s="55" t="s">
        <v>86</v>
      </c>
      <c r="X55" s="55"/>
      <c r="Y55" s="55" t="s">
        <v>64</v>
      </c>
    </row>
    <row r="56" spans="1:25" ht="11.25" customHeight="1">
      <c r="A56" s="88" t="s">
        <v>155</v>
      </c>
      <c r="B56" s="52"/>
      <c r="C56" s="89"/>
      <c r="D56" s="90"/>
      <c r="E56" s="89"/>
      <c r="F56" s="90"/>
      <c r="G56" s="89"/>
      <c r="H56" s="90"/>
      <c r="I56" s="89"/>
      <c r="J56" s="91"/>
      <c r="K56" s="98"/>
      <c r="L56" s="90"/>
      <c r="M56" s="89"/>
      <c r="N56" s="91"/>
      <c r="O56" s="89"/>
      <c r="P56" s="90"/>
      <c r="Q56" s="89"/>
      <c r="R56" s="91"/>
      <c r="S56" s="89"/>
      <c r="T56" s="91"/>
      <c r="U56" s="89"/>
      <c r="V56" s="90"/>
      <c r="W56" s="89"/>
      <c r="X56" s="91"/>
      <c r="Y56" s="113"/>
    </row>
    <row r="57" spans="1:25" ht="11.25" customHeight="1">
      <c r="A57" s="8" t="s">
        <v>100</v>
      </c>
      <c r="B57" s="7"/>
      <c r="C57" s="16">
        <v>2670</v>
      </c>
      <c r="D57" s="16"/>
      <c r="E57" s="16">
        <v>2670</v>
      </c>
      <c r="F57" s="16"/>
      <c r="G57" s="81">
        <v>89200</v>
      </c>
      <c r="H57" s="80"/>
      <c r="I57" s="16" t="s">
        <v>88</v>
      </c>
      <c r="J57" s="16"/>
      <c r="K57" s="16" t="s">
        <v>88</v>
      </c>
      <c r="L57" s="16"/>
      <c r="M57" s="16" t="s">
        <v>88</v>
      </c>
      <c r="N57" s="17"/>
      <c r="O57" s="16" t="s">
        <v>88</v>
      </c>
      <c r="P57" s="16"/>
      <c r="Q57" s="16" t="s">
        <v>88</v>
      </c>
      <c r="R57" s="16"/>
      <c r="S57" s="16" t="s">
        <v>88</v>
      </c>
      <c r="T57" s="17"/>
      <c r="U57" s="94">
        <v>2670</v>
      </c>
      <c r="V57" s="84"/>
      <c r="W57" s="94">
        <v>2670</v>
      </c>
      <c r="X57" s="84"/>
      <c r="Y57" s="122">
        <v>89200</v>
      </c>
    </row>
    <row r="58" spans="1:25" ht="11.25" customHeight="1">
      <c r="A58" s="8" t="s">
        <v>101</v>
      </c>
      <c r="B58" s="7"/>
      <c r="C58" s="16" t="s">
        <v>88</v>
      </c>
      <c r="D58" s="16"/>
      <c r="E58" s="16" t="s">
        <v>88</v>
      </c>
      <c r="F58" s="16"/>
      <c r="G58" s="16" t="s">
        <v>88</v>
      </c>
      <c r="H58" s="80"/>
      <c r="I58" s="16" t="s">
        <v>88</v>
      </c>
      <c r="J58" s="16"/>
      <c r="K58" s="16" t="s">
        <v>88</v>
      </c>
      <c r="L58" s="16"/>
      <c r="M58" s="16" t="s">
        <v>88</v>
      </c>
      <c r="N58" s="17"/>
      <c r="O58" s="94">
        <v>93.51</v>
      </c>
      <c r="P58" s="84"/>
      <c r="Q58" s="94">
        <v>33.67914</v>
      </c>
      <c r="R58" s="84"/>
      <c r="S58" s="122">
        <v>1310</v>
      </c>
      <c r="T58" s="17"/>
      <c r="U58" s="94">
        <v>93.51</v>
      </c>
      <c r="V58" s="84"/>
      <c r="W58" s="94">
        <v>33.67914</v>
      </c>
      <c r="X58" s="84"/>
      <c r="Y58" s="94">
        <v>1310</v>
      </c>
    </row>
    <row r="59" spans="1:25" ht="11.25" customHeight="1">
      <c r="A59" s="67" t="s">
        <v>102</v>
      </c>
      <c r="B59" s="7"/>
      <c r="C59" s="16">
        <v>1700</v>
      </c>
      <c r="D59" s="16"/>
      <c r="E59" s="16">
        <v>1700</v>
      </c>
      <c r="F59" s="16"/>
      <c r="G59" s="16">
        <v>50700</v>
      </c>
      <c r="H59" s="80"/>
      <c r="I59" s="16" t="s">
        <v>88</v>
      </c>
      <c r="J59" s="16"/>
      <c r="K59" s="16" t="s">
        <v>88</v>
      </c>
      <c r="L59" s="16"/>
      <c r="M59" s="16" t="s">
        <v>88</v>
      </c>
      <c r="N59" s="17"/>
      <c r="O59" s="16" t="s">
        <v>88</v>
      </c>
      <c r="P59" s="16"/>
      <c r="Q59" s="16" t="s">
        <v>88</v>
      </c>
      <c r="R59" s="16"/>
      <c r="S59" s="16" t="s">
        <v>88</v>
      </c>
      <c r="T59" s="17"/>
      <c r="U59" s="94">
        <v>1700</v>
      </c>
      <c r="V59" s="84"/>
      <c r="W59" s="94">
        <v>1700</v>
      </c>
      <c r="X59" s="84"/>
      <c r="Y59" s="94">
        <v>50700</v>
      </c>
    </row>
    <row r="60" spans="1:25" ht="11.25" customHeight="1">
      <c r="A60" s="8" t="s">
        <v>103</v>
      </c>
      <c r="B60" s="83"/>
      <c r="C60" s="16">
        <v>203.731</v>
      </c>
      <c r="D60" s="16"/>
      <c r="E60" s="16">
        <v>203.731</v>
      </c>
      <c r="F60" s="16"/>
      <c r="G60" s="16">
        <v>7280</v>
      </c>
      <c r="H60" s="80"/>
      <c r="I60" s="16">
        <v>20</v>
      </c>
      <c r="J60" s="16"/>
      <c r="K60" s="94">
        <v>14.4</v>
      </c>
      <c r="L60" s="16"/>
      <c r="M60" s="81">
        <v>705.478</v>
      </c>
      <c r="N60" s="17"/>
      <c r="O60" s="16">
        <v>39.053</v>
      </c>
      <c r="P60" s="16"/>
      <c r="Q60" s="94">
        <v>9.37272</v>
      </c>
      <c r="R60" s="16"/>
      <c r="S60" s="16">
        <v>200</v>
      </c>
      <c r="T60" s="17"/>
      <c r="U60" s="94">
        <v>262.784</v>
      </c>
      <c r="V60" s="84"/>
      <c r="W60" s="94">
        <v>227.50372</v>
      </c>
      <c r="X60" s="84"/>
      <c r="Y60" s="94">
        <v>8189.773</v>
      </c>
    </row>
    <row r="61" spans="1:25" ht="11.25" customHeight="1">
      <c r="A61" s="8" t="s">
        <v>104</v>
      </c>
      <c r="B61" s="83"/>
      <c r="C61" s="16">
        <v>7.306</v>
      </c>
      <c r="D61" s="16"/>
      <c r="E61" s="16">
        <v>7.306</v>
      </c>
      <c r="F61" s="16"/>
      <c r="G61" s="16">
        <v>142.235</v>
      </c>
      <c r="H61" s="80"/>
      <c r="I61" s="16" t="s">
        <v>88</v>
      </c>
      <c r="J61" s="16"/>
      <c r="K61" s="16" t="s">
        <v>88</v>
      </c>
      <c r="L61" s="16"/>
      <c r="M61" s="16" t="s">
        <v>88</v>
      </c>
      <c r="N61" s="17"/>
      <c r="O61" s="16" t="s">
        <v>88</v>
      </c>
      <c r="P61" s="16"/>
      <c r="Q61" s="16" t="s">
        <v>88</v>
      </c>
      <c r="R61" s="16"/>
      <c r="S61" s="16" t="s">
        <v>88</v>
      </c>
      <c r="T61" s="17"/>
      <c r="U61" s="94">
        <v>7.306</v>
      </c>
      <c r="V61" s="84"/>
      <c r="W61" s="94">
        <v>7.306</v>
      </c>
      <c r="X61" s="84"/>
      <c r="Y61" s="94">
        <v>142.235</v>
      </c>
    </row>
    <row r="62" spans="1:25" ht="11.25" customHeight="1">
      <c r="A62" s="8" t="s">
        <v>105</v>
      </c>
      <c r="B62" s="83"/>
      <c r="C62" s="16">
        <v>60.276</v>
      </c>
      <c r="D62" s="16"/>
      <c r="E62" s="16">
        <v>60.276</v>
      </c>
      <c r="F62" s="16"/>
      <c r="G62" s="16">
        <v>2140</v>
      </c>
      <c r="H62" s="80"/>
      <c r="I62" s="16" t="s">
        <v>88</v>
      </c>
      <c r="J62" s="16"/>
      <c r="K62" s="16" t="s">
        <v>88</v>
      </c>
      <c r="L62" s="16"/>
      <c r="M62" s="16" t="s">
        <v>88</v>
      </c>
      <c r="N62" s="17"/>
      <c r="O62" s="16" t="s">
        <v>88</v>
      </c>
      <c r="P62" s="16"/>
      <c r="Q62" s="16" t="s">
        <v>88</v>
      </c>
      <c r="R62" s="16"/>
      <c r="S62" s="16" t="s">
        <v>88</v>
      </c>
      <c r="T62" s="17"/>
      <c r="U62" s="94">
        <v>60.276</v>
      </c>
      <c r="V62" s="84"/>
      <c r="W62" s="94">
        <v>60.276</v>
      </c>
      <c r="X62" s="84"/>
      <c r="Y62" s="94">
        <v>2140</v>
      </c>
    </row>
    <row r="63" spans="1:25" ht="11.25" customHeight="1">
      <c r="A63" s="8" t="s">
        <v>106</v>
      </c>
      <c r="B63" s="7"/>
      <c r="C63" s="16">
        <v>14.329</v>
      </c>
      <c r="D63" s="16"/>
      <c r="E63" s="16">
        <v>14.329</v>
      </c>
      <c r="F63" s="16"/>
      <c r="G63" s="16">
        <v>496.217</v>
      </c>
      <c r="H63" s="80"/>
      <c r="I63" s="16">
        <v>289.645</v>
      </c>
      <c r="J63" s="16"/>
      <c r="K63" s="94">
        <v>208.54439999999997</v>
      </c>
      <c r="L63" s="16"/>
      <c r="M63" s="16">
        <v>6909.608</v>
      </c>
      <c r="N63" s="17"/>
      <c r="O63" s="16">
        <v>137.886</v>
      </c>
      <c r="P63" s="16"/>
      <c r="Q63" s="94">
        <v>34.75238</v>
      </c>
      <c r="R63" s="16"/>
      <c r="S63" s="16">
        <v>1550</v>
      </c>
      <c r="T63" s="17"/>
      <c r="U63" s="94">
        <v>441.86</v>
      </c>
      <c r="V63" s="84"/>
      <c r="W63" s="94">
        <v>257.62577999999996</v>
      </c>
      <c r="X63" s="84"/>
      <c r="Y63" s="94">
        <v>8950</v>
      </c>
    </row>
    <row r="64" spans="1:25" ht="11.25" customHeight="1">
      <c r="A64" s="8" t="s">
        <v>107</v>
      </c>
      <c r="B64" s="7"/>
      <c r="C64" s="16">
        <v>935.818</v>
      </c>
      <c r="D64" s="16"/>
      <c r="E64" s="16">
        <v>935.818</v>
      </c>
      <c r="F64" s="16"/>
      <c r="G64" s="16">
        <v>29900</v>
      </c>
      <c r="H64" s="80"/>
      <c r="I64" s="16" t="s">
        <v>88</v>
      </c>
      <c r="J64" s="16"/>
      <c r="K64" s="16" t="s">
        <v>88</v>
      </c>
      <c r="L64" s="16"/>
      <c r="M64" s="16" t="s">
        <v>88</v>
      </c>
      <c r="N64" s="17"/>
      <c r="O64" s="16" t="s">
        <v>88</v>
      </c>
      <c r="P64" s="16"/>
      <c r="Q64" s="16" t="s">
        <v>88</v>
      </c>
      <c r="R64" s="16"/>
      <c r="S64" s="16" t="s">
        <v>88</v>
      </c>
      <c r="T64" s="17"/>
      <c r="U64" s="94">
        <v>935.818</v>
      </c>
      <c r="V64" s="84"/>
      <c r="W64" s="94">
        <v>935.818</v>
      </c>
      <c r="X64" s="84"/>
      <c r="Y64" s="94">
        <v>29900</v>
      </c>
    </row>
    <row r="65" spans="1:25" ht="11.25" customHeight="1">
      <c r="A65" s="58" t="s">
        <v>108</v>
      </c>
      <c r="B65" s="7"/>
      <c r="C65" s="87" t="s">
        <v>93</v>
      </c>
      <c r="D65" s="16"/>
      <c r="E65" s="87" t="s">
        <v>93</v>
      </c>
      <c r="F65" s="16"/>
      <c r="G65" s="16">
        <v>15</v>
      </c>
      <c r="H65" s="80"/>
      <c r="I65" s="16">
        <v>9.335</v>
      </c>
      <c r="J65" s="16"/>
      <c r="K65" s="94">
        <v>6.7212000000000005</v>
      </c>
      <c r="L65" s="16"/>
      <c r="M65" s="16">
        <v>240.298</v>
      </c>
      <c r="N65" s="17"/>
      <c r="O65" s="16">
        <v>2.9530000000000003</v>
      </c>
      <c r="P65" s="16"/>
      <c r="Q65" s="16">
        <v>0.76731</v>
      </c>
      <c r="R65" s="16"/>
      <c r="S65" s="16">
        <v>18.180999999999997</v>
      </c>
      <c r="T65" s="17"/>
      <c r="U65" s="16">
        <v>13</v>
      </c>
      <c r="V65" s="84"/>
      <c r="W65" s="16">
        <v>8</v>
      </c>
      <c r="X65" s="84"/>
      <c r="Y65" s="16">
        <v>273</v>
      </c>
    </row>
    <row r="66" spans="1:25" ht="11.25" customHeight="1">
      <c r="A66" s="93" t="s">
        <v>46</v>
      </c>
      <c r="B66" s="57"/>
      <c r="C66" s="14">
        <v>9350</v>
      </c>
      <c r="D66" s="14"/>
      <c r="E66" s="14">
        <v>9350</v>
      </c>
      <c r="F66" s="14"/>
      <c r="G66" s="14">
        <v>312000</v>
      </c>
      <c r="H66" s="15"/>
      <c r="I66" s="14">
        <v>1310</v>
      </c>
      <c r="J66" s="14"/>
      <c r="K66" s="14">
        <v>942.8299199999999</v>
      </c>
      <c r="L66" s="14"/>
      <c r="M66" s="14">
        <v>35100</v>
      </c>
      <c r="N66" s="15"/>
      <c r="O66" s="14">
        <v>2200</v>
      </c>
      <c r="P66" s="14"/>
      <c r="Q66" s="14">
        <v>768.6514199999999</v>
      </c>
      <c r="R66" s="14"/>
      <c r="S66" s="14">
        <v>24800</v>
      </c>
      <c r="T66" s="15"/>
      <c r="U66" s="14">
        <v>12900</v>
      </c>
      <c r="V66" s="15"/>
      <c r="W66" s="14">
        <v>11100</v>
      </c>
      <c r="X66" s="14"/>
      <c r="Y66" s="14">
        <v>372000</v>
      </c>
    </row>
    <row r="67" spans="1:25" ht="11.25" customHeight="1">
      <c r="A67" s="170" t="s">
        <v>124</v>
      </c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</row>
    <row r="68" spans="1:25" ht="11.25" customHeight="1">
      <c r="A68" s="151" t="s">
        <v>52</v>
      </c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</row>
    <row r="69" spans="1:25" ht="11.25" customHeight="1">
      <c r="A69" s="151" t="s">
        <v>110</v>
      </c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</row>
    <row r="70" spans="1:25" ht="11.25" customHeight="1">
      <c r="A70" s="151" t="s">
        <v>111</v>
      </c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</row>
    <row r="71" spans="1:25" ht="11.25" customHeight="1">
      <c r="A71" s="166" t="s">
        <v>112</v>
      </c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</row>
    <row r="72" spans="1:25" ht="11.25" customHeight="1">
      <c r="A72" s="166" t="s">
        <v>113</v>
      </c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</row>
    <row r="73" spans="1:25" ht="11.25" customHeight="1">
      <c r="A73" s="166" t="s">
        <v>143</v>
      </c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</row>
    <row r="74" spans="1:25" ht="11.25" customHeight="1">
      <c r="A74" s="1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</row>
    <row r="75" spans="1:25" ht="11.25" customHeight="1">
      <c r="A75" s="162" t="s">
        <v>226</v>
      </c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</row>
    <row r="76" spans="1:25" ht="11.25" customHeight="1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</row>
  </sheetData>
  <mergeCells count="25">
    <mergeCell ref="A74:Y74"/>
    <mergeCell ref="C51:G51"/>
    <mergeCell ref="I51:M51"/>
    <mergeCell ref="O51:S51"/>
    <mergeCell ref="U51:Y51"/>
    <mergeCell ref="A70:Y70"/>
    <mergeCell ref="A72:Y72"/>
    <mergeCell ref="A67:Y67"/>
    <mergeCell ref="A68:Y68"/>
    <mergeCell ref="A69:Y69"/>
    <mergeCell ref="A75:Y75"/>
    <mergeCell ref="C4:G4"/>
    <mergeCell ref="I4:M4"/>
    <mergeCell ref="A46:Y46"/>
    <mergeCell ref="A47:Y47"/>
    <mergeCell ref="A48:Y48"/>
    <mergeCell ref="A49:Y49"/>
    <mergeCell ref="A50:Y50"/>
    <mergeCell ref="A73:Y73"/>
    <mergeCell ref="A71:Y71"/>
    <mergeCell ref="A1:Y1"/>
    <mergeCell ref="A2:Y2"/>
    <mergeCell ref="A3:Y3"/>
    <mergeCell ref="O4:S4"/>
    <mergeCell ref="U4:Y4"/>
  </mergeCells>
  <printOptions/>
  <pageMargins left="1" right="0.5" top="0.5" bottom="0.5" header="0.5" footer="0.5"/>
  <pageSetup horizontalDpi="1200" verticalDpi="1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0"/>
  <sheetViews>
    <sheetView workbookViewId="0" topLeftCell="A1">
      <selection activeCell="A1" sqref="A1:U1"/>
    </sheetView>
  </sheetViews>
  <sheetFormatPr defaultColWidth="9.140625" defaultRowHeight="12"/>
  <cols>
    <col min="1" max="1" width="17.00390625" style="0" customWidth="1"/>
    <col min="2" max="2" width="1.8515625" style="0" customWidth="1"/>
    <col min="3" max="3" width="11.00390625" style="0" bestFit="1" customWidth="1"/>
    <col min="4" max="4" width="1.8515625" style="0" customWidth="1"/>
    <col min="5" max="5" width="10.140625" style="0" bestFit="1" customWidth="1"/>
    <col min="6" max="6" width="1.8515625" style="0" customWidth="1"/>
    <col min="7" max="7" width="11.00390625" style="0" bestFit="1" customWidth="1"/>
    <col min="8" max="8" width="1.8515625" style="0" customWidth="1"/>
    <col min="9" max="9" width="10.140625" style="0" bestFit="1" customWidth="1"/>
    <col min="10" max="10" width="1.8515625" style="0" customWidth="1"/>
    <col min="11" max="11" width="11.00390625" style="0" bestFit="1" customWidth="1"/>
    <col min="12" max="12" width="1.8515625" style="0" customWidth="1"/>
    <col min="13" max="13" width="10.140625" style="0" bestFit="1" customWidth="1"/>
    <col min="14" max="14" width="1.8515625" style="0" customWidth="1"/>
    <col min="15" max="15" width="11.00390625" style="0" bestFit="1" customWidth="1"/>
    <col min="16" max="16" width="1.8515625" style="0" customWidth="1"/>
    <col min="17" max="17" width="10.140625" style="0" bestFit="1" customWidth="1"/>
    <col min="18" max="18" width="1.8515625" style="0" customWidth="1"/>
    <col min="19" max="19" width="11.00390625" style="0" bestFit="1" customWidth="1"/>
    <col min="20" max="20" width="1.8515625" style="0" customWidth="1"/>
    <col min="21" max="21" width="10.140625" style="0" bestFit="1" customWidth="1"/>
  </cols>
  <sheetData>
    <row r="1" spans="1:21" ht="11.25" customHeight="1">
      <c r="A1" s="149" t="s">
        <v>114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ht="11.25" customHeight="1">
      <c r="A2" s="149" t="s">
        <v>154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11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</row>
    <row r="4" spans="1:21" ht="11.25" customHeight="1">
      <c r="A4" s="51"/>
      <c r="B4" s="52"/>
      <c r="C4" s="168" t="s">
        <v>65</v>
      </c>
      <c r="D4" s="168"/>
      <c r="E4" s="168"/>
      <c r="F4" s="52"/>
      <c r="G4" s="168" t="s">
        <v>66</v>
      </c>
      <c r="H4" s="168"/>
      <c r="I4" s="168"/>
      <c r="J4" s="52"/>
      <c r="K4" s="167" t="s">
        <v>68</v>
      </c>
      <c r="L4" s="167"/>
      <c r="M4" s="167"/>
      <c r="N4" s="52"/>
      <c r="O4" s="168" t="s">
        <v>115</v>
      </c>
      <c r="P4" s="168"/>
      <c r="Q4" s="168"/>
      <c r="R4" s="52"/>
      <c r="S4" s="168" t="s">
        <v>46</v>
      </c>
      <c r="T4" s="168"/>
      <c r="U4" s="168"/>
    </row>
    <row r="5" spans="1:21" ht="11.25" customHeight="1">
      <c r="A5" s="53"/>
      <c r="B5" s="54"/>
      <c r="C5" s="55" t="s">
        <v>79</v>
      </c>
      <c r="D5" s="55"/>
      <c r="E5" s="55"/>
      <c r="F5" s="54"/>
      <c r="G5" s="55" t="s">
        <v>79</v>
      </c>
      <c r="H5" s="55"/>
      <c r="I5" s="55"/>
      <c r="J5" s="54"/>
      <c r="K5" s="55" t="s">
        <v>79</v>
      </c>
      <c r="L5" s="55"/>
      <c r="M5" s="55"/>
      <c r="N5" s="54"/>
      <c r="O5" s="55" t="s">
        <v>79</v>
      </c>
      <c r="P5" s="55"/>
      <c r="Q5" s="55"/>
      <c r="R5" s="54"/>
      <c r="S5" s="55" t="s">
        <v>80</v>
      </c>
      <c r="T5" s="55"/>
      <c r="U5" s="55"/>
    </row>
    <row r="6" spans="1:21" ht="11.25" customHeight="1">
      <c r="A6" s="55" t="s">
        <v>116</v>
      </c>
      <c r="B6" s="54"/>
      <c r="C6" s="55" t="s">
        <v>81</v>
      </c>
      <c r="D6" s="55"/>
      <c r="E6" s="99" t="s">
        <v>117</v>
      </c>
      <c r="F6" s="54"/>
      <c r="G6" s="55" t="s">
        <v>81</v>
      </c>
      <c r="H6" s="55"/>
      <c r="I6" s="99" t="s">
        <v>117</v>
      </c>
      <c r="J6" s="54"/>
      <c r="K6" s="55" t="s">
        <v>81</v>
      </c>
      <c r="L6" s="55"/>
      <c r="M6" s="99" t="s">
        <v>117</v>
      </c>
      <c r="N6" s="54"/>
      <c r="O6" s="55" t="s">
        <v>81</v>
      </c>
      <c r="P6" s="55"/>
      <c r="Q6" s="99" t="s">
        <v>117</v>
      </c>
      <c r="R6" s="54"/>
      <c r="S6" s="55" t="s">
        <v>118</v>
      </c>
      <c r="T6" s="55"/>
      <c r="U6" s="99" t="s">
        <v>117</v>
      </c>
    </row>
    <row r="7" spans="1:21" ht="11.25" customHeight="1">
      <c r="A7" s="56" t="s">
        <v>119</v>
      </c>
      <c r="B7" s="56"/>
      <c r="C7" s="56" t="s">
        <v>63</v>
      </c>
      <c r="D7" s="56"/>
      <c r="E7" s="100" t="s">
        <v>64</v>
      </c>
      <c r="F7" s="101" t="s">
        <v>120</v>
      </c>
      <c r="G7" s="56" t="s">
        <v>63</v>
      </c>
      <c r="H7" s="56"/>
      <c r="I7" s="100" t="s">
        <v>64</v>
      </c>
      <c r="J7" s="101" t="s">
        <v>120</v>
      </c>
      <c r="K7" s="56" t="s">
        <v>63</v>
      </c>
      <c r="L7" s="56"/>
      <c r="M7" s="100" t="s">
        <v>64</v>
      </c>
      <c r="N7" s="57"/>
      <c r="O7" s="56" t="s">
        <v>63</v>
      </c>
      <c r="P7" s="56"/>
      <c r="Q7" s="100" t="s">
        <v>64</v>
      </c>
      <c r="R7" s="57"/>
      <c r="S7" s="56" t="s">
        <v>63</v>
      </c>
      <c r="T7" s="56"/>
      <c r="U7" s="100" t="s">
        <v>64</v>
      </c>
    </row>
    <row r="8" spans="1:21" ht="11.25" customHeight="1">
      <c r="A8" s="72" t="s">
        <v>89</v>
      </c>
      <c r="B8" s="7"/>
      <c r="C8" s="16">
        <v>732</v>
      </c>
      <c r="D8" s="18"/>
      <c r="E8" s="81">
        <v>30300</v>
      </c>
      <c r="F8" s="18"/>
      <c r="G8" s="95" t="s">
        <v>93</v>
      </c>
      <c r="H8" s="18"/>
      <c r="I8" s="81">
        <v>2.956</v>
      </c>
      <c r="J8" s="18"/>
      <c r="K8" s="16">
        <v>141.442</v>
      </c>
      <c r="L8" s="18"/>
      <c r="M8" s="81">
        <v>609.194</v>
      </c>
      <c r="N8" s="18"/>
      <c r="O8" s="16" t="s">
        <v>88</v>
      </c>
      <c r="P8" s="18"/>
      <c r="Q8" s="16" t="s">
        <v>88</v>
      </c>
      <c r="R8" s="18"/>
      <c r="S8" s="16">
        <v>765.79452</v>
      </c>
      <c r="T8" s="18"/>
      <c r="U8" s="81">
        <v>31000</v>
      </c>
    </row>
    <row r="9" spans="1:21" ht="11.25" customHeight="1">
      <c r="A9" s="72" t="s">
        <v>90</v>
      </c>
      <c r="B9" s="7"/>
      <c r="C9" s="16">
        <v>4</v>
      </c>
      <c r="D9" s="18"/>
      <c r="E9" s="16">
        <v>195</v>
      </c>
      <c r="F9" s="18"/>
      <c r="G9" s="16">
        <v>2.004</v>
      </c>
      <c r="H9" s="18"/>
      <c r="I9" s="16">
        <v>46.5</v>
      </c>
      <c r="J9" s="18"/>
      <c r="K9" s="16">
        <v>76.527</v>
      </c>
      <c r="L9" s="18"/>
      <c r="M9" s="16">
        <v>597.3</v>
      </c>
      <c r="N9" s="16"/>
      <c r="O9" s="16" t="s">
        <v>88</v>
      </c>
      <c r="P9" s="18"/>
      <c r="Q9" s="16" t="s">
        <v>88</v>
      </c>
      <c r="R9" s="18"/>
      <c r="S9" s="16">
        <v>23.97036</v>
      </c>
      <c r="T9" s="18"/>
      <c r="U9" s="16">
        <v>838.664</v>
      </c>
    </row>
    <row r="10" spans="1:21" ht="11.25" customHeight="1">
      <c r="A10" s="72" t="s">
        <v>91</v>
      </c>
      <c r="B10" s="7"/>
      <c r="C10" s="16">
        <v>121</v>
      </c>
      <c r="D10" s="18"/>
      <c r="E10" s="16">
        <v>3550</v>
      </c>
      <c r="F10" s="18"/>
      <c r="G10" s="16">
        <v>103.224</v>
      </c>
      <c r="H10" s="18"/>
      <c r="I10" s="16">
        <v>1990</v>
      </c>
      <c r="J10" s="18"/>
      <c r="K10" s="16">
        <v>76.686</v>
      </c>
      <c r="L10" s="18"/>
      <c r="M10" s="16">
        <v>707.556</v>
      </c>
      <c r="N10" s="16"/>
      <c r="O10" s="16">
        <v>1.844</v>
      </c>
      <c r="P10" s="18"/>
      <c r="Q10" s="81">
        <v>21.567</v>
      </c>
      <c r="R10" s="18"/>
      <c r="S10" s="16">
        <v>214.39792000000003</v>
      </c>
      <c r="T10" s="18"/>
      <c r="U10" s="16">
        <v>6270</v>
      </c>
    </row>
    <row r="11" spans="1:21" ht="11.25" customHeight="1">
      <c r="A11" s="72" t="s">
        <v>92</v>
      </c>
      <c r="B11" s="7"/>
      <c r="C11" s="16">
        <v>13</v>
      </c>
      <c r="D11" s="18"/>
      <c r="E11" s="16">
        <v>414</v>
      </c>
      <c r="F11" s="18"/>
      <c r="G11" s="16" t="s">
        <v>88</v>
      </c>
      <c r="H11" s="18"/>
      <c r="I11" s="16" t="s">
        <v>88</v>
      </c>
      <c r="J11" s="18"/>
      <c r="K11" s="16">
        <v>15.063</v>
      </c>
      <c r="L11" s="18"/>
      <c r="M11" s="16">
        <v>162.045</v>
      </c>
      <c r="N11" s="16"/>
      <c r="O11" s="16" t="s">
        <v>88</v>
      </c>
      <c r="P11" s="18"/>
      <c r="Q11" s="16" t="s">
        <v>88</v>
      </c>
      <c r="R11" s="16"/>
      <c r="S11" s="16">
        <v>16.35212</v>
      </c>
      <c r="T11" s="18"/>
      <c r="U11" s="16">
        <f>598.473-22.428</f>
        <v>576.045</v>
      </c>
    </row>
    <row r="12" spans="1:21" ht="11.25" customHeight="1">
      <c r="A12" s="72" t="s">
        <v>96</v>
      </c>
      <c r="B12" s="7"/>
      <c r="C12" s="16">
        <v>103</v>
      </c>
      <c r="D12" s="18"/>
      <c r="E12" s="16">
        <v>3670</v>
      </c>
      <c r="F12" s="18"/>
      <c r="G12" s="16">
        <v>6.746</v>
      </c>
      <c r="H12" s="18"/>
      <c r="I12" s="16">
        <v>34.175</v>
      </c>
      <c r="J12" s="18"/>
      <c r="K12" s="16" t="s">
        <v>88</v>
      </c>
      <c r="L12" s="18"/>
      <c r="M12" s="16" t="s">
        <v>88</v>
      </c>
      <c r="N12" s="16"/>
      <c r="O12" s="16" t="s">
        <v>88</v>
      </c>
      <c r="P12" s="18"/>
      <c r="Q12" s="16" t="s">
        <v>88</v>
      </c>
      <c r="R12" s="18"/>
      <c r="S12" s="16">
        <v>108</v>
      </c>
      <c r="T12" s="18"/>
      <c r="U12" s="16">
        <v>3700</v>
      </c>
    </row>
    <row r="13" spans="1:21" ht="11.25" customHeight="1">
      <c r="A13" s="72" t="s">
        <v>97</v>
      </c>
      <c r="B13" s="7"/>
      <c r="C13" s="16">
        <v>86</v>
      </c>
      <c r="D13" s="18"/>
      <c r="E13" s="16">
        <v>3350</v>
      </c>
      <c r="F13" s="18"/>
      <c r="G13" s="16" t="s">
        <v>88</v>
      </c>
      <c r="H13" s="96"/>
      <c r="I13" s="16" t="s">
        <v>88</v>
      </c>
      <c r="J13" s="18"/>
      <c r="K13" s="16" t="s">
        <v>88</v>
      </c>
      <c r="L13" s="18"/>
      <c r="M13" s="16" t="s">
        <v>88</v>
      </c>
      <c r="N13" s="18"/>
      <c r="O13" s="16" t="s">
        <v>88</v>
      </c>
      <c r="P13" s="18"/>
      <c r="Q13" s="16" t="s">
        <v>88</v>
      </c>
      <c r="R13" s="18"/>
      <c r="S13" s="16">
        <v>86</v>
      </c>
      <c r="T13" s="18"/>
      <c r="U13" s="16">
        <v>3350</v>
      </c>
    </row>
    <row r="14" spans="1:21" ht="11.25" customHeight="1">
      <c r="A14" s="84" t="s">
        <v>109</v>
      </c>
      <c r="B14" s="7"/>
      <c r="C14" s="16">
        <v>15</v>
      </c>
      <c r="D14" s="18"/>
      <c r="E14" s="16">
        <v>582</v>
      </c>
      <c r="F14" s="18"/>
      <c r="G14" s="16" t="s">
        <v>88</v>
      </c>
      <c r="H14" s="18"/>
      <c r="I14" s="16" t="s">
        <v>88</v>
      </c>
      <c r="J14" s="18"/>
      <c r="K14" s="16">
        <v>19</v>
      </c>
      <c r="L14" s="18"/>
      <c r="M14" s="16">
        <v>143</v>
      </c>
      <c r="N14" s="18"/>
      <c r="O14" s="16" t="s">
        <v>88</v>
      </c>
      <c r="P14" s="18"/>
      <c r="Q14" s="16" t="s">
        <v>88</v>
      </c>
      <c r="R14" s="18"/>
      <c r="S14" s="16">
        <v>20</v>
      </c>
      <c r="T14" s="18"/>
      <c r="U14" s="16">
        <v>724</v>
      </c>
    </row>
    <row r="15" spans="1:21" ht="11.25" customHeight="1">
      <c r="A15" s="72" t="s">
        <v>121</v>
      </c>
      <c r="B15" s="7"/>
      <c r="C15" s="16">
        <v>231.523</v>
      </c>
      <c r="D15" s="18"/>
      <c r="E15" s="16">
        <v>6370</v>
      </c>
      <c r="F15" s="18"/>
      <c r="G15" s="16" t="s">
        <v>88</v>
      </c>
      <c r="H15" s="18"/>
      <c r="I15" s="16" t="s">
        <v>88</v>
      </c>
      <c r="J15" s="18"/>
      <c r="K15" s="16" t="s">
        <v>88</v>
      </c>
      <c r="L15" s="18"/>
      <c r="M15" s="16" t="s">
        <v>88</v>
      </c>
      <c r="N15" s="18"/>
      <c r="O15" s="95" t="s">
        <v>93</v>
      </c>
      <c r="P15" s="18"/>
      <c r="Q15" s="16">
        <v>7.055</v>
      </c>
      <c r="R15" s="16"/>
      <c r="S15" s="16">
        <v>231.6405</v>
      </c>
      <c r="T15" s="18"/>
      <c r="U15" s="16">
        <v>6380</v>
      </c>
    </row>
    <row r="16" spans="1:21" ht="11.25" customHeight="1">
      <c r="A16" s="72" t="s">
        <v>98</v>
      </c>
      <c r="B16" s="7"/>
      <c r="C16" s="16">
        <v>115.511</v>
      </c>
      <c r="D16" s="18"/>
      <c r="E16" s="16">
        <v>4670</v>
      </c>
      <c r="F16" s="18"/>
      <c r="G16" s="16">
        <v>515.855</v>
      </c>
      <c r="H16" s="18"/>
      <c r="I16" s="16">
        <v>11300</v>
      </c>
      <c r="J16" s="18"/>
      <c r="K16" s="16">
        <v>7.438</v>
      </c>
      <c r="L16" s="18"/>
      <c r="M16" s="16">
        <v>46.065</v>
      </c>
      <c r="N16" s="16"/>
      <c r="O16" s="16" t="s">
        <v>88</v>
      </c>
      <c r="P16" s="18"/>
      <c r="Q16" s="16" t="s">
        <v>88</v>
      </c>
      <c r="R16" s="18"/>
      <c r="S16" s="16">
        <v>488.71172</v>
      </c>
      <c r="T16" s="18"/>
      <c r="U16" s="16">
        <v>16000</v>
      </c>
    </row>
    <row r="17" spans="1:21" ht="11.25" customHeight="1">
      <c r="A17" s="72" t="s">
        <v>99</v>
      </c>
      <c r="B17" s="7"/>
      <c r="C17" s="94">
        <v>16.689</v>
      </c>
      <c r="D17" s="94"/>
      <c r="E17" s="94">
        <v>619.182</v>
      </c>
      <c r="F17" s="94"/>
      <c r="G17" s="16" t="s">
        <v>88</v>
      </c>
      <c r="H17" s="18"/>
      <c r="I17" s="16" t="s">
        <v>88</v>
      </c>
      <c r="J17" s="18"/>
      <c r="K17" s="94">
        <v>24.988</v>
      </c>
      <c r="L17" s="94"/>
      <c r="M17" s="94">
        <v>239.151</v>
      </c>
      <c r="N17" s="94"/>
      <c r="O17" s="16" t="s">
        <v>88</v>
      </c>
      <c r="P17" s="18"/>
      <c r="Q17" s="16" t="s">
        <v>88</v>
      </c>
      <c r="R17" s="18"/>
      <c r="S17" s="16">
        <v>22.68612</v>
      </c>
      <c r="T17" s="84"/>
      <c r="U17" s="16">
        <v>858.3330000000001</v>
      </c>
    </row>
    <row r="18" spans="1:21" ht="11.25" customHeight="1">
      <c r="A18" s="72" t="s">
        <v>122</v>
      </c>
      <c r="B18" s="7"/>
      <c r="C18" s="16">
        <v>13.056</v>
      </c>
      <c r="D18" s="18"/>
      <c r="E18" s="16">
        <v>487.523</v>
      </c>
      <c r="F18" s="18"/>
      <c r="G18" s="16">
        <v>51.821</v>
      </c>
      <c r="H18" s="18"/>
      <c r="I18" s="16">
        <v>844.086</v>
      </c>
      <c r="J18" s="18"/>
      <c r="K18" s="16">
        <v>304.959</v>
      </c>
      <c r="L18" s="18"/>
      <c r="M18" s="16">
        <v>972.063</v>
      </c>
      <c r="N18" s="16"/>
      <c r="O18" s="16">
        <v>1.868</v>
      </c>
      <c r="P18" s="18"/>
      <c r="Q18" s="16">
        <v>27.864</v>
      </c>
      <c r="R18" s="16"/>
      <c r="S18" s="16">
        <v>124.02427999999999</v>
      </c>
      <c r="T18" s="18"/>
      <c r="U18" s="16">
        <v>2330</v>
      </c>
    </row>
    <row r="19" spans="1:21" ht="11.25" customHeight="1">
      <c r="A19" s="72" t="s">
        <v>162</v>
      </c>
      <c r="B19" s="7"/>
      <c r="C19" s="16" t="s">
        <v>88</v>
      </c>
      <c r="D19" s="18"/>
      <c r="E19" s="16" t="s">
        <v>88</v>
      </c>
      <c r="F19" s="18"/>
      <c r="G19" s="125" t="s">
        <v>166</v>
      </c>
      <c r="H19" s="18"/>
      <c r="I19" s="16">
        <v>65</v>
      </c>
      <c r="J19" s="18"/>
      <c r="K19" s="16" t="s">
        <v>88</v>
      </c>
      <c r="L19" s="18"/>
      <c r="M19" s="16" t="s">
        <v>88</v>
      </c>
      <c r="N19" s="18"/>
      <c r="O19" s="16" t="s">
        <v>88</v>
      </c>
      <c r="P19" s="18"/>
      <c r="Q19" s="16" t="s">
        <v>88</v>
      </c>
      <c r="R19" s="18"/>
      <c r="S19" s="16">
        <v>29</v>
      </c>
      <c r="T19" s="18"/>
      <c r="U19" s="16">
        <v>65</v>
      </c>
    </row>
    <row r="20" spans="1:24" ht="11.25" customHeight="1">
      <c r="A20" s="84" t="s">
        <v>163</v>
      </c>
      <c r="B20" s="7"/>
      <c r="C20" s="16">
        <v>5</v>
      </c>
      <c r="D20" s="18"/>
      <c r="E20" s="16">
        <v>222</v>
      </c>
      <c r="F20" s="18"/>
      <c r="G20" s="16">
        <v>64</v>
      </c>
      <c r="H20" s="16"/>
      <c r="I20" s="16">
        <v>1540</v>
      </c>
      <c r="J20" s="18"/>
      <c r="K20" s="16" t="s">
        <v>88</v>
      </c>
      <c r="L20" s="18"/>
      <c r="M20" s="16" t="s">
        <v>88</v>
      </c>
      <c r="N20" s="16"/>
      <c r="O20" s="16" t="s">
        <v>88</v>
      </c>
      <c r="P20" s="18"/>
      <c r="Q20" s="16" t="s">
        <v>88</v>
      </c>
      <c r="R20" s="18"/>
      <c r="S20" s="16">
        <v>50</v>
      </c>
      <c r="T20" s="18"/>
      <c r="U20" s="16">
        <v>1760</v>
      </c>
      <c r="V20" s="16"/>
      <c r="W20" s="18"/>
      <c r="X20" s="16"/>
    </row>
    <row r="21" spans="1:21" ht="11.25" customHeight="1">
      <c r="A21" s="72" t="s">
        <v>123</v>
      </c>
      <c r="B21" s="7"/>
      <c r="C21" s="16">
        <v>12</v>
      </c>
      <c r="D21" s="18"/>
      <c r="E21" s="16">
        <v>89</v>
      </c>
      <c r="F21" s="18"/>
      <c r="G21" s="16">
        <v>2</v>
      </c>
      <c r="H21" s="18"/>
      <c r="I21" s="16">
        <v>68</v>
      </c>
      <c r="J21" s="18"/>
      <c r="K21" s="16">
        <v>19.855</v>
      </c>
      <c r="L21" s="18"/>
      <c r="M21" s="16">
        <v>166</v>
      </c>
      <c r="N21" s="18"/>
      <c r="O21" s="16" t="s">
        <v>88</v>
      </c>
      <c r="P21" s="18"/>
      <c r="Q21" s="16" t="s">
        <v>88</v>
      </c>
      <c r="R21" s="18"/>
      <c r="S21" s="16">
        <v>18.2276</v>
      </c>
      <c r="T21" s="18"/>
      <c r="U21" s="16">
        <v>322.956</v>
      </c>
    </row>
    <row r="22" spans="1:21" ht="11.25" customHeight="1">
      <c r="A22" s="84" t="s">
        <v>164</v>
      </c>
      <c r="B22" s="7"/>
      <c r="C22" s="16">
        <v>11.344</v>
      </c>
      <c r="D22" s="95"/>
      <c r="E22" s="94">
        <v>315</v>
      </c>
      <c r="F22" s="94"/>
      <c r="G22" s="16">
        <v>9</v>
      </c>
      <c r="H22" s="18"/>
      <c r="I22" s="16">
        <v>408</v>
      </c>
      <c r="J22" s="18"/>
      <c r="K22" s="16">
        <v>6</v>
      </c>
      <c r="L22" s="18"/>
      <c r="M22" s="16">
        <v>54</v>
      </c>
      <c r="N22" s="18"/>
      <c r="O22" s="16" t="s">
        <v>88</v>
      </c>
      <c r="P22" s="18"/>
      <c r="Q22" s="16" t="s">
        <v>88</v>
      </c>
      <c r="R22" s="18"/>
      <c r="S22" s="125" t="s">
        <v>165</v>
      </c>
      <c r="T22" s="18"/>
      <c r="U22" s="16">
        <v>777</v>
      </c>
    </row>
    <row r="23" spans="1:21" ht="11.25" customHeight="1">
      <c r="A23" s="72" t="s">
        <v>106</v>
      </c>
      <c r="B23" s="7"/>
      <c r="C23" s="16">
        <v>126.014</v>
      </c>
      <c r="D23" s="18"/>
      <c r="E23" s="16">
        <v>2340</v>
      </c>
      <c r="F23" s="18"/>
      <c r="G23" s="16">
        <v>16.932</v>
      </c>
      <c r="H23" s="18"/>
      <c r="I23" s="16">
        <v>611.255</v>
      </c>
      <c r="J23" s="18"/>
      <c r="K23" s="95" t="s">
        <v>93</v>
      </c>
      <c r="L23" s="18"/>
      <c r="M23" s="16">
        <v>6.228</v>
      </c>
      <c r="N23" s="16"/>
      <c r="O23" s="95" t="s">
        <v>93</v>
      </c>
      <c r="P23" s="18"/>
      <c r="Q23" s="16">
        <v>3.586</v>
      </c>
      <c r="R23" s="16"/>
      <c r="S23" s="16">
        <v>138.31197</v>
      </c>
      <c r="T23" s="18"/>
      <c r="U23" s="16">
        <v>2960</v>
      </c>
    </row>
    <row r="24" spans="1:21" ht="11.25" customHeight="1">
      <c r="A24" s="72" t="s">
        <v>108</v>
      </c>
      <c r="B24" s="7"/>
      <c r="C24" s="16">
        <v>67</v>
      </c>
      <c r="D24" s="16"/>
      <c r="E24" s="16">
        <v>3370</v>
      </c>
      <c r="F24" s="18"/>
      <c r="G24" s="16">
        <v>17</v>
      </c>
      <c r="H24" s="16"/>
      <c r="I24" s="16">
        <v>221</v>
      </c>
      <c r="J24" s="18"/>
      <c r="K24" s="16">
        <v>7</v>
      </c>
      <c r="L24" s="16"/>
      <c r="M24" s="16">
        <v>59</v>
      </c>
      <c r="N24" s="16"/>
      <c r="O24" s="16" t="s">
        <v>88</v>
      </c>
      <c r="P24" s="18"/>
      <c r="Q24" s="16" t="s">
        <v>88</v>
      </c>
      <c r="R24" s="18"/>
      <c r="S24" s="16">
        <v>81</v>
      </c>
      <c r="T24" s="16"/>
      <c r="U24" s="16">
        <v>3650</v>
      </c>
    </row>
    <row r="25" spans="1:21" ht="11.25" customHeight="1">
      <c r="A25" s="58" t="s">
        <v>46</v>
      </c>
      <c r="B25" s="57"/>
      <c r="C25" s="14">
        <v>1670</v>
      </c>
      <c r="D25" s="14"/>
      <c r="E25" s="14">
        <v>60600</v>
      </c>
      <c r="F25" s="14"/>
      <c r="G25" s="14">
        <v>828.817</v>
      </c>
      <c r="H25" s="14"/>
      <c r="I25" s="14">
        <v>17100</v>
      </c>
      <c r="J25" s="14"/>
      <c r="K25" s="14">
        <v>699.2919999999999</v>
      </c>
      <c r="L25" s="14"/>
      <c r="M25" s="14">
        <v>3760</v>
      </c>
      <c r="N25" s="14"/>
      <c r="O25" s="14">
        <v>4.291</v>
      </c>
      <c r="P25" s="14"/>
      <c r="Q25" s="14">
        <v>60.072</v>
      </c>
      <c r="R25" s="14"/>
      <c r="S25" s="14">
        <v>2440</v>
      </c>
      <c r="T25" s="14"/>
      <c r="U25" s="14">
        <v>81500</v>
      </c>
    </row>
    <row r="26" spans="1:21" ht="11.25" customHeight="1">
      <c r="A26" s="173" t="s">
        <v>124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</row>
    <row r="27" spans="1:21" ht="11.25" customHeight="1">
      <c r="A27" s="151" t="s">
        <v>52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</row>
    <row r="28" spans="1:21" ht="11.25" customHeight="1">
      <c r="A28" s="151" t="s">
        <v>125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</row>
    <row r="29" spans="1:21" ht="11.25" customHeight="1">
      <c r="A29" s="151" t="s">
        <v>126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</row>
    <row r="30" spans="1:21" ht="11.25" customHeight="1">
      <c r="A30" s="151" t="s">
        <v>127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</row>
    <row r="31" spans="1:21" ht="11.25" customHeight="1">
      <c r="A31" s="151" t="s">
        <v>128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</row>
    <row r="32" spans="1:21" ht="11.25" customHeight="1">
      <c r="A32" s="151" t="s">
        <v>143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</row>
    <row r="33" spans="1:21" ht="11.25" customHeight="1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</row>
    <row r="34" spans="1:21" ht="11.25" customHeight="1">
      <c r="A34" s="169" t="s">
        <v>225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</row>
    <row r="50" ht="10.5">
      <c r="E50" s="18"/>
    </row>
  </sheetData>
  <mergeCells count="17">
    <mergeCell ref="A34:U34"/>
    <mergeCell ref="A30:U30"/>
    <mergeCell ref="A31:U31"/>
    <mergeCell ref="A32:U32"/>
    <mergeCell ref="A33:U33"/>
    <mergeCell ref="A26:U26"/>
    <mergeCell ref="A27:U27"/>
    <mergeCell ref="A28:U28"/>
    <mergeCell ref="A29:U29"/>
    <mergeCell ref="A1:U1"/>
    <mergeCell ref="A2:U2"/>
    <mergeCell ref="A3:U3"/>
    <mergeCell ref="C4:E4"/>
    <mergeCell ref="G4:I4"/>
    <mergeCell ref="K4:M4"/>
    <mergeCell ref="O4:Q4"/>
    <mergeCell ref="S4:U4"/>
  </mergeCells>
  <printOptions/>
  <pageMargins left="1" right="0.5" top="0.5" bottom="0.5" header="0.5" footer="0.5"/>
  <pageSetup horizontalDpi="1200" verticalDpi="1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:C1"/>
    </sheetView>
  </sheetViews>
  <sheetFormatPr defaultColWidth="9.140625" defaultRowHeight="12"/>
  <cols>
    <col min="1" max="1" width="32.8515625" style="0" customWidth="1"/>
    <col min="2" max="2" width="1.8515625" style="0" customWidth="1"/>
    <col min="3" max="3" width="7.8515625" style="0" customWidth="1"/>
  </cols>
  <sheetData>
    <row r="1" spans="1:3" ht="11.25" customHeight="1">
      <c r="A1" s="152" t="s">
        <v>129</v>
      </c>
      <c r="B1" s="152"/>
      <c r="C1" s="152"/>
    </row>
    <row r="2" spans="1:3" ht="11.25" customHeight="1">
      <c r="A2" s="152" t="s">
        <v>130</v>
      </c>
      <c r="B2" s="152"/>
      <c r="C2" s="152"/>
    </row>
    <row r="3" spans="1:3" ht="11.25" customHeight="1">
      <c r="A3" s="152" t="s">
        <v>153</v>
      </c>
      <c r="B3" s="152"/>
      <c r="C3" s="152"/>
    </row>
    <row r="4" spans="1:3" ht="11.25" customHeight="1">
      <c r="A4" s="152"/>
      <c r="B4" s="152"/>
      <c r="C4" s="152"/>
    </row>
    <row r="5" spans="1:3" ht="11.25" customHeight="1">
      <c r="A5" s="152" t="s">
        <v>27</v>
      </c>
      <c r="B5" s="152"/>
      <c r="C5" s="152"/>
    </row>
    <row r="6" spans="1:3" ht="11.25" customHeight="1">
      <c r="A6" s="155"/>
      <c r="B6" s="155"/>
      <c r="C6" s="155"/>
    </row>
    <row r="7" spans="1:3" ht="11.25" customHeight="1">
      <c r="A7" s="59" t="s">
        <v>131</v>
      </c>
      <c r="B7" s="60"/>
      <c r="C7" s="61" t="s">
        <v>132</v>
      </c>
    </row>
    <row r="8" spans="1:3" ht="11.25" customHeight="1">
      <c r="A8" s="29" t="s">
        <v>133</v>
      </c>
      <c r="B8" s="24"/>
      <c r="C8" s="73">
        <v>4500</v>
      </c>
    </row>
    <row r="9" spans="1:3" ht="11.25" customHeight="1">
      <c r="A9" s="29" t="s">
        <v>156</v>
      </c>
      <c r="B9" s="24"/>
      <c r="C9" s="73">
        <v>1800</v>
      </c>
    </row>
    <row r="10" spans="1:3" ht="11.25" customHeight="1">
      <c r="A10" s="29" t="s">
        <v>142</v>
      </c>
      <c r="B10" s="24"/>
      <c r="C10" s="73">
        <v>1200</v>
      </c>
    </row>
    <row r="11" spans="1:3" ht="11.25" customHeight="1">
      <c r="A11" s="29" t="s">
        <v>157</v>
      </c>
      <c r="B11" s="24"/>
      <c r="C11" s="73">
        <v>5300</v>
      </c>
    </row>
    <row r="12" spans="1:3" ht="11.25" customHeight="1">
      <c r="A12" s="29" t="s">
        <v>134</v>
      </c>
      <c r="B12" s="24"/>
      <c r="C12" s="73">
        <v>25000</v>
      </c>
    </row>
    <row r="13" spans="1:3" ht="11.25" customHeight="1">
      <c r="A13" s="29" t="s">
        <v>158</v>
      </c>
      <c r="B13" s="24"/>
      <c r="C13" s="73">
        <v>15000</v>
      </c>
    </row>
    <row r="14" spans="1:3" ht="11.25" customHeight="1">
      <c r="A14" s="29" t="s">
        <v>95</v>
      </c>
      <c r="B14" s="24"/>
      <c r="C14" s="73">
        <v>10000</v>
      </c>
    </row>
    <row r="15" spans="1:3" ht="11.25" customHeight="1">
      <c r="A15" s="29" t="s">
        <v>96</v>
      </c>
      <c r="B15" s="24"/>
      <c r="C15" s="73">
        <v>600</v>
      </c>
    </row>
    <row r="16" spans="1:3" ht="11.25" customHeight="1">
      <c r="A16" s="29" t="s">
        <v>109</v>
      </c>
      <c r="B16" s="24"/>
      <c r="C16" s="73">
        <v>1560</v>
      </c>
    </row>
    <row r="17" spans="1:3" ht="11.25" customHeight="1">
      <c r="A17" s="29" t="s">
        <v>98</v>
      </c>
      <c r="B17" s="24"/>
      <c r="C17" s="73">
        <v>600</v>
      </c>
    </row>
    <row r="18" spans="1:3" ht="11.25" customHeight="1">
      <c r="A18" s="29" t="s">
        <v>150</v>
      </c>
      <c r="B18" s="24"/>
      <c r="C18" s="73">
        <v>1650</v>
      </c>
    </row>
    <row r="19" spans="1:3" ht="11.25" customHeight="1">
      <c r="A19" s="29" t="s">
        <v>100</v>
      </c>
      <c r="B19" s="24"/>
      <c r="C19" s="73">
        <v>5200</v>
      </c>
    </row>
    <row r="20" spans="1:3" ht="11.25" customHeight="1">
      <c r="A20" s="29" t="s">
        <v>135</v>
      </c>
      <c r="B20" s="24"/>
      <c r="C20" s="73">
        <v>6000</v>
      </c>
    </row>
    <row r="21" spans="1:3" ht="11.25" customHeight="1">
      <c r="A21" s="29" t="s">
        <v>136</v>
      </c>
      <c r="B21" s="24"/>
      <c r="C21" s="73">
        <v>750</v>
      </c>
    </row>
    <row r="22" spans="1:3" ht="11.25" customHeight="1">
      <c r="A22" s="29" t="s">
        <v>105</v>
      </c>
      <c r="B22" s="24"/>
      <c r="C22" s="73">
        <v>720</v>
      </c>
    </row>
    <row r="23" spans="1:3" ht="11.25" customHeight="1">
      <c r="A23" s="29" t="s">
        <v>107</v>
      </c>
      <c r="B23" s="24"/>
      <c r="C23" s="102">
        <v>8200</v>
      </c>
    </row>
    <row r="24" spans="1:3" ht="11.25" customHeight="1">
      <c r="A24" s="25" t="s">
        <v>46</v>
      </c>
      <c r="B24" s="26"/>
      <c r="C24" s="102">
        <v>88100</v>
      </c>
    </row>
    <row r="25" spans="1:3" ht="11.25" customHeight="1">
      <c r="A25" s="145" t="s">
        <v>137</v>
      </c>
      <c r="B25" s="146"/>
      <c r="C25" s="146"/>
    </row>
    <row r="26" spans="1:3" ht="11.25" customHeight="1">
      <c r="A26" s="153" t="s">
        <v>138</v>
      </c>
      <c r="B26" s="174"/>
      <c r="C26" s="174"/>
    </row>
    <row r="27" spans="1:3" ht="11.25" customHeight="1">
      <c r="A27" s="154" t="s">
        <v>139</v>
      </c>
      <c r="B27" s="154"/>
      <c r="C27" s="154"/>
    </row>
    <row r="28" spans="1:3" ht="11.25" customHeight="1">
      <c r="A28" s="153" t="s">
        <v>140</v>
      </c>
      <c r="B28" s="174"/>
      <c r="C28" s="174"/>
    </row>
    <row r="29" spans="1:3" ht="11.25" customHeight="1">
      <c r="A29" s="154" t="s">
        <v>141</v>
      </c>
      <c r="B29" s="154"/>
      <c r="C29" s="154"/>
    </row>
    <row r="30" ht="11.25">
      <c r="A30" s="66" t="s">
        <v>159</v>
      </c>
    </row>
  </sheetData>
  <mergeCells count="11">
    <mergeCell ref="A27:C27"/>
    <mergeCell ref="A28:C28"/>
    <mergeCell ref="A29:C29"/>
    <mergeCell ref="A5:C5"/>
    <mergeCell ref="A6:C6"/>
    <mergeCell ref="A25:C25"/>
    <mergeCell ref="A26:C26"/>
    <mergeCell ref="A1:C1"/>
    <mergeCell ref="A2:C2"/>
    <mergeCell ref="A3:C3"/>
    <mergeCell ref="A4:C4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L1"/>
    </sheetView>
  </sheetViews>
  <sheetFormatPr defaultColWidth="9.140625" defaultRowHeight="11.25" customHeight="1"/>
  <cols>
    <col min="1" max="1" width="33.28125" style="0" customWidth="1"/>
    <col min="2" max="2" width="1.8515625" style="0" customWidth="1"/>
    <col min="3" max="3" width="15.8515625" style="0" customWidth="1"/>
    <col min="4" max="4" width="1.8515625" style="0" customWidth="1"/>
    <col min="5" max="5" width="15.8515625" style="0" customWidth="1"/>
    <col min="6" max="6" width="1.8515625" style="0" customWidth="1"/>
    <col min="7" max="7" width="15.8515625" style="0" customWidth="1"/>
    <col min="8" max="8" width="1.8515625" style="0" customWidth="1"/>
    <col min="9" max="9" width="15.8515625" style="0" customWidth="1"/>
    <col min="10" max="10" width="1.8515625" style="0" customWidth="1"/>
    <col min="11" max="11" width="15.8515625" style="0" customWidth="1"/>
    <col min="12" max="12" width="1.8515625" style="0" customWidth="1"/>
  </cols>
  <sheetData>
    <row r="1" spans="1:12" ht="11.25" customHeight="1">
      <c r="A1" s="152" t="s">
        <v>196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11.25" customHeight="1">
      <c r="A2" s="152" t="s">
        <v>227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11.2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1.25" customHeight="1">
      <c r="A4" s="152" t="s">
        <v>27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2" ht="11.2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1:12" ht="11.25" customHeight="1">
      <c r="A6" s="127" t="s">
        <v>167</v>
      </c>
      <c r="B6" s="128"/>
      <c r="C6" s="129" t="s">
        <v>3</v>
      </c>
      <c r="D6" s="130"/>
      <c r="E6" s="129" t="s">
        <v>4</v>
      </c>
      <c r="F6" s="130"/>
      <c r="G6" s="129" t="s">
        <v>5</v>
      </c>
      <c r="H6" s="130"/>
      <c r="I6" s="129" t="s">
        <v>146</v>
      </c>
      <c r="J6" s="130"/>
      <c r="K6" s="129" t="s">
        <v>168</v>
      </c>
      <c r="L6" s="130"/>
    </row>
    <row r="7" spans="1:12" ht="11.25" customHeight="1">
      <c r="A7" s="131" t="s">
        <v>169</v>
      </c>
      <c r="B7" s="24"/>
      <c r="C7" s="132">
        <v>6300</v>
      </c>
      <c r="D7" s="133"/>
      <c r="E7" s="132">
        <v>6700</v>
      </c>
      <c r="F7" s="134"/>
      <c r="G7" s="132">
        <v>6900</v>
      </c>
      <c r="H7" s="134"/>
      <c r="I7" s="132">
        <v>6700</v>
      </c>
      <c r="J7" s="134"/>
      <c r="K7" s="132">
        <v>6000</v>
      </c>
      <c r="L7" s="134"/>
    </row>
    <row r="8" spans="1:12" ht="11.25" customHeight="1">
      <c r="A8" s="131" t="s">
        <v>170</v>
      </c>
      <c r="B8" s="24"/>
      <c r="C8" s="132">
        <v>325</v>
      </c>
      <c r="D8" s="126"/>
      <c r="E8" s="132">
        <v>269</v>
      </c>
      <c r="F8" s="135"/>
      <c r="G8" s="132">
        <v>294</v>
      </c>
      <c r="H8" s="136"/>
      <c r="I8" s="132">
        <v>223</v>
      </c>
      <c r="J8" s="137"/>
      <c r="K8" s="132">
        <v>200</v>
      </c>
      <c r="L8" s="137"/>
    </row>
    <row r="9" spans="1:12" ht="11.25" customHeight="1">
      <c r="A9" s="131" t="s">
        <v>90</v>
      </c>
      <c r="B9" s="24"/>
      <c r="C9" s="132">
        <v>1003</v>
      </c>
      <c r="D9" s="126" t="s">
        <v>9</v>
      </c>
      <c r="E9" s="132">
        <v>1099</v>
      </c>
      <c r="F9" s="126" t="s">
        <v>9</v>
      </c>
      <c r="G9" s="132">
        <v>1097</v>
      </c>
      <c r="H9" s="136" t="s">
        <v>9</v>
      </c>
      <c r="I9" s="132">
        <v>1236</v>
      </c>
      <c r="J9" s="136" t="s">
        <v>9</v>
      </c>
      <c r="K9" s="132">
        <v>1200</v>
      </c>
      <c r="L9" s="136"/>
    </row>
    <row r="10" spans="1:12" ht="11.25" customHeight="1">
      <c r="A10" s="131" t="s">
        <v>240</v>
      </c>
      <c r="B10" s="24"/>
      <c r="C10" s="132">
        <v>5326</v>
      </c>
      <c r="D10" s="126"/>
      <c r="E10" s="132">
        <v>5148</v>
      </c>
      <c r="F10" s="126"/>
      <c r="G10" s="132">
        <v>4327</v>
      </c>
      <c r="H10" s="136"/>
      <c r="I10" s="132">
        <v>5060</v>
      </c>
      <c r="J10" s="136" t="s">
        <v>9</v>
      </c>
      <c r="K10" s="132">
        <v>5533</v>
      </c>
      <c r="L10" s="137">
        <v>7</v>
      </c>
    </row>
    <row r="11" spans="1:12" ht="11.25" customHeight="1">
      <c r="A11" s="131" t="s">
        <v>134</v>
      </c>
      <c r="B11" s="24"/>
      <c r="C11" s="132">
        <v>150</v>
      </c>
      <c r="D11" s="135"/>
      <c r="E11" s="132">
        <v>1000</v>
      </c>
      <c r="F11" s="126"/>
      <c r="G11" s="132">
        <v>700</v>
      </c>
      <c r="H11" s="136"/>
      <c r="I11" s="132">
        <v>1260</v>
      </c>
      <c r="J11" s="136" t="s">
        <v>9</v>
      </c>
      <c r="K11" s="132">
        <v>1300</v>
      </c>
      <c r="L11" s="137"/>
    </row>
    <row r="12" spans="1:12" ht="11.25" customHeight="1">
      <c r="A12" s="131" t="s">
        <v>171</v>
      </c>
      <c r="B12" s="24"/>
      <c r="C12" s="132">
        <v>12000</v>
      </c>
      <c r="D12" s="136" t="s">
        <v>9</v>
      </c>
      <c r="E12" s="132">
        <v>14500</v>
      </c>
      <c r="F12" s="136"/>
      <c r="G12" s="132">
        <v>14500</v>
      </c>
      <c r="H12" s="136" t="s">
        <v>9</v>
      </c>
      <c r="I12" s="132">
        <v>20500</v>
      </c>
      <c r="J12" s="136" t="s">
        <v>9</v>
      </c>
      <c r="K12" s="132">
        <v>22000</v>
      </c>
      <c r="L12" s="137"/>
    </row>
    <row r="13" spans="1:12" ht="11.25" customHeight="1">
      <c r="A13" s="131" t="s">
        <v>172</v>
      </c>
      <c r="B13" s="24"/>
      <c r="C13" s="132">
        <v>3425</v>
      </c>
      <c r="D13" s="126" t="s">
        <v>9</v>
      </c>
      <c r="E13" s="132">
        <v>3442</v>
      </c>
      <c r="F13" s="126" t="s">
        <v>9</v>
      </c>
      <c r="G13" s="132">
        <v>3274</v>
      </c>
      <c r="H13" s="136" t="s">
        <v>9</v>
      </c>
      <c r="I13" s="132">
        <v>3554</v>
      </c>
      <c r="J13" s="136" t="s">
        <v>9</v>
      </c>
      <c r="K13" s="132">
        <v>3600</v>
      </c>
      <c r="L13" s="136"/>
    </row>
    <row r="14" spans="1:12" ht="11.25" customHeight="1">
      <c r="A14" s="131" t="s">
        <v>173</v>
      </c>
      <c r="B14" s="24"/>
      <c r="C14" s="132">
        <v>300</v>
      </c>
      <c r="D14" s="135"/>
      <c r="E14" s="132">
        <v>300</v>
      </c>
      <c r="F14" s="126"/>
      <c r="G14" s="132">
        <v>300</v>
      </c>
      <c r="H14" s="136"/>
      <c r="I14" s="132">
        <v>300</v>
      </c>
      <c r="J14" s="136"/>
      <c r="K14" s="132">
        <v>300</v>
      </c>
      <c r="L14" s="136"/>
    </row>
    <row r="15" spans="1:12" ht="11.25" customHeight="1">
      <c r="A15" s="131" t="s">
        <v>174</v>
      </c>
      <c r="B15" s="24"/>
      <c r="C15" s="132">
        <v>1242</v>
      </c>
      <c r="D15" s="126"/>
      <c r="E15" s="132">
        <v>1453</v>
      </c>
      <c r="F15" s="126"/>
      <c r="G15" s="132">
        <v>1391</v>
      </c>
      <c r="H15" s="126"/>
      <c r="I15" s="132">
        <v>1600</v>
      </c>
      <c r="J15" s="126" t="s">
        <v>16</v>
      </c>
      <c r="K15" s="132">
        <v>1600</v>
      </c>
      <c r="L15" s="126"/>
    </row>
    <row r="16" spans="1:12" ht="11.25" customHeight="1">
      <c r="A16" s="131" t="s">
        <v>175</v>
      </c>
      <c r="B16" s="24"/>
      <c r="C16" s="132">
        <v>1400</v>
      </c>
      <c r="D16" s="135"/>
      <c r="E16" s="132">
        <v>1400</v>
      </c>
      <c r="F16" s="135"/>
      <c r="G16" s="132">
        <v>1400</v>
      </c>
      <c r="H16" s="135"/>
      <c r="I16" s="132">
        <v>1400</v>
      </c>
      <c r="J16" s="135"/>
      <c r="K16" s="132">
        <v>1200</v>
      </c>
      <c r="L16" s="135"/>
    </row>
    <row r="17" spans="1:12" ht="11.25" customHeight="1">
      <c r="A17" s="131" t="s">
        <v>176</v>
      </c>
      <c r="B17" s="24"/>
      <c r="C17" s="132">
        <v>100</v>
      </c>
      <c r="D17" s="135"/>
      <c r="E17" s="132">
        <v>100</v>
      </c>
      <c r="F17" s="135"/>
      <c r="G17" s="138" t="s">
        <v>88</v>
      </c>
      <c r="H17" s="135"/>
      <c r="I17" s="138" t="s">
        <v>88</v>
      </c>
      <c r="J17" s="135"/>
      <c r="K17" s="138" t="s">
        <v>88</v>
      </c>
      <c r="L17" s="135"/>
    </row>
    <row r="18" spans="1:12" ht="11.25" customHeight="1">
      <c r="A18" s="131" t="s">
        <v>135</v>
      </c>
      <c r="B18" s="24"/>
      <c r="C18" s="132">
        <v>4600</v>
      </c>
      <c r="D18" s="135"/>
      <c r="E18" s="132">
        <v>4600</v>
      </c>
      <c r="F18" s="126"/>
      <c r="G18" s="132">
        <v>4800</v>
      </c>
      <c r="H18" s="126"/>
      <c r="I18" s="132">
        <v>4700</v>
      </c>
      <c r="J18" s="126"/>
      <c r="K18" s="132">
        <v>5000</v>
      </c>
      <c r="L18" s="126"/>
    </row>
    <row r="19" spans="1:12" ht="11.25" customHeight="1">
      <c r="A19" s="131" t="s">
        <v>136</v>
      </c>
      <c r="B19" s="24"/>
      <c r="C19" s="132">
        <v>560</v>
      </c>
      <c r="D19" s="126"/>
      <c r="E19" s="132">
        <v>520</v>
      </c>
      <c r="F19" s="126"/>
      <c r="G19" s="132">
        <v>400</v>
      </c>
      <c r="H19" s="126"/>
      <c r="I19" s="132">
        <v>460</v>
      </c>
      <c r="J19" s="136"/>
      <c r="K19" s="132">
        <v>400</v>
      </c>
      <c r="L19" s="137"/>
    </row>
    <row r="20" spans="1:12" ht="11.25" customHeight="1">
      <c r="A20" s="131" t="s">
        <v>177</v>
      </c>
      <c r="B20" s="24"/>
      <c r="C20" s="132">
        <v>8000</v>
      </c>
      <c r="D20" s="126"/>
      <c r="E20" s="132">
        <v>10000</v>
      </c>
      <c r="F20" s="126"/>
      <c r="G20" s="132">
        <v>11300</v>
      </c>
      <c r="H20" s="135"/>
      <c r="I20" s="132">
        <v>10000</v>
      </c>
      <c r="J20" s="126"/>
      <c r="K20" s="132">
        <v>9300</v>
      </c>
      <c r="L20" s="135"/>
    </row>
    <row r="21" spans="1:12" ht="11.25" customHeight="1">
      <c r="A21" s="131" t="s">
        <v>178</v>
      </c>
      <c r="B21" s="24"/>
      <c r="C21" s="132">
        <v>95</v>
      </c>
      <c r="D21" s="135"/>
      <c r="E21" s="132">
        <v>99</v>
      </c>
      <c r="F21" s="126" t="s">
        <v>9</v>
      </c>
      <c r="G21" s="132">
        <v>79</v>
      </c>
      <c r="H21" s="126"/>
      <c r="I21" s="132">
        <v>59</v>
      </c>
      <c r="J21" s="136"/>
      <c r="K21" s="132">
        <v>250</v>
      </c>
      <c r="L21" s="136"/>
    </row>
    <row r="22" spans="1:12" ht="11.25" customHeight="1">
      <c r="A22" s="139" t="s">
        <v>179</v>
      </c>
      <c r="B22" s="140"/>
      <c r="C22" s="141">
        <v>44800</v>
      </c>
      <c r="D22" s="130" t="s">
        <v>9</v>
      </c>
      <c r="E22" s="141">
        <v>50600</v>
      </c>
      <c r="F22" s="130" t="s">
        <v>9</v>
      </c>
      <c r="G22" s="141">
        <v>50800</v>
      </c>
      <c r="H22" s="130" t="s">
        <v>9</v>
      </c>
      <c r="I22" s="141">
        <v>57100</v>
      </c>
      <c r="J22" s="130" t="s">
        <v>9</v>
      </c>
      <c r="K22" s="141">
        <v>57900</v>
      </c>
      <c r="L22" s="130"/>
    </row>
    <row r="23" spans="1:12" ht="11.25" customHeight="1">
      <c r="A23" s="147" t="s">
        <v>180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</row>
    <row r="24" spans="1:12" ht="11.25" customHeight="1">
      <c r="A24" s="153" t="s">
        <v>181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</row>
    <row r="25" spans="1:12" ht="11.25" customHeight="1">
      <c r="A25" s="153" t="s">
        <v>228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</row>
    <row r="26" spans="1:12" ht="11.25" customHeight="1">
      <c r="A26" s="154" t="s">
        <v>182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</row>
    <row r="27" spans="1:12" ht="11.25" customHeight="1">
      <c r="A27" s="153" t="s">
        <v>183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</row>
    <row r="28" spans="1:12" ht="11.25" customHeight="1">
      <c r="A28" s="154" t="s">
        <v>229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</row>
    <row r="29" spans="1:12" ht="11.25" customHeight="1">
      <c r="A29" s="154" t="s">
        <v>184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</row>
    <row r="30" spans="1:12" ht="11.25" customHeight="1">
      <c r="A30" s="153" t="s">
        <v>230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</row>
    <row r="31" spans="1:12" ht="11.25" customHeight="1">
      <c r="A31" s="154" t="s">
        <v>231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</row>
    <row r="32" spans="1:12" ht="11.25" customHeight="1">
      <c r="A32" s="154" t="s">
        <v>185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</row>
    <row r="33" spans="1:12" ht="11.25" customHeight="1">
      <c r="A33" s="153" t="s">
        <v>186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</row>
    <row r="34" spans="1:12" ht="11.25" customHeight="1">
      <c r="A34" s="153" t="s">
        <v>232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</row>
    <row r="35" spans="1:12" ht="11.25" customHeight="1">
      <c r="A35" s="154" t="s">
        <v>187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</row>
    <row r="36" spans="1:12" ht="11.25" customHeight="1">
      <c r="A36" s="154" t="s">
        <v>238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</row>
    <row r="37" spans="1:12" ht="11.25" customHeight="1">
      <c r="A37" s="153" t="s">
        <v>188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</row>
    <row r="38" spans="1:12" ht="11.25" customHeight="1">
      <c r="A38" s="153" t="s">
        <v>233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</row>
    <row r="39" spans="1:12" ht="11.25" customHeight="1">
      <c r="A39" s="154" t="s">
        <v>234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</row>
    <row r="40" spans="1:12" ht="11.25" customHeight="1">
      <c r="A40" s="153" t="s">
        <v>189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</row>
    <row r="41" spans="1:12" ht="11.25" customHeight="1">
      <c r="A41" s="153" t="s">
        <v>235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</row>
    <row r="42" spans="1:12" ht="11.25" customHeight="1">
      <c r="A42" s="154" t="s">
        <v>190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</row>
    <row r="43" spans="1:12" ht="11.25" customHeight="1">
      <c r="A43" s="153" t="s">
        <v>191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</row>
    <row r="44" spans="1:12" ht="11.25" customHeight="1">
      <c r="A44" s="153" t="s">
        <v>192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</row>
    <row r="45" spans="1:12" ht="11.25" customHeight="1">
      <c r="A45" s="175" t="s">
        <v>193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</row>
    <row r="46" spans="1:12" ht="11.25" customHeight="1">
      <c r="A46" s="153" t="s">
        <v>194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</row>
    <row r="47" spans="1:12" ht="11.25" customHeight="1">
      <c r="A47" s="153" t="s">
        <v>195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</row>
  </sheetData>
  <mergeCells count="30">
    <mergeCell ref="A47:L47"/>
    <mergeCell ref="A42:L42"/>
    <mergeCell ref="A43:L43"/>
    <mergeCell ref="A44:L44"/>
    <mergeCell ref="A26:L26"/>
    <mergeCell ref="A27:L27"/>
    <mergeCell ref="A45:L45"/>
    <mergeCell ref="A46:L46"/>
    <mergeCell ref="A30:L30"/>
    <mergeCell ref="A31:L31"/>
    <mergeCell ref="A32:L32"/>
    <mergeCell ref="A33:L33"/>
    <mergeCell ref="A39:L39"/>
    <mergeCell ref="A40:L40"/>
    <mergeCell ref="A41:L41"/>
    <mergeCell ref="A34:L34"/>
    <mergeCell ref="A35:L35"/>
    <mergeCell ref="A36:L36"/>
    <mergeCell ref="A37:L37"/>
    <mergeCell ref="A38:L38"/>
    <mergeCell ref="A1:L1"/>
    <mergeCell ref="A2:L2"/>
    <mergeCell ref="A28:L28"/>
    <mergeCell ref="A29:L29"/>
    <mergeCell ref="A23:L23"/>
    <mergeCell ref="A24:L24"/>
    <mergeCell ref="A25:L25"/>
    <mergeCell ref="A3:L3"/>
    <mergeCell ref="A4:L4"/>
    <mergeCell ref="A5:L5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U.S. Geological Survey</cp:lastModifiedBy>
  <cp:lastPrinted>2007-02-22T15:43:07Z</cp:lastPrinted>
  <dcterms:created xsi:type="dcterms:W3CDTF">2005-03-30T16:56:58Z</dcterms:created>
  <dcterms:modified xsi:type="dcterms:W3CDTF">2007-03-07T14:39:50Z</dcterms:modified>
  <cp:category/>
  <cp:version/>
  <cp:contentType/>
  <cp:contentStatus/>
</cp:coreProperties>
</file>