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'!$A$1:$P$72</definedName>
    <definedName name="_xlnm.Print_Area" localSheetId="1">'Component Summary Worksheets'!$A$1:$AE$44</definedName>
  </definedNames>
  <calcPr fullCalcOnLoad="1"/>
</workbook>
</file>

<file path=xl/comments1.xml><?xml version="1.0" encoding="utf-8"?>
<comments xmlns="http://schemas.openxmlformats.org/spreadsheetml/2006/main">
  <authors>
    <author>chook</author>
  </authors>
  <commentList>
    <comment ref="A53" authorId="0">
      <text>
        <r>
          <rPr>
            <b/>
            <sz val="8"/>
            <rFont val="Tahoma"/>
            <family val="0"/>
          </rPr>
          <t>chook:</t>
        </r>
        <r>
          <rPr>
            <sz val="8"/>
            <rFont val="Tahoma"/>
            <family val="0"/>
          </rPr>
          <t xml:space="preserve">
Note to Analysts: Decreases should be shown as negative numbers</t>
        </r>
      </text>
    </comment>
    <comment ref="A30"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<sst xmlns="http://schemas.openxmlformats.org/spreadsheetml/2006/main" count="186" uniqueCount="75">
  <si>
    <t/>
  </si>
  <si>
    <t xml:space="preserve"> </t>
  </si>
  <si>
    <t>(Dollars in thousands)</t>
  </si>
  <si>
    <t>Amount</t>
  </si>
  <si>
    <t>FTE</t>
  </si>
  <si>
    <t>Pos.</t>
  </si>
  <si>
    <t>SALARIES AND EXPENSES</t>
  </si>
  <si>
    <t>(Dollars in Thousands)</t>
  </si>
  <si>
    <t xml:space="preserve">SALARIES AND EXPENSES  </t>
  </si>
  <si>
    <t>CONSTRUCTION</t>
  </si>
  <si>
    <t xml:space="preserve">      OTHER</t>
  </si>
  <si>
    <t xml:space="preserve">   TOTAL</t>
  </si>
  <si>
    <t>Increases:</t>
  </si>
  <si>
    <t>Decreases:</t>
  </si>
  <si>
    <t>Technical Adjustments</t>
  </si>
  <si>
    <t>Transfers:</t>
  </si>
  <si>
    <t>Program Changes</t>
  </si>
  <si>
    <t>Subtotal Transfers .......….........................................................................................................…</t>
  </si>
  <si>
    <t>Annualization of 2007 positions (dollars)...........................................................................…</t>
  </si>
  <si>
    <t>Annualization of 2008 positions (FTE)...........................................................................…</t>
  </si>
  <si>
    <t>Annualization of 2008 positions (dollars)...........................................................................…</t>
  </si>
  <si>
    <t xml:space="preserve">Adjustments to Base </t>
  </si>
  <si>
    <t>2008 Supplemental Request (if applicable) .................................................................................................................................</t>
  </si>
  <si>
    <t xml:space="preserve"> Transfer 1 (if applicable).......….........................................................................................................…</t>
  </si>
  <si>
    <t xml:space="preserve"> Transfer 2 (if applicable).......….........................................................................................................…</t>
  </si>
  <si>
    <t>OFFICE OF THE FEDERAL DENTENTION TRUSTEE</t>
  </si>
  <si>
    <t>OFFICE OF THE FEDERAL DETENTION TRUSTEE</t>
  </si>
  <si>
    <t>end of line</t>
  </si>
  <si>
    <t>2008 Enacted</t>
  </si>
  <si>
    <t>2009 Current Services</t>
  </si>
  <si>
    <t>2009 Request</t>
  </si>
  <si>
    <t>Total Program Changes</t>
  </si>
  <si>
    <t>Comparison by activity and program</t>
  </si>
  <si>
    <t>Perm Pos.</t>
  </si>
  <si>
    <t>1.</t>
  </si>
  <si>
    <t>Total</t>
  </si>
  <si>
    <t>Reimbursable FTE</t>
  </si>
  <si>
    <t>Grand Total</t>
  </si>
  <si>
    <t>Detention Services and JPATS</t>
  </si>
  <si>
    <t>GSA Rent</t>
  </si>
  <si>
    <t>DHS Security Change</t>
  </si>
  <si>
    <t>Jail Day Increase</t>
  </si>
  <si>
    <t>JPATS Fuel Increase</t>
  </si>
  <si>
    <t xml:space="preserve">Subtotal Increases </t>
  </si>
  <si>
    <t>Change in Compensable Days</t>
  </si>
  <si>
    <t>Subtotal Decreases</t>
  </si>
  <si>
    <t xml:space="preserve">Total Adjustments to Base </t>
  </si>
  <si>
    <t xml:space="preserve">Total Adjustments to Base and Technical Adjustments </t>
  </si>
  <si>
    <t xml:space="preserve">2009 Current Services </t>
  </si>
  <si>
    <t>Southwest Border Enforcement Initiative</t>
  </si>
  <si>
    <t>Program Offset</t>
  </si>
  <si>
    <t xml:space="preserve">Total Changes </t>
  </si>
  <si>
    <t xml:space="preserve">2009 Request </t>
  </si>
  <si>
    <t>end of sheet</t>
  </si>
  <si>
    <t>1.  Southwest Border Enforcement Initiative</t>
  </si>
  <si>
    <t xml:space="preserve">Restoration of 2008 Rescission </t>
  </si>
  <si>
    <t>2008 Appropriation</t>
  </si>
  <si>
    <t xml:space="preserve">     2008 Rescission </t>
  </si>
  <si>
    <t>2009 pay raise (2.9%)</t>
  </si>
  <si>
    <t>2008 pay raise annualization (3.5%)</t>
  </si>
  <si>
    <t>1% increase in FERS LE Contribution</t>
  </si>
  <si>
    <t>Retirement</t>
  </si>
  <si>
    <t>Health Insurance</t>
  </si>
  <si>
    <t xml:space="preserve">Total Technical Adjustments </t>
  </si>
  <si>
    <t xml:space="preserve">2007 Enacted </t>
  </si>
  <si>
    <t xml:space="preserve">2008 Enacted (with Rescission) </t>
  </si>
  <si>
    <t>3.  Program Offset</t>
  </si>
  <si>
    <t>[236]</t>
  </si>
  <si>
    <r>
      <t xml:space="preserve">The OFDT requests two additional positions that will be funded through existing resources. </t>
    </r>
    <r>
      <rPr>
        <sz val="14"/>
        <rFont val="Arial"/>
        <family val="2"/>
      </rPr>
      <t xml:space="preserve"> These positions, Deputy Chief Information Officer and a Deputy Chief Contracting Officer, are requested to improve operational administration.   </t>
    </r>
  </si>
  <si>
    <t>2.  Deputy Chief Information Officer and Deputy Chief Contracting Officer</t>
  </si>
  <si>
    <t xml:space="preserve">     Change 2009 from 2008 Enacted (with Rescission)</t>
  </si>
  <si>
    <t xml:space="preserve">  Change 2009 from 2008 Enacted (with Rescission) </t>
  </si>
  <si>
    <t xml:space="preserve">The OFDT requests a decrease of $53,734,000 as a result of efficiency measures and cost savings implemented.  </t>
  </si>
  <si>
    <r>
      <t>The Office of the Federal Detention Trustee (OFDT) requests $37,570,000 in nonpersonnel funding to support the United States' efforts along the Southwest Border.</t>
    </r>
    <r>
      <rPr>
        <sz val="14"/>
        <rFont val="Arial"/>
        <family val="2"/>
      </rPr>
      <t xml:space="preserve">  This request will be used to accommodate an anticipated increase in the number of detainees placed in non-federal facilities along the Southwest Border.  These resources will be utilized to fund the costs associated with providing housing, care and transportation of detainees.  The program increase will support detention housing for an additional 7,000 immigration offenders apprehended by the Department of Homeland Security and processed by the U.S. Marshals Service.  OFDT anticipates that it will house 203,000 total detainees in non-federal facilities in FY 2009.    </t>
    </r>
  </si>
  <si>
    <t>Base Program Cost Adjustment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</si>
</sst>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u val="single"/>
      <sz val="14"/>
      <name val="Arial"/>
      <family val="0"/>
    </font>
    <font>
      <b/>
      <u val="single"/>
      <sz val="14"/>
      <name val="Arial"/>
      <family val="0"/>
    </font>
    <font>
      <b/>
      <sz val="14"/>
      <name val="Arial"/>
      <family val="2"/>
    </font>
    <font>
      <b/>
      <u val="single"/>
      <sz val="10"/>
      <name val="Arial"/>
      <family val="0"/>
    </font>
    <font>
      <u val="doubleAccounting"/>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2"/>
      <color indexed="9"/>
      <name val="Arial"/>
      <family val="0"/>
    </font>
    <font>
      <u val="single"/>
      <sz val="12"/>
      <name val="Arial"/>
      <family val="0"/>
    </font>
    <font>
      <sz val="10"/>
      <color indexed="9"/>
      <name val="Arial"/>
      <family val="0"/>
    </font>
    <font>
      <sz val="16"/>
      <color indexed="9"/>
      <name val="Arial"/>
      <family val="0"/>
    </font>
    <font>
      <b/>
      <sz val="8"/>
      <name val="Arial"/>
      <family val="2"/>
    </font>
  </fonts>
  <fills count="2">
    <fill>
      <patternFill/>
    </fill>
    <fill>
      <patternFill patternType="gray125"/>
    </fill>
  </fills>
  <borders count="20">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48">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5" fillId="0" borderId="0" xfId="0" applyAlignment="1">
      <alignment vertical="top" wrapText="1"/>
    </xf>
    <xf numFmtId="3" fontId="8" fillId="0" borderId="0" xfId="0" applyAlignment="1">
      <alignment horizontal="centerContinuous"/>
    </xf>
    <xf numFmtId="3" fontId="5" fillId="0" borderId="0" xfId="0" applyAlignment="1">
      <alignment horizontal="centerContinuous"/>
    </xf>
    <xf numFmtId="5" fontId="5" fillId="0" borderId="0" xfId="0" applyAlignment="1">
      <alignment/>
    </xf>
    <xf numFmtId="3" fontId="0" fillId="0" borderId="0" xfId="0" applyAlignment="1">
      <alignment wrapText="1"/>
    </xf>
    <xf numFmtId="3" fontId="5" fillId="0" borderId="0" xfId="0" applyAlignment="1">
      <alignment horizontal="center"/>
    </xf>
    <xf numFmtId="3" fontId="7" fillId="0" borderId="0" xfId="0" applyAlignment="1">
      <alignment horizontal="center"/>
    </xf>
    <xf numFmtId="3" fontId="7" fillId="0" borderId="0" xfId="0" applyAlignment="1">
      <alignment horizontal="center"/>
    </xf>
    <xf numFmtId="3" fontId="4" fillId="0" borderId="0" xfId="0" applyFont="1" applyAlignment="1">
      <alignment horizontal="centerContinuous"/>
    </xf>
    <xf numFmtId="3" fontId="5" fillId="0" borderId="0" xfId="0" applyBorder="1" applyAlignment="1">
      <alignment/>
    </xf>
    <xf numFmtId="3" fontId="9" fillId="0" borderId="0" xfId="0" applyFont="1" applyAlignment="1">
      <alignment horizontal="centerContinuous"/>
    </xf>
    <xf numFmtId="0" fontId="0" fillId="0" borderId="1" xfId="0" applyBorder="1" applyAlignment="1">
      <alignment/>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2" xfId="0" applyNumberFormat="1" applyFill="1" applyBorder="1" applyAlignment="1">
      <alignment/>
    </xf>
    <xf numFmtId="0" fontId="0" fillId="0" borderId="1" xfId="0" applyFill="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7" xfId="0" applyBorder="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8" xfId="0" applyBorder="1" applyAlignment="1">
      <alignment horizontal="center"/>
    </xf>
    <xf numFmtId="3" fontId="0" fillId="0" borderId="8"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9" xfId="0" applyBorder="1" applyAlignment="1">
      <alignment/>
    </xf>
    <xf numFmtId="0" fontId="0" fillId="0" borderId="10" xfId="0" applyBorder="1" applyAlignment="1">
      <alignment/>
    </xf>
    <xf numFmtId="3" fontId="0" fillId="0" borderId="1"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0" fontId="0" fillId="0" borderId="13" xfId="0" applyBorder="1" applyAlignment="1">
      <alignment/>
    </xf>
    <xf numFmtId="3" fontId="0" fillId="0" borderId="13" xfId="0" applyNumberFormat="1" applyBorder="1" applyAlignment="1">
      <alignment/>
    </xf>
    <xf numFmtId="3" fontId="0" fillId="0" borderId="7" xfId="0" applyNumberFormat="1" applyBorder="1" applyAlignment="1">
      <alignment/>
    </xf>
    <xf numFmtId="3" fontId="11" fillId="0" borderId="11" xfId="0" applyNumberFormat="1" applyBorder="1" applyAlignment="1">
      <alignment/>
    </xf>
    <xf numFmtId="3" fontId="11" fillId="0" borderId="12" xfId="0" applyNumberFormat="1" applyBorder="1" applyAlignment="1">
      <alignment/>
    </xf>
    <xf numFmtId="0" fontId="11" fillId="0" borderId="13" xfId="0" applyBorder="1" applyAlignment="1">
      <alignment/>
    </xf>
    <xf numFmtId="3" fontId="11" fillId="0" borderId="7" xfId="0" applyBorder="1" applyAlignment="1">
      <alignment/>
    </xf>
    <xf numFmtId="3" fontId="0" fillId="0" borderId="8" xfId="0" applyNumberFormat="1" applyBorder="1"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2" xfId="0" applyBorder="1" applyAlignment="1">
      <alignment/>
    </xf>
    <xf numFmtId="0" fontId="0" fillId="0" borderId="0" xfId="0" applyAlignment="1">
      <alignment horizontal="left" indent="1"/>
    </xf>
    <xf numFmtId="3" fontId="0" fillId="0" borderId="0" xfId="0" applyBorder="1" applyAlignment="1">
      <alignment horizontal="left" indent="1"/>
    </xf>
    <xf numFmtId="3" fontId="6" fillId="0" borderId="0" xfId="0" applyBorder="1" applyAlignment="1">
      <alignment/>
    </xf>
    <xf numFmtId="3" fontId="7" fillId="0" borderId="0" xfId="0" applyFont="1" applyBorder="1" applyAlignment="1">
      <alignment/>
    </xf>
    <xf numFmtId="3" fontId="5" fillId="0" borderId="0" xfId="0" applyBorder="1" applyAlignment="1">
      <alignment horizontal="centerContinuous"/>
    </xf>
    <xf numFmtId="3" fontId="5" fillId="0" borderId="14" xfId="0" applyBorder="1" applyAlignment="1">
      <alignment/>
    </xf>
    <xf numFmtId="3" fontId="7" fillId="0" borderId="0" xfId="0" applyFont="1" applyBorder="1" applyAlignment="1">
      <alignment/>
    </xf>
    <xf numFmtId="3" fontId="5" fillId="0" borderId="0" xfId="0" applyBorder="1" applyAlignment="1">
      <alignment/>
    </xf>
    <xf numFmtId="3" fontId="5" fillId="0" borderId="0" xfId="0" applyFont="1" applyAlignment="1">
      <alignment horizontal="left" indent="1"/>
    </xf>
    <xf numFmtId="3" fontId="5" fillId="0" borderId="0" xfId="0" applyFont="1" applyBorder="1" applyAlignment="1">
      <alignment vertical="top" wrapText="1"/>
    </xf>
    <xf numFmtId="3" fontId="9" fillId="0" borderId="0" xfId="0" applyFont="1" applyBorder="1" applyAlignment="1">
      <alignment vertical="top" wrapText="1"/>
    </xf>
    <xf numFmtId="3" fontId="0" fillId="0" borderId="0" xfId="0" applyBorder="1" applyAlignment="1">
      <alignment wrapText="1"/>
    </xf>
    <xf numFmtId="0" fontId="0" fillId="0" borderId="0" xfId="0" applyAlignment="1">
      <alignment horizontal="left" indent="3"/>
    </xf>
    <xf numFmtId="164" fontId="0" fillId="0" borderId="2" xfId="0" applyNumberFormat="1" applyBorder="1" applyAlignment="1">
      <alignment/>
    </xf>
    <xf numFmtId="164" fontId="0" fillId="0" borderId="1" xfId="0" applyNumberFormat="1" applyBorder="1" applyAlignment="1">
      <alignment/>
    </xf>
    <xf numFmtId="3" fontId="16" fillId="0" borderId="0" xfId="0" applyFont="1" applyAlignment="1">
      <alignment/>
    </xf>
    <xf numFmtId="3" fontId="4" fillId="0" borderId="0" xfId="0" applyAlignment="1">
      <alignment horizontal="center"/>
    </xf>
    <xf numFmtId="3" fontId="17" fillId="0" borderId="0" xfId="0" applyFont="1" applyAlignment="1">
      <alignment horizontal="center"/>
    </xf>
    <xf numFmtId="3" fontId="17" fillId="0" borderId="0" xfId="0" applyAlignment="1">
      <alignment horizontal="center"/>
    </xf>
    <xf numFmtId="3" fontId="17" fillId="0" borderId="0" xfId="0" applyAlignment="1">
      <alignment/>
    </xf>
    <xf numFmtId="3" fontId="4" fillId="0" borderId="0" xfId="0" applyFont="1" applyAlignment="1">
      <alignment/>
    </xf>
    <xf numFmtId="5" fontId="4" fillId="0" borderId="0" xfId="0" applyAlignment="1">
      <alignment/>
    </xf>
    <xf numFmtId="3" fontId="4" fillId="0" borderId="0" xfId="0" applyFont="1" applyAlignment="1" quotePrefix="1">
      <alignment/>
    </xf>
    <xf numFmtId="3" fontId="4" fillId="0" borderId="15" xfId="0" applyAlignment="1">
      <alignment/>
    </xf>
    <xf numFmtId="3" fontId="4" fillId="0" borderId="0" xfId="0" applyFont="1" applyFill="1" applyBorder="1" applyAlignment="1">
      <alignment/>
    </xf>
    <xf numFmtId="3" fontId="4" fillId="0" borderId="15" xfId="0" applyFont="1" applyAlignment="1">
      <alignment horizontal="right"/>
    </xf>
    <xf numFmtId="3" fontId="4" fillId="0" borderId="0" xfId="0" applyFont="1" applyAlignment="1">
      <alignment/>
    </xf>
    <xf numFmtId="3" fontId="4" fillId="0" borderId="15" xfId="0" applyFont="1" applyAlignment="1">
      <alignment/>
    </xf>
    <xf numFmtId="5" fontId="4" fillId="0" borderId="0" xfId="0" applyFont="1" applyAlignment="1">
      <alignment/>
    </xf>
    <xf numFmtId="3" fontId="18" fillId="0" borderId="0" xfId="0" applyFont="1" applyAlignment="1">
      <alignment/>
    </xf>
    <xf numFmtId="3" fontId="18" fillId="0" borderId="0" xfId="0" applyNumberFormat="1" applyFont="1" applyAlignment="1">
      <alignment/>
    </xf>
    <xf numFmtId="0" fontId="18" fillId="0" borderId="0" xfId="0" applyFont="1" applyAlignment="1">
      <alignment/>
    </xf>
    <xf numFmtId="3" fontId="19" fillId="0" borderId="0" xfId="0" applyFont="1" applyAlignment="1">
      <alignment/>
    </xf>
    <xf numFmtId="3" fontId="7" fillId="0" borderId="0" xfId="0" applyFont="1" applyAlignment="1">
      <alignment horizontal="center"/>
    </xf>
    <xf numFmtId="164" fontId="4" fillId="0" borderId="15" xfId="0" applyNumberFormat="1" applyAlignment="1">
      <alignment/>
    </xf>
    <xf numFmtId="3" fontId="5" fillId="0" borderId="0" xfId="0" applyNumberFormat="1" applyAlignment="1">
      <alignment/>
    </xf>
    <xf numFmtId="3" fontId="5" fillId="0" borderId="14" xfId="0" applyNumberFormat="1" applyBorder="1" applyAlignment="1">
      <alignment/>
    </xf>
    <xf numFmtId="3" fontId="0" fillId="0" borderId="16" xfId="0" applyNumberFormat="1" applyBorder="1" applyAlignment="1">
      <alignment/>
    </xf>
    <xf numFmtId="3" fontId="5" fillId="0" borderId="0" xfId="0" applyNumberFormat="1" applyFont="1" applyAlignment="1">
      <alignment horizontal="right"/>
    </xf>
    <xf numFmtId="3" fontId="0" fillId="0" borderId="16" xfId="0" applyNumberFormat="1" applyBorder="1" applyAlignment="1">
      <alignment horizontal="center"/>
    </xf>
    <xf numFmtId="3" fontId="0" fillId="0" borderId="14" xfId="0" applyNumberFormat="1" applyBorder="1" applyAlignment="1">
      <alignment horizontal="center"/>
    </xf>
    <xf numFmtId="3" fontId="0" fillId="0" borderId="9" xfId="0" applyNumberFormat="1" applyBorder="1" applyAlignment="1">
      <alignment horizontal="center"/>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4" xfId="0"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17" fillId="0" borderId="0" xfId="0" applyBorder="1" applyAlignment="1">
      <alignment horizontal="left"/>
    </xf>
    <xf numFmtId="3" fontId="17" fillId="0" borderId="0" xfId="0" applyBorder="1" applyAlignment="1">
      <alignment horizontal="left"/>
    </xf>
    <xf numFmtId="3" fontId="17" fillId="0" borderId="0" xfId="0" applyBorder="1" applyAlignment="1">
      <alignment horizontal="left"/>
    </xf>
    <xf numFmtId="3" fontId="4" fillId="0" borderId="17" xfId="0" applyFont="1" applyBorder="1" applyAlignment="1">
      <alignment horizontal="center"/>
    </xf>
    <xf numFmtId="3" fontId="4" fillId="0" borderId="18" xfId="0" applyFont="1" applyBorder="1" applyAlignment="1">
      <alignment horizontal="center"/>
    </xf>
    <xf numFmtId="3" fontId="4" fillId="0" borderId="19"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5" fillId="0" borderId="0" xfId="0" applyFont="1" applyFill="1" applyBorder="1" applyAlignment="1">
      <alignment horizontal="center"/>
    </xf>
    <xf numFmtId="3" fontId="5" fillId="0" borderId="0" xfId="0" applyFont="1" applyFill="1" applyBorder="1" applyAlignment="1">
      <alignment horizontal="center"/>
    </xf>
    <xf numFmtId="3" fontId="5" fillId="0" borderId="0" xfId="0" applyFont="1" applyFill="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5" fillId="0" borderId="0" xfId="0" applyFont="1" applyBorder="1" applyAlignment="1">
      <alignment horizontal="left"/>
    </xf>
    <xf numFmtId="3" fontId="5" fillId="0" borderId="0" xfId="0" applyFont="1" applyBorder="1" applyAlignment="1">
      <alignment horizontal="left"/>
    </xf>
    <xf numFmtId="3" fontId="5" fillId="0" borderId="0" xfId="0" applyFont="1" applyBorder="1" applyAlignment="1">
      <alignment horizontal="left"/>
    </xf>
    <xf numFmtId="3" fontId="9" fillId="0" borderId="0" xfId="0" applyFont="1" applyBorder="1" applyAlignment="1">
      <alignment horizontal="left" vertical="top" wrapText="1"/>
    </xf>
    <xf numFmtId="3" fontId="9" fillId="0" borderId="0" xfId="0" applyFont="1" applyBorder="1" applyAlignment="1">
      <alignment horizontal="lef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73"/>
  <sheetViews>
    <sheetView tabSelected="1" zoomScaleSheetLayoutView="75" workbookViewId="0" topLeftCell="A1">
      <pane xSplit="5" ySplit="7" topLeftCell="F8" activePane="bottomRight" state="frozen"/>
      <selection pane="topLeft" activeCell="A1" sqref="A1"/>
      <selection pane="topRight" activeCell="G1" sqref="G1"/>
      <selection pane="bottomLeft" activeCell="A8" sqref="A8"/>
      <selection pane="bottomRight" activeCell="W25" sqref="W25"/>
    </sheetView>
  </sheetViews>
  <sheetFormatPr defaultColWidth="9.140625" defaultRowHeight="12.75"/>
  <cols>
    <col min="1" max="1" width="9.28125" style="31" customWidth="1"/>
    <col min="2" max="2" width="6.7109375" style="31" customWidth="1"/>
    <col min="3" max="3" width="7.7109375" style="31" customWidth="1"/>
    <col min="4" max="4" width="15.00390625" style="31" customWidth="1"/>
    <col min="5" max="5" width="20.28125" style="31" customWidth="1"/>
    <col min="6" max="6" width="7.28125" style="32" customWidth="1"/>
    <col min="7" max="7" width="7.7109375" style="32" customWidth="1"/>
    <col min="8" max="8" width="15.7109375" style="31" customWidth="1"/>
    <col min="9" max="9" width="17.7109375" style="31" hidden="1" customWidth="1"/>
    <col min="10" max="11" width="7.7109375" style="32" hidden="1" customWidth="1"/>
    <col min="12" max="12" width="14.00390625" style="31" hidden="1" customWidth="1"/>
    <col min="13" max="13" width="10.8515625" style="32" hidden="1" customWidth="1"/>
    <col min="14" max="14" width="7.7109375" style="32" hidden="1" customWidth="1"/>
    <col min="15" max="15" width="12.140625" style="31" hidden="1" customWidth="1"/>
    <col min="16" max="16" width="1.7109375" style="31" hidden="1" customWidth="1"/>
    <col min="17" max="17" width="8.00390625" style="84" customWidth="1"/>
    <col min="18" max="19" width="2.7109375" style="31" customWidth="1"/>
    <col min="20" max="20" width="2.7109375" style="31" hidden="1" customWidth="1"/>
    <col min="21" max="22" width="2.7109375" style="31" customWidth="1"/>
    <col min="23" max="23" width="9.7109375" style="31" customWidth="1"/>
    <col min="24" max="24" width="2.7109375" style="31" customWidth="1"/>
    <col min="25" max="25" width="9.7109375" style="31" hidden="1" customWidth="1"/>
    <col min="26" max="26" width="9.140625" style="31" customWidth="1"/>
    <col min="27" max="29" width="2.7109375" style="31" customWidth="1"/>
    <col min="30" max="30" width="8.421875" style="31" hidden="1" customWidth="1"/>
    <col min="31" max="31" width="12.7109375" style="31" customWidth="1"/>
    <col min="32" max="34" width="2.7109375" style="31" customWidth="1"/>
    <col min="35" max="35" width="8.421875" style="31" hidden="1" customWidth="1"/>
    <col min="36" max="36" width="12.7109375" style="31" customWidth="1"/>
    <col min="37" max="39" width="2.7109375" style="31" customWidth="1"/>
    <col min="40" max="40" width="2.7109375" style="31" hidden="1" customWidth="1"/>
    <col min="41" max="44" width="2.7109375" style="31" customWidth="1"/>
    <col min="45" max="45" width="8.421875" style="31" hidden="1" customWidth="1"/>
    <col min="46" max="46" width="12.7109375" style="31" customWidth="1"/>
    <col min="47" max="49" width="2.7109375" style="31" customWidth="1"/>
    <col min="50" max="50" width="8.421875" style="31" hidden="1" customWidth="1"/>
    <col min="51" max="51" width="12.7109375" style="31" customWidth="1"/>
    <col min="52" max="54" width="2.7109375" style="31" customWidth="1"/>
    <col min="55" max="55" width="9.140625" style="31" customWidth="1"/>
    <col min="56" max="56" width="15.7109375" style="31" customWidth="1"/>
    <col min="57" max="59" width="2.7109375" style="31" customWidth="1"/>
    <col min="60" max="60" width="9.140625" style="31" customWidth="1"/>
    <col min="61" max="61" width="15.7109375" style="31" customWidth="1"/>
    <col min="62" max="62" width="2.7109375" style="31" customWidth="1"/>
    <col min="63" max="63" width="9.7109375" style="31" customWidth="1"/>
    <col min="64" max="64" width="2.7109375" style="31" customWidth="1"/>
    <col min="65" max="65" width="9.140625" style="31" customWidth="1"/>
    <col min="66" max="66" width="12.7109375" style="31" customWidth="1"/>
    <col min="67" max="72" width="2.7109375" style="31" customWidth="1"/>
    <col min="73" max="73" width="9.140625" style="31" customWidth="1"/>
    <col min="74" max="74" width="9.7109375" style="31" customWidth="1"/>
    <col min="75" max="75" width="2.7109375" style="31" customWidth="1"/>
    <col min="76" max="76" width="9.7109375" style="31" customWidth="1"/>
    <col min="77" max="77" width="2.7109375" style="31" customWidth="1"/>
    <col min="78" max="78" width="9.7109375" style="31" customWidth="1"/>
    <col min="79" max="79" width="2.7109375" style="31" customWidth="1"/>
    <col min="80" max="80" width="12.7109375" style="31" customWidth="1"/>
    <col min="81" max="16384" width="9.140625" style="31" customWidth="1"/>
  </cols>
  <sheetData>
    <row r="1" ht="12.75"/>
    <row r="2" spans="1:15" ht="12.75">
      <c r="A2" s="28" t="s">
        <v>25</v>
      </c>
      <c r="B2" s="29"/>
      <c r="C2" s="29"/>
      <c r="D2" s="28"/>
      <c r="E2" s="29"/>
      <c r="F2" s="30"/>
      <c r="G2" s="30"/>
      <c r="H2" s="29"/>
      <c r="I2" s="29"/>
      <c r="J2" s="30"/>
      <c r="K2" s="30"/>
      <c r="L2" s="29"/>
      <c r="M2" s="30"/>
      <c r="N2" s="30"/>
      <c r="O2" s="29"/>
    </row>
    <row r="3" spans="1:15" ht="12.75">
      <c r="A3" s="29" t="s">
        <v>7</v>
      </c>
      <c r="B3" s="29"/>
      <c r="C3" s="29"/>
      <c r="D3" s="29"/>
      <c r="E3" s="29"/>
      <c r="F3" s="30"/>
      <c r="G3" s="30"/>
      <c r="H3" s="29"/>
      <c r="I3" s="29"/>
      <c r="J3" s="30"/>
      <c r="K3" s="30"/>
      <c r="L3" s="29"/>
      <c r="M3" s="30"/>
      <c r="N3" s="30"/>
      <c r="O3" s="29"/>
    </row>
    <row r="4" spans="8:9" ht="12.75">
      <c r="H4" s="32"/>
      <c r="I4" s="33"/>
    </row>
    <row r="5" spans="2:17" ht="12.75" customHeight="1">
      <c r="B5" s="31" t="s">
        <v>1</v>
      </c>
      <c r="F5" s="94" t="s">
        <v>8</v>
      </c>
      <c r="G5" s="95"/>
      <c r="H5" s="96"/>
      <c r="I5" s="100" t="s">
        <v>9</v>
      </c>
      <c r="J5" s="102" t="s">
        <v>10</v>
      </c>
      <c r="K5" s="102"/>
      <c r="L5" s="102"/>
      <c r="M5" s="104" t="s">
        <v>11</v>
      </c>
      <c r="N5" s="104"/>
      <c r="O5" s="105"/>
      <c r="P5" s="31" t="s">
        <v>1</v>
      </c>
      <c r="Q5" s="84" t="s">
        <v>27</v>
      </c>
    </row>
    <row r="6" spans="3:17" ht="12.75">
      <c r="C6" s="31" t="s">
        <v>1</v>
      </c>
      <c r="F6" s="97"/>
      <c r="G6" s="98"/>
      <c r="H6" s="99"/>
      <c r="I6" s="101"/>
      <c r="J6" s="103"/>
      <c r="K6" s="103"/>
      <c r="L6" s="103"/>
      <c r="M6" s="106"/>
      <c r="N6" s="106"/>
      <c r="O6" s="107"/>
      <c r="P6" s="31" t="s">
        <v>1</v>
      </c>
      <c r="Q6" s="84" t="s">
        <v>27</v>
      </c>
    </row>
    <row r="7" spans="6:17" ht="12.75">
      <c r="F7" s="35" t="s">
        <v>5</v>
      </c>
      <c r="G7" s="35" t="s">
        <v>4</v>
      </c>
      <c r="H7" s="34" t="s">
        <v>3</v>
      </c>
      <c r="I7" s="34" t="s">
        <v>3</v>
      </c>
      <c r="J7" s="35" t="s">
        <v>5</v>
      </c>
      <c r="K7" s="35" t="s">
        <v>4</v>
      </c>
      <c r="L7" s="34" t="s">
        <v>3</v>
      </c>
      <c r="M7" s="36" t="s">
        <v>5</v>
      </c>
      <c r="N7" s="35" t="s">
        <v>4</v>
      </c>
      <c r="O7" s="37" t="s">
        <v>3</v>
      </c>
      <c r="Q7" s="84" t="s">
        <v>27</v>
      </c>
    </row>
    <row r="8" spans="6:15" ht="12.75">
      <c r="F8" s="92"/>
      <c r="G8" s="16"/>
      <c r="H8" s="38"/>
      <c r="I8" s="39"/>
      <c r="J8" s="16"/>
      <c r="K8" s="16"/>
      <c r="L8" s="17"/>
      <c r="M8" s="16"/>
      <c r="N8" s="16"/>
      <c r="O8" s="17"/>
    </row>
    <row r="9" spans="1:17" ht="12.75">
      <c r="A9" s="31" t="s">
        <v>64</v>
      </c>
      <c r="F9" s="19">
        <v>21</v>
      </c>
      <c r="G9" s="16">
        <v>21</v>
      </c>
      <c r="H9" s="21">
        <v>1225816</v>
      </c>
      <c r="I9" s="69">
        <v>0</v>
      </c>
      <c r="J9" s="16">
        <v>0</v>
      </c>
      <c r="K9" s="16">
        <v>0</v>
      </c>
      <c r="L9" s="68">
        <v>0</v>
      </c>
      <c r="M9" s="16">
        <f>F9+J9</f>
        <v>21</v>
      </c>
      <c r="N9" s="16">
        <f>G9+K9</f>
        <v>21</v>
      </c>
      <c r="O9" s="68">
        <f>H9+I9+L9</f>
        <v>1225816</v>
      </c>
      <c r="Q9" s="84" t="s">
        <v>27</v>
      </c>
    </row>
    <row r="10" spans="6:15" ht="12.75">
      <c r="F10" s="19"/>
      <c r="G10" s="16"/>
      <c r="H10" s="17"/>
      <c r="I10" s="15"/>
      <c r="J10" s="16"/>
      <c r="K10" s="16"/>
      <c r="L10" s="17"/>
      <c r="M10" s="16"/>
      <c r="N10" s="16"/>
      <c r="O10" s="17"/>
    </row>
    <row r="11" spans="1:17" ht="12.75">
      <c r="A11" s="31" t="s">
        <v>56</v>
      </c>
      <c r="F11" s="19">
        <v>21</v>
      </c>
      <c r="G11" s="16">
        <v>21</v>
      </c>
      <c r="H11" s="21">
        <v>1225920</v>
      </c>
      <c r="I11" s="40">
        <v>0</v>
      </c>
      <c r="J11" s="16">
        <v>0</v>
      </c>
      <c r="K11" s="16">
        <v>0</v>
      </c>
      <c r="L11" s="21">
        <v>0</v>
      </c>
      <c r="M11" s="16">
        <f aca="true" t="shared" si="0" ref="M11:N13">F11+J11</f>
        <v>21</v>
      </c>
      <c r="N11" s="16">
        <f t="shared" si="0"/>
        <v>21</v>
      </c>
      <c r="O11" s="21">
        <f>H11+I11+L11</f>
        <v>1225920</v>
      </c>
      <c r="Q11" s="84" t="s">
        <v>27</v>
      </c>
    </row>
    <row r="12" spans="1:17" ht="12.75">
      <c r="A12" s="31" t="s">
        <v>57</v>
      </c>
      <c r="F12" s="19">
        <v>0</v>
      </c>
      <c r="G12" s="16">
        <v>0</v>
      </c>
      <c r="H12" s="21">
        <v>-145000</v>
      </c>
      <c r="I12" s="40">
        <v>0</v>
      </c>
      <c r="J12" s="16">
        <v>0</v>
      </c>
      <c r="K12" s="16">
        <v>0</v>
      </c>
      <c r="L12" s="21">
        <v>0</v>
      </c>
      <c r="M12" s="16">
        <f t="shared" si="0"/>
        <v>0</v>
      </c>
      <c r="N12" s="16">
        <f t="shared" si="0"/>
        <v>0</v>
      </c>
      <c r="O12" s="21">
        <f>H12+I12+L12</f>
        <v>-145000</v>
      </c>
      <c r="Q12" s="84" t="s">
        <v>27</v>
      </c>
    </row>
    <row r="13" spans="1:17" ht="12.75">
      <c r="A13" s="31" t="s">
        <v>65</v>
      </c>
      <c r="F13" s="19">
        <f aca="true" t="shared" si="1" ref="F13:L13">SUM(F11:F12)</f>
        <v>21</v>
      </c>
      <c r="G13" s="16">
        <f t="shared" si="1"/>
        <v>21</v>
      </c>
      <c r="H13" s="21">
        <f t="shared" si="1"/>
        <v>1080920</v>
      </c>
      <c r="I13" s="45">
        <f t="shared" si="1"/>
        <v>0</v>
      </c>
      <c r="J13" s="42">
        <f t="shared" si="1"/>
        <v>0</v>
      </c>
      <c r="K13" s="42">
        <f t="shared" si="1"/>
        <v>0</v>
      </c>
      <c r="L13" s="44">
        <f t="shared" si="1"/>
        <v>0</v>
      </c>
      <c r="M13" s="42">
        <f t="shared" si="0"/>
        <v>21</v>
      </c>
      <c r="N13" s="42">
        <f t="shared" si="0"/>
        <v>21</v>
      </c>
      <c r="O13" s="44">
        <f>H13+I13+L13</f>
        <v>1080920</v>
      </c>
      <c r="Q13" s="84" t="s">
        <v>27</v>
      </c>
    </row>
    <row r="14" spans="6:15" ht="12.75">
      <c r="F14" s="19"/>
      <c r="G14" s="16"/>
      <c r="H14" s="21"/>
      <c r="I14" s="45"/>
      <c r="J14" s="42"/>
      <c r="K14" s="42"/>
      <c r="L14" s="44"/>
      <c r="M14" s="42"/>
      <c r="N14" s="42"/>
      <c r="O14" s="44"/>
    </row>
    <row r="15" spans="1:17" ht="12.75" hidden="1">
      <c r="A15" s="31" t="s">
        <v>22</v>
      </c>
      <c r="F15" s="41">
        <v>0</v>
      </c>
      <c r="G15" s="42">
        <v>0</v>
      </c>
      <c r="H15" s="44">
        <v>0</v>
      </c>
      <c r="I15" s="45">
        <v>0</v>
      </c>
      <c r="J15" s="42">
        <v>0</v>
      </c>
      <c r="K15" s="42">
        <v>0</v>
      </c>
      <c r="L15" s="44">
        <v>0</v>
      </c>
      <c r="M15" s="42">
        <f>F15+J15</f>
        <v>0</v>
      </c>
      <c r="N15" s="42">
        <f>G15+K15</f>
        <v>0</v>
      </c>
      <c r="O15" s="44">
        <f>H15+I15+L15</f>
        <v>0</v>
      </c>
      <c r="Q15" s="84" t="s">
        <v>27</v>
      </c>
    </row>
    <row r="16" spans="6:17" ht="12.75" hidden="1">
      <c r="F16" s="19"/>
      <c r="G16" s="16"/>
      <c r="H16" s="21"/>
      <c r="I16" s="40"/>
      <c r="J16" s="16"/>
      <c r="K16" s="16"/>
      <c r="L16" s="21"/>
      <c r="M16" s="16"/>
      <c r="N16" s="16"/>
      <c r="O16" s="21"/>
      <c r="Q16" s="84" t="s">
        <v>27</v>
      </c>
    </row>
    <row r="17" spans="1:17" ht="12.75">
      <c r="A17" s="31" t="s">
        <v>52</v>
      </c>
      <c r="F17" s="19">
        <v>21</v>
      </c>
      <c r="G17" s="16">
        <v>21</v>
      </c>
      <c r="H17" s="21">
        <v>1295319</v>
      </c>
      <c r="I17" s="45">
        <v>0</v>
      </c>
      <c r="J17" s="42">
        <v>0</v>
      </c>
      <c r="K17" s="42">
        <v>0</v>
      </c>
      <c r="L17" s="44">
        <v>0</v>
      </c>
      <c r="M17" s="42">
        <f>F17+J17</f>
        <v>21</v>
      </c>
      <c r="N17" s="42">
        <f>G17+K17</f>
        <v>21</v>
      </c>
      <c r="O17" s="44">
        <f>H17+I17+L17</f>
        <v>1295319</v>
      </c>
      <c r="Q17" s="84" t="s">
        <v>27</v>
      </c>
    </row>
    <row r="18" spans="6:15" ht="12.75">
      <c r="F18" s="19"/>
      <c r="G18" s="16"/>
      <c r="H18" s="17"/>
      <c r="I18" s="15"/>
      <c r="J18" s="16"/>
      <c r="K18" s="16"/>
      <c r="L18" s="17"/>
      <c r="M18" s="16"/>
      <c r="N18" s="16"/>
      <c r="O18" s="17"/>
    </row>
    <row r="19" spans="1:17" ht="12.75">
      <c r="A19" s="54" t="s">
        <v>70</v>
      </c>
      <c r="B19" s="54"/>
      <c r="C19" s="54"/>
      <c r="D19" s="54"/>
      <c r="E19" s="54"/>
      <c r="F19" s="41">
        <f>F17-F13</f>
        <v>0</v>
      </c>
      <c r="G19" s="42">
        <f aca="true" t="shared" si="2" ref="G19:O19">G17-G13</f>
        <v>0</v>
      </c>
      <c r="H19" s="44">
        <f>H17-H13</f>
        <v>214399</v>
      </c>
      <c r="I19" s="41">
        <f t="shared" si="2"/>
        <v>0</v>
      </c>
      <c r="J19" s="41">
        <f t="shared" si="2"/>
        <v>0</v>
      </c>
      <c r="K19" s="42">
        <f t="shared" si="2"/>
        <v>0</v>
      </c>
      <c r="L19" s="44">
        <f t="shared" si="2"/>
        <v>0</v>
      </c>
      <c r="M19" s="41">
        <f>M17-M13</f>
        <v>0</v>
      </c>
      <c r="N19" s="42">
        <f t="shared" si="2"/>
        <v>0</v>
      </c>
      <c r="O19" s="44">
        <f t="shared" si="2"/>
        <v>214399</v>
      </c>
      <c r="Q19" s="84" t="s">
        <v>27</v>
      </c>
    </row>
    <row r="20" spans="1:15" ht="12.75">
      <c r="A20" s="33"/>
      <c r="B20" s="33"/>
      <c r="C20" s="33"/>
      <c r="D20" s="33"/>
      <c r="E20" s="33"/>
      <c r="F20" s="19"/>
      <c r="G20" s="16"/>
      <c r="H20" s="21"/>
      <c r="I20" s="40"/>
      <c r="J20" s="16"/>
      <c r="K20" s="16"/>
      <c r="L20" s="17"/>
      <c r="M20" s="16"/>
      <c r="N20" s="16"/>
      <c r="O20" s="21"/>
    </row>
    <row r="21" spans="1:15" ht="12.75">
      <c r="A21" s="33"/>
      <c r="F21" s="19"/>
      <c r="G21" s="16"/>
      <c r="H21" s="17"/>
      <c r="I21" s="15"/>
      <c r="J21" s="16"/>
      <c r="K21" s="16"/>
      <c r="L21" s="17"/>
      <c r="M21" s="16"/>
      <c r="N21" s="16"/>
      <c r="O21" s="17"/>
    </row>
    <row r="22" spans="1:17" ht="12" customHeight="1">
      <c r="A22" s="33" t="s">
        <v>14</v>
      </c>
      <c r="F22" s="19"/>
      <c r="G22" s="16"/>
      <c r="H22" s="17"/>
      <c r="I22" s="15"/>
      <c r="J22" s="16"/>
      <c r="K22" s="16"/>
      <c r="L22" s="17"/>
      <c r="M22" s="16"/>
      <c r="N22" s="16"/>
      <c r="O22" s="17"/>
      <c r="Q22" s="84" t="s">
        <v>27</v>
      </c>
    </row>
    <row r="23" spans="1:15" ht="12.75">
      <c r="A23" s="33"/>
      <c r="F23" s="19"/>
      <c r="G23" s="16"/>
      <c r="H23" s="17"/>
      <c r="I23" s="15"/>
      <c r="J23" s="16"/>
      <c r="K23" s="16"/>
      <c r="L23" s="17"/>
      <c r="M23" s="16"/>
      <c r="N23" s="16"/>
      <c r="O23" s="17"/>
    </row>
    <row r="24" spans="1:17" ht="12" customHeight="1">
      <c r="A24" s="55" t="s">
        <v>55</v>
      </c>
      <c r="F24" s="19">
        <v>0</v>
      </c>
      <c r="G24" s="16">
        <v>0</v>
      </c>
      <c r="H24" s="21">
        <v>145000</v>
      </c>
      <c r="I24" s="15">
        <v>0</v>
      </c>
      <c r="J24" s="16">
        <v>0</v>
      </c>
      <c r="K24" s="16">
        <v>0</v>
      </c>
      <c r="L24" s="17">
        <v>0</v>
      </c>
      <c r="M24" s="16">
        <f>F24+J24</f>
        <v>0</v>
      </c>
      <c r="N24" s="16">
        <f>G24+K24</f>
        <v>0</v>
      </c>
      <c r="O24" s="21">
        <f>H24+I24+L24</f>
        <v>145000</v>
      </c>
      <c r="Q24" s="84" t="s">
        <v>27</v>
      </c>
    </row>
    <row r="25" spans="1:15" ht="12" customHeight="1">
      <c r="A25" s="33"/>
      <c r="F25" s="19"/>
      <c r="G25" s="16"/>
      <c r="H25" s="17"/>
      <c r="I25" s="15"/>
      <c r="J25" s="16"/>
      <c r="K25" s="16"/>
      <c r="L25" s="17"/>
      <c r="M25" s="16"/>
      <c r="N25" s="16"/>
      <c r="O25" s="17"/>
    </row>
    <row r="26" spans="1:17" ht="12" customHeight="1">
      <c r="A26" s="33" t="s">
        <v>63</v>
      </c>
      <c r="F26" s="24">
        <f aca="true" t="shared" si="3" ref="F26:O26">SUM(F24:F25)</f>
        <v>0</v>
      </c>
      <c r="G26" s="25">
        <f t="shared" si="3"/>
        <v>0</v>
      </c>
      <c r="H26" s="26">
        <f t="shared" si="3"/>
        <v>145000</v>
      </c>
      <c r="I26" s="24">
        <f t="shared" si="3"/>
        <v>0</v>
      </c>
      <c r="J26" s="24">
        <f t="shared" si="3"/>
        <v>0</v>
      </c>
      <c r="K26" s="25">
        <f t="shared" si="3"/>
        <v>0</v>
      </c>
      <c r="L26" s="26">
        <f t="shared" si="3"/>
        <v>0</v>
      </c>
      <c r="M26" s="24">
        <f t="shared" si="3"/>
        <v>0</v>
      </c>
      <c r="N26" s="25">
        <f t="shared" si="3"/>
        <v>0</v>
      </c>
      <c r="O26" s="26">
        <f t="shared" si="3"/>
        <v>145000</v>
      </c>
      <c r="Q26" s="84" t="s">
        <v>27</v>
      </c>
    </row>
    <row r="27" spans="1:15" ht="12" customHeight="1">
      <c r="A27" s="33"/>
      <c r="F27" s="19"/>
      <c r="G27" s="16"/>
      <c r="H27" s="17"/>
      <c r="I27" s="15"/>
      <c r="J27" s="16"/>
      <c r="K27" s="16"/>
      <c r="L27" s="17"/>
      <c r="M27" s="16"/>
      <c r="N27" s="16"/>
      <c r="O27" s="17"/>
    </row>
    <row r="28" spans="1:17" ht="12" customHeight="1">
      <c r="A28" s="33" t="s">
        <v>21</v>
      </c>
      <c r="F28" s="19"/>
      <c r="G28" s="16"/>
      <c r="H28" s="17"/>
      <c r="I28" s="15"/>
      <c r="J28" s="16"/>
      <c r="K28" s="16"/>
      <c r="L28" s="17"/>
      <c r="M28" s="16"/>
      <c r="N28" s="16"/>
      <c r="O28" s="17"/>
      <c r="Q28" s="84" t="s">
        <v>27</v>
      </c>
    </row>
    <row r="29" spans="1:15" ht="12" customHeight="1">
      <c r="A29" s="33"/>
      <c r="F29" s="19"/>
      <c r="G29" s="16"/>
      <c r="H29" s="17"/>
      <c r="I29" s="15"/>
      <c r="J29" s="16"/>
      <c r="K29" s="16"/>
      <c r="L29" s="17"/>
      <c r="M29" s="16"/>
      <c r="N29" s="16"/>
      <c r="O29" s="17"/>
    </row>
    <row r="30" spans="1:17" ht="12.75" hidden="1">
      <c r="A30" s="31" t="s">
        <v>15</v>
      </c>
      <c r="F30" s="19"/>
      <c r="G30" s="16"/>
      <c r="H30" s="17"/>
      <c r="I30" s="15"/>
      <c r="J30" s="16"/>
      <c r="K30" s="16"/>
      <c r="L30" s="17"/>
      <c r="M30" s="16"/>
      <c r="N30" s="16"/>
      <c r="O30" s="17"/>
      <c r="Q30" s="84" t="s">
        <v>27</v>
      </c>
    </row>
    <row r="31" spans="1:17" ht="12.75" hidden="1">
      <c r="A31" s="51" t="s">
        <v>23</v>
      </c>
      <c r="F31" s="19">
        <v>0</v>
      </c>
      <c r="G31" s="16">
        <v>0</v>
      </c>
      <c r="H31" s="21">
        <v>0</v>
      </c>
      <c r="I31" s="40">
        <v>0</v>
      </c>
      <c r="J31" s="16">
        <v>0</v>
      </c>
      <c r="K31" s="16">
        <v>0</v>
      </c>
      <c r="L31" s="21">
        <v>0</v>
      </c>
      <c r="M31" s="16">
        <f>F31+J31</f>
        <v>0</v>
      </c>
      <c r="N31" s="16">
        <f>G31+K31</f>
        <v>0</v>
      </c>
      <c r="O31" s="21">
        <f>H31+I31+L31</f>
        <v>0</v>
      </c>
      <c r="Q31" s="84" t="s">
        <v>27</v>
      </c>
    </row>
    <row r="32" spans="1:17" ht="12.75" hidden="1">
      <c r="A32" s="51" t="s">
        <v>24</v>
      </c>
      <c r="F32" s="19">
        <v>0</v>
      </c>
      <c r="G32" s="16">
        <v>0</v>
      </c>
      <c r="H32" s="21">
        <v>0</v>
      </c>
      <c r="I32" s="40">
        <v>0</v>
      </c>
      <c r="J32" s="16">
        <v>0</v>
      </c>
      <c r="K32" s="16">
        <v>0</v>
      </c>
      <c r="L32" s="21">
        <v>0</v>
      </c>
      <c r="M32" s="16">
        <f>F32+J32</f>
        <v>0</v>
      </c>
      <c r="N32" s="16">
        <f>G32+K32</f>
        <v>0</v>
      </c>
      <c r="O32" s="21">
        <f>H32+I32+L32</f>
        <v>0</v>
      </c>
      <c r="Q32" s="84" t="s">
        <v>27</v>
      </c>
    </row>
    <row r="33" spans="1:17" ht="12.75" hidden="1">
      <c r="A33" s="51"/>
      <c r="F33" s="19"/>
      <c r="G33" s="16"/>
      <c r="H33" s="20"/>
      <c r="I33" s="15"/>
      <c r="J33" s="16"/>
      <c r="K33" s="16"/>
      <c r="L33" s="17"/>
      <c r="M33" s="16"/>
      <c r="N33" s="16"/>
      <c r="O33" s="18"/>
      <c r="Q33" s="84" t="s">
        <v>27</v>
      </c>
    </row>
    <row r="34" spans="1:17" ht="12.75" hidden="1">
      <c r="A34" s="53" t="s">
        <v>17</v>
      </c>
      <c r="F34" s="19">
        <f aca="true" t="shared" si="4" ref="F34:O34">SUM(F31:F31)</f>
        <v>0</v>
      </c>
      <c r="G34" s="16">
        <f t="shared" si="4"/>
        <v>0</v>
      </c>
      <c r="H34" s="16">
        <f t="shared" si="4"/>
        <v>0</v>
      </c>
      <c r="I34" s="19">
        <f t="shared" si="4"/>
        <v>0</v>
      </c>
      <c r="J34" s="19">
        <f t="shared" si="4"/>
        <v>0</v>
      </c>
      <c r="K34" s="16">
        <f t="shared" si="4"/>
        <v>0</v>
      </c>
      <c r="L34" s="16">
        <f t="shared" si="4"/>
        <v>0</v>
      </c>
      <c r="M34" s="19">
        <f t="shared" si="4"/>
        <v>0</v>
      </c>
      <c r="N34" s="16">
        <f t="shared" si="4"/>
        <v>0</v>
      </c>
      <c r="O34" s="21">
        <f t="shared" si="4"/>
        <v>0</v>
      </c>
      <c r="Q34" s="84" t="s">
        <v>27</v>
      </c>
    </row>
    <row r="35" spans="6:17" ht="12.75" hidden="1">
      <c r="F35" s="19"/>
      <c r="G35" s="16"/>
      <c r="H35" s="17"/>
      <c r="I35" s="15"/>
      <c r="J35" s="16"/>
      <c r="K35" s="16"/>
      <c r="L35" s="17"/>
      <c r="M35" s="16"/>
      <c r="N35" s="16"/>
      <c r="O35" s="17"/>
      <c r="Q35" s="84" t="s">
        <v>27</v>
      </c>
    </row>
    <row r="36" spans="1:17" ht="12.75">
      <c r="A36" s="31" t="s">
        <v>12</v>
      </c>
      <c r="F36" s="19" t="s">
        <v>1</v>
      </c>
      <c r="G36" s="16" t="s">
        <v>1</v>
      </c>
      <c r="H36" s="17" t="s">
        <v>1</v>
      </c>
      <c r="I36" s="15" t="s">
        <v>1</v>
      </c>
      <c r="J36" s="16" t="s">
        <v>1</v>
      </c>
      <c r="K36" s="16" t="s">
        <v>1</v>
      </c>
      <c r="L36" s="17" t="s">
        <v>1</v>
      </c>
      <c r="M36" s="16" t="s">
        <v>1</v>
      </c>
      <c r="N36" s="16" t="s">
        <v>1</v>
      </c>
      <c r="O36" s="17" t="s">
        <v>1</v>
      </c>
      <c r="Q36" s="84" t="s">
        <v>27</v>
      </c>
    </row>
    <row r="37" spans="1:17" ht="12.75">
      <c r="A37" s="56" t="s">
        <v>58</v>
      </c>
      <c r="F37" s="19">
        <v>0</v>
      </c>
      <c r="G37" s="16">
        <v>0</v>
      </c>
      <c r="H37" s="21">
        <v>68</v>
      </c>
      <c r="I37" s="15">
        <v>0</v>
      </c>
      <c r="J37" s="16">
        <v>0</v>
      </c>
      <c r="K37" s="16">
        <v>0</v>
      </c>
      <c r="L37" s="21">
        <v>0</v>
      </c>
      <c r="M37" s="16">
        <f aca="true" t="shared" si="5" ref="M37:N41">F37+J37</f>
        <v>0</v>
      </c>
      <c r="N37" s="16">
        <f t="shared" si="5"/>
        <v>0</v>
      </c>
      <c r="O37" s="21">
        <f>H37+I37+L37</f>
        <v>68</v>
      </c>
      <c r="Q37" s="84" t="s">
        <v>27</v>
      </c>
    </row>
    <row r="38" spans="1:17" ht="12.75">
      <c r="A38" s="51" t="s">
        <v>59</v>
      </c>
      <c r="F38" s="19">
        <v>0</v>
      </c>
      <c r="G38" s="16">
        <v>0</v>
      </c>
      <c r="H38" s="21">
        <v>26</v>
      </c>
      <c r="I38" s="15">
        <v>0</v>
      </c>
      <c r="J38" s="16">
        <v>0</v>
      </c>
      <c r="K38" s="16">
        <v>0</v>
      </c>
      <c r="L38" s="21">
        <v>0</v>
      </c>
      <c r="M38" s="16">
        <f t="shared" si="5"/>
        <v>0</v>
      </c>
      <c r="N38" s="16">
        <f t="shared" si="5"/>
        <v>0</v>
      </c>
      <c r="O38" s="21">
        <f>H38+I38+L38</f>
        <v>26</v>
      </c>
      <c r="Q38" s="84" t="s">
        <v>27</v>
      </c>
    </row>
    <row r="39" spans="1:17" ht="12.75" hidden="1">
      <c r="A39" s="51" t="s">
        <v>19</v>
      </c>
      <c r="E39" s="20"/>
      <c r="F39" s="19">
        <v>0</v>
      </c>
      <c r="G39" s="16">
        <v>0</v>
      </c>
      <c r="H39" s="21">
        <v>0</v>
      </c>
      <c r="I39" s="15">
        <v>0</v>
      </c>
      <c r="J39" s="16">
        <v>0</v>
      </c>
      <c r="K39" s="16">
        <v>0</v>
      </c>
      <c r="L39" s="21">
        <v>0</v>
      </c>
      <c r="M39" s="16">
        <f t="shared" si="5"/>
        <v>0</v>
      </c>
      <c r="N39" s="16">
        <f t="shared" si="5"/>
        <v>0</v>
      </c>
      <c r="O39" s="21">
        <f>H39+I39+L39</f>
        <v>0</v>
      </c>
      <c r="Q39" s="84" t="s">
        <v>27</v>
      </c>
    </row>
    <row r="40" spans="1:17" ht="12.75" hidden="1">
      <c r="A40" s="51" t="s">
        <v>20</v>
      </c>
      <c r="E40" s="20"/>
      <c r="F40" s="19">
        <v>0</v>
      </c>
      <c r="G40" s="16">
        <v>0</v>
      </c>
      <c r="H40" s="21">
        <v>0</v>
      </c>
      <c r="I40" s="15">
        <v>0</v>
      </c>
      <c r="J40" s="16">
        <v>0</v>
      </c>
      <c r="K40" s="16">
        <v>0</v>
      </c>
      <c r="L40" s="21">
        <v>0</v>
      </c>
      <c r="M40" s="16">
        <f t="shared" si="5"/>
        <v>0</v>
      </c>
      <c r="N40" s="16">
        <f t="shared" si="5"/>
        <v>0</v>
      </c>
      <c r="O40" s="21">
        <f>H40+I40+L40</f>
        <v>0</v>
      </c>
      <c r="Q40" s="84" t="s">
        <v>27</v>
      </c>
    </row>
    <row r="41" spans="1:17" ht="12.75" hidden="1">
      <c r="A41" s="56" t="s">
        <v>18</v>
      </c>
      <c r="F41" s="19">
        <v>0</v>
      </c>
      <c r="G41" s="16">
        <v>0</v>
      </c>
      <c r="H41" s="21">
        <v>0</v>
      </c>
      <c r="I41" s="15">
        <v>0</v>
      </c>
      <c r="J41" s="16">
        <v>0</v>
      </c>
      <c r="K41" s="16">
        <v>0</v>
      </c>
      <c r="L41" s="21">
        <v>0</v>
      </c>
      <c r="M41" s="16">
        <f t="shared" si="5"/>
        <v>0</v>
      </c>
      <c r="N41" s="16">
        <f t="shared" si="5"/>
        <v>0</v>
      </c>
      <c r="O41" s="21">
        <f>H41+I41+L41</f>
        <v>0</v>
      </c>
      <c r="Q41" s="84" t="s">
        <v>27</v>
      </c>
    </row>
    <row r="42" spans="1:17" ht="12.75">
      <c r="A42" s="56" t="s">
        <v>60</v>
      </c>
      <c r="F42" s="19">
        <v>0</v>
      </c>
      <c r="G42" s="16">
        <v>0</v>
      </c>
      <c r="H42" s="21">
        <v>5</v>
      </c>
      <c r="I42" s="15"/>
      <c r="J42" s="16"/>
      <c r="K42" s="16"/>
      <c r="L42" s="21"/>
      <c r="M42" s="19">
        <v>0</v>
      </c>
      <c r="N42" s="16">
        <v>0</v>
      </c>
      <c r="O42" s="21">
        <v>5</v>
      </c>
      <c r="Q42" s="84" t="s">
        <v>27</v>
      </c>
    </row>
    <row r="43" spans="1:17" ht="12.75">
      <c r="A43" s="56" t="s">
        <v>61</v>
      </c>
      <c r="F43" s="19">
        <v>0</v>
      </c>
      <c r="G43" s="16">
        <v>0</v>
      </c>
      <c r="H43" s="21">
        <v>2</v>
      </c>
      <c r="I43" s="15"/>
      <c r="J43" s="16"/>
      <c r="K43" s="16"/>
      <c r="L43" s="21"/>
      <c r="M43" s="19">
        <v>0</v>
      </c>
      <c r="N43" s="16">
        <v>0</v>
      </c>
      <c r="O43" s="21">
        <v>2</v>
      </c>
      <c r="Q43" s="84" t="s">
        <v>27</v>
      </c>
    </row>
    <row r="44" spans="1:17" ht="12.75">
      <c r="A44" s="56" t="s">
        <v>62</v>
      </c>
      <c r="F44" s="19">
        <v>0</v>
      </c>
      <c r="G44" s="16">
        <v>0</v>
      </c>
      <c r="H44" s="21">
        <v>8</v>
      </c>
      <c r="I44" s="15"/>
      <c r="J44" s="16"/>
      <c r="K44" s="16"/>
      <c r="L44" s="21"/>
      <c r="M44" s="19">
        <v>0</v>
      </c>
      <c r="N44" s="16">
        <v>0</v>
      </c>
      <c r="O44" s="21">
        <v>8</v>
      </c>
      <c r="Q44" s="84" t="s">
        <v>27</v>
      </c>
    </row>
    <row r="45" spans="1:17" ht="12.75">
      <c r="A45" s="56" t="s">
        <v>39</v>
      </c>
      <c r="F45" s="19">
        <v>0</v>
      </c>
      <c r="G45" s="16">
        <v>0</v>
      </c>
      <c r="H45" s="21">
        <v>34</v>
      </c>
      <c r="I45" s="15"/>
      <c r="J45" s="16"/>
      <c r="K45" s="16"/>
      <c r="L45" s="21"/>
      <c r="M45" s="19">
        <v>0</v>
      </c>
      <c r="N45" s="16">
        <v>0</v>
      </c>
      <c r="O45" s="21">
        <v>34</v>
      </c>
      <c r="Q45" s="84" t="s">
        <v>27</v>
      </c>
    </row>
    <row r="46" spans="1:17" ht="12.75">
      <c r="A46" s="56" t="s">
        <v>40</v>
      </c>
      <c r="F46" s="19">
        <v>0</v>
      </c>
      <c r="G46" s="16">
        <v>0</v>
      </c>
      <c r="H46" s="21">
        <v>1</v>
      </c>
      <c r="I46" s="15"/>
      <c r="J46" s="16"/>
      <c r="K46" s="16"/>
      <c r="L46" s="21"/>
      <c r="M46" s="19">
        <v>0</v>
      </c>
      <c r="N46" s="16">
        <v>0</v>
      </c>
      <c r="O46" s="21">
        <v>1</v>
      </c>
      <c r="Q46" s="84" t="s">
        <v>27</v>
      </c>
    </row>
    <row r="47" spans="1:17" ht="12" customHeight="1">
      <c r="A47" s="55" t="s">
        <v>74</v>
      </c>
      <c r="F47" s="19">
        <v>0</v>
      </c>
      <c r="G47" s="16">
        <v>0</v>
      </c>
      <c r="H47" s="21">
        <v>60000</v>
      </c>
      <c r="I47" s="15">
        <v>0</v>
      </c>
      <c r="J47" s="16">
        <v>0</v>
      </c>
      <c r="K47" s="16">
        <v>0</v>
      </c>
      <c r="L47" s="17">
        <v>0</v>
      </c>
      <c r="M47" s="16">
        <f>F47+J47</f>
        <v>0</v>
      </c>
      <c r="N47" s="16">
        <f>G47+K47</f>
        <v>0</v>
      </c>
      <c r="O47" s="21">
        <f>H47+I47+L47</f>
        <v>60000</v>
      </c>
      <c r="Q47" s="84" t="s">
        <v>27</v>
      </c>
    </row>
    <row r="48" spans="1:17" ht="12.75">
      <c r="A48" s="56" t="s">
        <v>41</v>
      </c>
      <c r="F48" s="19">
        <v>0</v>
      </c>
      <c r="G48" s="16">
        <v>0</v>
      </c>
      <c r="H48" s="21">
        <v>22323</v>
      </c>
      <c r="I48" s="15"/>
      <c r="J48" s="16"/>
      <c r="K48" s="16"/>
      <c r="L48" s="21"/>
      <c r="M48" s="19">
        <v>0</v>
      </c>
      <c r="N48" s="16">
        <v>0</v>
      </c>
      <c r="O48" s="21">
        <v>22323</v>
      </c>
      <c r="Q48" s="84" t="s">
        <v>27</v>
      </c>
    </row>
    <row r="49" spans="1:17" ht="12.75">
      <c r="A49" s="56" t="s">
        <v>42</v>
      </c>
      <c r="F49" s="19">
        <v>0</v>
      </c>
      <c r="G49" s="16">
        <v>0</v>
      </c>
      <c r="H49" s="21">
        <v>3108</v>
      </c>
      <c r="I49" s="15"/>
      <c r="J49" s="16"/>
      <c r="K49" s="16"/>
      <c r="L49" s="21"/>
      <c r="M49" s="19">
        <v>0</v>
      </c>
      <c r="N49" s="16">
        <v>0</v>
      </c>
      <c r="O49" s="21">
        <v>3108</v>
      </c>
      <c r="Q49" s="84" t="s">
        <v>27</v>
      </c>
    </row>
    <row r="50" spans="6:15" ht="12.75">
      <c r="F50" s="19"/>
      <c r="G50" s="16"/>
      <c r="H50" s="21"/>
      <c r="I50" s="15"/>
      <c r="J50" s="16"/>
      <c r="K50" s="16"/>
      <c r="L50" s="17"/>
      <c r="M50" s="16"/>
      <c r="N50" s="16"/>
      <c r="O50" s="21"/>
    </row>
    <row r="51" spans="1:17" ht="12.75">
      <c r="A51" s="53" t="s">
        <v>43</v>
      </c>
      <c r="F51" s="19">
        <f>SUM(F36:F49)</f>
        <v>0</v>
      </c>
      <c r="G51" s="16">
        <f aca="true" t="shared" si="6" ref="G51:O51">SUM(G36:G49)</f>
        <v>0</v>
      </c>
      <c r="H51" s="21">
        <f t="shared" si="6"/>
        <v>85575</v>
      </c>
      <c r="I51" s="40">
        <f t="shared" si="6"/>
        <v>0</v>
      </c>
      <c r="J51" s="16">
        <f t="shared" si="6"/>
        <v>0</v>
      </c>
      <c r="K51" s="16">
        <f t="shared" si="6"/>
        <v>0</v>
      </c>
      <c r="L51" s="21">
        <f t="shared" si="6"/>
        <v>0</v>
      </c>
      <c r="M51" s="16">
        <f t="shared" si="6"/>
        <v>0</v>
      </c>
      <c r="N51" s="16">
        <f t="shared" si="6"/>
        <v>0</v>
      </c>
      <c r="O51" s="21">
        <f t="shared" si="6"/>
        <v>85575</v>
      </c>
      <c r="P51" s="20"/>
      <c r="Q51" s="84" t="s">
        <v>27</v>
      </c>
    </row>
    <row r="52" spans="6:15" ht="12.75">
      <c r="F52" s="19"/>
      <c r="G52" s="16"/>
      <c r="H52" s="17"/>
      <c r="I52" s="15" t="s">
        <v>0</v>
      </c>
      <c r="J52" s="16"/>
      <c r="K52" s="16"/>
      <c r="L52" s="17"/>
      <c r="M52" s="16"/>
      <c r="N52" s="16"/>
      <c r="O52" s="17"/>
    </row>
    <row r="53" spans="1:17" ht="12.75">
      <c r="A53" s="31" t="s">
        <v>13</v>
      </c>
      <c r="F53" s="19"/>
      <c r="G53" s="16"/>
      <c r="H53" s="17"/>
      <c r="I53" s="15"/>
      <c r="J53" s="16"/>
      <c r="K53" s="16"/>
      <c r="L53" s="17"/>
      <c r="M53" s="16"/>
      <c r="N53" s="16"/>
      <c r="O53" s="17"/>
      <c r="Q53" s="84" t="s">
        <v>27</v>
      </c>
    </row>
    <row r="54" spans="1:17" ht="12.75">
      <c r="A54" s="51" t="s">
        <v>44</v>
      </c>
      <c r="F54" s="19">
        <v>0</v>
      </c>
      <c r="G54" s="16">
        <v>0</v>
      </c>
      <c r="H54" s="17">
        <v>-12</v>
      </c>
      <c r="I54" s="15">
        <v>0</v>
      </c>
      <c r="J54" s="16">
        <v>0</v>
      </c>
      <c r="K54" s="16">
        <v>0</v>
      </c>
      <c r="L54" s="22">
        <v>0</v>
      </c>
      <c r="M54" s="16">
        <f>F54+J54</f>
        <v>0</v>
      </c>
      <c r="N54" s="16">
        <f>G54+K54</f>
        <v>0</v>
      </c>
      <c r="O54" s="21">
        <f>H54+I54+L54</f>
        <v>-12</v>
      </c>
      <c r="Q54" s="84" t="s">
        <v>27</v>
      </c>
    </row>
    <row r="55" spans="6:15" ht="12.75">
      <c r="F55" s="19"/>
      <c r="G55" s="16"/>
      <c r="H55" s="21"/>
      <c r="I55" s="23"/>
      <c r="J55" s="16"/>
      <c r="K55" s="16"/>
      <c r="L55" s="17"/>
      <c r="M55" s="16"/>
      <c r="N55" s="16"/>
      <c r="O55" s="21"/>
    </row>
    <row r="56" spans="1:17" ht="12.75">
      <c r="A56" s="53" t="s">
        <v>45</v>
      </c>
      <c r="F56" s="19">
        <f aca="true" t="shared" si="7" ref="F56:O56">SUM(F54:F54)</f>
        <v>0</v>
      </c>
      <c r="G56" s="16">
        <f t="shared" si="7"/>
        <v>0</v>
      </c>
      <c r="H56" s="21">
        <f t="shared" si="7"/>
        <v>-12</v>
      </c>
      <c r="I56" s="40">
        <f t="shared" si="7"/>
        <v>0</v>
      </c>
      <c r="J56" s="16">
        <f t="shared" si="7"/>
        <v>0</v>
      </c>
      <c r="K56" s="16">
        <f t="shared" si="7"/>
        <v>0</v>
      </c>
      <c r="L56" s="21">
        <f t="shared" si="7"/>
        <v>0</v>
      </c>
      <c r="M56" s="16">
        <f t="shared" si="7"/>
        <v>0</v>
      </c>
      <c r="N56" s="16">
        <f t="shared" si="7"/>
        <v>0</v>
      </c>
      <c r="O56" s="21">
        <f t="shared" si="7"/>
        <v>-12</v>
      </c>
      <c r="P56" s="20"/>
      <c r="Q56" s="84" t="s">
        <v>27</v>
      </c>
    </row>
    <row r="57" spans="6:15" ht="15">
      <c r="F57" s="46"/>
      <c r="G57" s="47"/>
      <c r="H57" s="48"/>
      <c r="I57" s="49"/>
      <c r="J57" s="47"/>
      <c r="K57" s="47"/>
      <c r="L57" s="48"/>
      <c r="M57" s="47"/>
      <c r="N57" s="47"/>
      <c r="O57" s="48"/>
    </row>
    <row r="58" spans="1:17" ht="12.75">
      <c r="A58" s="52" t="s">
        <v>46</v>
      </c>
      <c r="F58" s="24">
        <f aca="true" t="shared" si="8" ref="F58:O58">F51+F56+F34</f>
        <v>0</v>
      </c>
      <c r="G58" s="25">
        <f t="shared" si="8"/>
        <v>0</v>
      </c>
      <c r="H58" s="26">
        <f t="shared" si="8"/>
        <v>85563</v>
      </c>
      <c r="I58" s="41">
        <f t="shared" si="8"/>
        <v>0</v>
      </c>
      <c r="J58" s="24">
        <f t="shared" si="8"/>
        <v>0</v>
      </c>
      <c r="K58" s="25">
        <f t="shared" si="8"/>
        <v>0</v>
      </c>
      <c r="L58" s="26">
        <f t="shared" si="8"/>
        <v>0</v>
      </c>
      <c r="M58" s="24">
        <f t="shared" si="8"/>
        <v>0</v>
      </c>
      <c r="N58" s="25">
        <f t="shared" si="8"/>
        <v>0</v>
      </c>
      <c r="O58" s="26">
        <f t="shared" si="8"/>
        <v>85563</v>
      </c>
      <c r="P58" s="20"/>
      <c r="Q58" s="84" t="s">
        <v>27</v>
      </c>
    </row>
    <row r="59" spans="1:16" ht="12.75">
      <c r="A59" s="52"/>
      <c r="F59" s="24"/>
      <c r="G59" s="25"/>
      <c r="H59" s="26"/>
      <c r="I59" s="41"/>
      <c r="J59" s="24"/>
      <c r="K59" s="25"/>
      <c r="L59" s="26"/>
      <c r="M59" s="24"/>
      <c r="N59" s="25"/>
      <c r="O59" s="26"/>
      <c r="P59" s="20"/>
    </row>
    <row r="60" spans="1:17" ht="12.75">
      <c r="A60" s="52" t="s">
        <v>47</v>
      </c>
      <c r="F60" s="24">
        <f aca="true" t="shared" si="9" ref="F60:O60">F26+F58</f>
        <v>0</v>
      </c>
      <c r="G60" s="25">
        <f t="shared" si="9"/>
        <v>0</v>
      </c>
      <c r="H60" s="26">
        <f>H26+H58</f>
        <v>230563</v>
      </c>
      <c r="I60" s="24">
        <f t="shared" si="9"/>
        <v>0</v>
      </c>
      <c r="J60" s="24">
        <f t="shared" si="9"/>
        <v>0</v>
      </c>
      <c r="K60" s="25">
        <f t="shared" si="9"/>
        <v>0</v>
      </c>
      <c r="L60" s="26">
        <f t="shared" si="9"/>
        <v>0</v>
      </c>
      <c r="M60" s="24">
        <f t="shared" si="9"/>
        <v>0</v>
      </c>
      <c r="N60" s="25">
        <f t="shared" si="9"/>
        <v>0</v>
      </c>
      <c r="O60" s="26">
        <f t="shared" si="9"/>
        <v>230563</v>
      </c>
      <c r="P60" s="20"/>
      <c r="Q60" s="84" t="s">
        <v>27</v>
      </c>
    </row>
    <row r="61" spans="1:16" ht="12.75">
      <c r="A61" s="52"/>
      <c r="F61" s="19"/>
      <c r="G61" s="16"/>
      <c r="H61" s="21"/>
      <c r="I61" s="19"/>
      <c r="J61" s="19"/>
      <c r="K61" s="16"/>
      <c r="L61" s="21"/>
      <c r="M61" s="19"/>
      <c r="N61" s="16"/>
      <c r="O61" s="21"/>
      <c r="P61" s="20"/>
    </row>
    <row r="62" spans="1:17" ht="12.75">
      <c r="A62" s="31" t="s">
        <v>48</v>
      </c>
      <c r="F62" s="19">
        <f aca="true" t="shared" si="10" ref="F62:O62">F13+F60</f>
        <v>21</v>
      </c>
      <c r="G62" s="16">
        <f t="shared" si="10"/>
        <v>21</v>
      </c>
      <c r="H62" s="21">
        <f>H13+H60</f>
        <v>1311483</v>
      </c>
      <c r="I62" s="19">
        <f t="shared" si="10"/>
        <v>0</v>
      </c>
      <c r="J62" s="19">
        <f t="shared" si="10"/>
        <v>0</v>
      </c>
      <c r="K62" s="16">
        <f t="shared" si="10"/>
        <v>0</v>
      </c>
      <c r="L62" s="21">
        <f t="shared" si="10"/>
        <v>0</v>
      </c>
      <c r="M62" s="19">
        <f t="shared" si="10"/>
        <v>21</v>
      </c>
      <c r="N62" s="16">
        <f t="shared" si="10"/>
        <v>21</v>
      </c>
      <c r="O62" s="21">
        <f t="shared" si="10"/>
        <v>1311483</v>
      </c>
      <c r="Q62" s="84" t="s">
        <v>27</v>
      </c>
    </row>
    <row r="63" spans="6:15" ht="12.75">
      <c r="F63" s="19"/>
      <c r="G63" s="16"/>
      <c r="H63" s="21"/>
      <c r="I63" s="15"/>
      <c r="J63" s="16"/>
      <c r="K63" s="16"/>
      <c r="L63" s="21"/>
      <c r="M63" s="16"/>
      <c r="N63" s="16"/>
      <c r="O63" s="21"/>
    </row>
    <row r="64" spans="1:17" ht="12" customHeight="1">
      <c r="A64" s="33" t="s">
        <v>16</v>
      </c>
      <c r="F64" s="19"/>
      <c r="G64" s="16"/>
      <c r="H64" s="17"/>
      <c r="I64" s="15"/>
      <c r="J64" s="16"/>
      <c r="K64" s="16"/>
      <c r="L64" s="17"/>
      <c r="M64" s="16"/>
      <c r="N64" s="16"/>
      <c r="O64" s="17"/>
      <c r="Q64" s="84" t="s">
        <v>27</v>
      </c>
    </row>
    <row r="65" spans="1:15" ht="12.75">
      <c r="A65" s="32"/>
      <c r="F65" s="19"/>
      <c r="G65" s="16"/>
      <c r="H65" s="17"/>
      <c r="I65" s="15"/>
      <c r="J65" s="16"/>
      <c r="K65" s="16"/>
      <c r="L65" s="17"/>
      <c r="M65" s="16"/>
      <c r="N65" s="16"/>
      <c r="O65" s="17"/>
    </row>
    <row r="66" spans="1:17" ht="12.75">
      <c r="A66" s="67" t="s">
        <v>49</v>
      </c>
      <c r="F66" s="19">
        <v>2</v>
      </c>
      <c r="G66" s="16">
        <v>2</v>
      </c>
      <c r="H66" s="21">
        <v>37570</v>
      </c>
      <c r="I66" s="15">
        <v>0</v>
      </c>
      <c r="J66" s="16">
        <v>0</v>
      </c>
      <c r="K66" s="16">
        <v>0</v>
      </c>
      <c r="L66" s="17">
        <v>0</v>
      </c>
      <c r="M66" s="16">
        <f>F66+J66</f>
        <v>2</v>
      </c>
      <c r="N66" s="16">
        <f>G66+K66</f>
        <v>2</v>
      </c>
      <c r="O66" s="21">
        <f>H66+I66+L66</f>
        <v>37570</v>
      </c>
      <c r="Q66" s="84" t="s">
        <v>27</v>
      </c>
    </row>
    <row r="67" spans="1:17" ht="12.75" customHeight="1">
      <c r="A67" s="67" t="s">
        <v>50</v>
      </c>
      <c r="B67" s="66"/>
      <c r="C67" s="66"/>
      <c r="D67" s="66"/>
      <c r="E67" s="66"/>
      <c r="F67" s="19">
        <v>0</v>
      </c>
      <c r="G67" s="16">
        <v>0</v>
      </c>
      <c r="H67" s="21">
        <v>-53734</v>
      </c>
      <c r="I67" s="15">
        <v>0</v>
      </c>
      <c r="J67" s="16">
        <v>0</v>
      </c>
      <c r="K67" s="16">
        <v>0</v>
      </c>
      <c r="L67" s="17">
        <v>0</v>
      </c>
      <c r="M67" s="16">
        <f>F67+J67</f>
        <v>0</v>
      </c>
      <c r="N67" s="16">
        <f>G67+K67</f>
        <v>0</v>
      </c>
      <c r="O67" s="21">
        <f>H67+I67+L67</f>
        <v>-53734</v>
      </c>
      <c r="Q67" s="84" t="s">
        <v>27</v>
      </c>
    </row>
    <row r="68" spans="1:15" ht="12.75" customHeight="1">
      <c r="A68" s="67"/>
      <c r="B68" s="66"/>
      <c r="C68" s="66"/>
      <c r="D68" s="66"/>
      <c r="E68" s="66"/>
      <c r="F68" s="19"/>
      <c r="G68" s="16"/>
      <c r="H68" s="21"/>
      <c r="I68" s="15"/>
      <c r="J68" s="16"/>
      <c r="K68" s="16"/>
      <c r="L68" s="17"/>
      <c r="M68" s="16"/>
      <c r="N68" s="16"/>
      <c r="O68" s="21"/>
    </row>
    <row r="69" spans="1:17" ht="12.75">
      <c r="A69" s="53" t="s">
        <v>51</v>
      </c>
      <c r="F69" s="19">
        <f aca="true" t="shared" si="11" ref="F69:O69">SUM(F66:F67)</f>
        <v>2</v>
      </c>
      <c r="G69" s="16">
        <f t="shared" si="11"/>
        <v>2</v>
      </c>
      <c r="H69" s="21">
        <f t="shared" si="11"/>
        <v>-16164</v>
      </c>
      <c r="I69" s="15">
        <f t="shared" si="11"/>
        <v>0</v>
      </c>
      <c r="J69" s="16">
        <f t="shared" si="11"/>
        <v>0</v>
      </c>
      <c r="K69" s="16">
        <f t="shared" si="11"/>
        <v>0</v>
      </c>
      <c r="L69" s="17">
        <f t="shared" si="11"/>
        <v>0</v>
      </c>
      <c r="M69" s="16">
        <f t="shared" si="11"/>
        <v>2</v>
      </c>
      <c r="N69" s="16">
        <f t="shared" si="11"/>
        <v>2</v>
      </c>
      <c r="O69" s="21">
        <f t="shared" si="11"/>
        <v>-16164</v>
      </c>
      <c r="Q69" s="84" t="s">
        <v>27</v>
      </c>
    </row>
    <row r="70" spans="6:15" ht="12.75">
      <c r="F70" s="41"/>
      <c r="G70" s="42"/>
      <c r="H70" s="43"/>
      <c r="I70" s="27"/>
      <c r="J70" s="42"/>
      <c r="K70" s="42"/>
      <c r="L70" s="43"/>
      <c r="M70" s="42"/>
      <c r="N70" s="42"/>
      <c r="O70" s="43"/>
    </row>
    <row r="71" spans="1:17" ht="12.75">
      <c r="A71" s="31" t="s">
        <v>52</v>
      </c>
      <c r="F71" s="24">
        <f aca="true" t="shared" si="12" ref="F71:O71">SUM(F62,F69)</f>
        <v>23</v>
      </c>
      <c r="G71" s="25">
        <f t="shared" si="12"/>
        <v>23</v>
      </c>
      <c r="H71" s="26">
        <f t="shared" si="12"/>
        <v>1295319</v>
      </c>
      <c r="I71" s="50">
        <f t="shared" si="12"/>
        <v>0</v>
      </c>
      <c r="J71" s="25">
        <f t="shared" si="12"/>
        <v>0</v>
      </c>
      <c r="K71" s="25">
        <f t="shared" si="12"/>
        <v>0</v>
      </c>
      <c r="L71" s="26">
        <f t="shared" si="12"/>
        <v>0</v>
      </c>
      <c r="M71" s="25">
        <f t="shared" si="12"/>
        <v>23</v>
      </c>
      <c r="N71" s="25">
        <f t="shared" si="12"/>
        <v>23</v>
      </c>
      <c r="O71" s="26">
        <f t="shared" si="12"/>
        <v>1295319</v>
      </c>
      <c r="Q71" s="84" t="s">
        <v>27</v>
      </c>
    </row>
    <row r="72" spans="1:17" ht="12.75">
      <c r="A72" s="31" t="s">
        <v>71</v>
      </c>
      <c r="F72" s="41">
        <f aca="true" t="shared" si="13" ref="F72:O72">SUM(F71-F13)</f>
        <v>2</v>
      </c>
      <c r="G72" s="42">
        <f t="shared" si="13"/>
        <v>2</v>
      </c>
      <c r="H72" s="44">
        <f>SUM(H71-H13)</f>
        <v>214399</v>
      </c>
      <c r="I72" s="45">
        <f t="shared" si="13"/>
        <v>0</v>
      </c>
      <c r="J72" s="41">
        <f t="shared" si="13"/>
        <v>0</v>
      </c>
      <c r="K72" s="42">
        <f t="shared" si="13"/>
        <v>0</v>
      </c>
      <c r="L72" s="44">
        <f t="shared" si="13"/>
        <v>0</v>
      </c>
      <c r="M72" s="41">
        <f t="shared" si="13"/>
        <v>2</v>
      </c>
      <c r="N72" s="42">
        <f t="shared" si="13"/>
        <v>2</v>
      </c>
      <c r="O72" s="44">
        <f t="shared" si="13"/>
        <v>214399</v>
      </c>
      <c r="Q72" s="84" t="s">
        <v>27</v>
      </c>
    </row>
    <row r="73" spans="1:15" s="84" customFormat="1" ht="12.75">
      <c r="A73" s="84" t="s">
        <v>53</v>
      </c>
      <c r="F73" s="85"/>
      <c r="G73" s="85"/>
      <c r="H73" s="86"/>
      <c r="J73" s="85"/>
      <c r="K73" s="85"/>
      <c r="L73" s="86"/>
      <c r="M73" s="85"/>
      <c r="N73" s="85"/>
      <c r="O73" s="86"/>
    </row>
    <row r="140" ht="9.75" customHeight="1"/>
  </sheetData>
  <mergeCells count="4">
    <mergeCell ref="F5:H6"/>
    <mergeCell ref="I5:I6"/>
    <mergeCell ref="J5:L6"/>
    <mergeCell ref="M5:O6"/>
  </mergeCells>
  <printOptions horizontalCentered="1"/>
  <pageMargins left="0.75" right="0.75" top="0.75" bottom="0.75" header="0.5" footer="0.5"/>
  <pageSetup fitToHeight="1" fitToWidth="1" horizontalDpi="600" verticalDpi="600" orientation="landscape" scale="67" r:id="rId3"/>
  <legacyDrawing r:id="rId2"/>
</worksheet>
</file>

<file path=xl/worksheets/sheet2.xml><?xml version="1.0" encoding="utf-8"?>
<worksheet xmlns="http://schemas.openxmlformats.org/spreadsheetml/2006/main" xmlns:r="http://schemas.openxmlformats.org/officeDocument/2006/relationships">
  <dimension ref="A1:IV70"/>
  <sheetViews>
    <sheetView zoomScale="75" zoomScaleNormal="75" workbookViewId="0" topLeftCell="A10">
      <selection activeCell="R17" sqref="R17"/>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3.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28" t="s">
        <v>26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30"/>
      <c r="AF1" s="70" t="s">
        <v>27</v>
      </c>
    </row>
    <row r="2" spans="1:32" ht="18">
      <c r="A2" s="131" t="s">
        <v>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3"/>
      <c r="AF2" s="70" t="s">
        <v>27</v>
      </c>
    </row>
    <row r="3" spans="1:32" ht="18">
      <c r="A3" s="134" t="s">
        <v>2</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6"/>
      <c r="AF3" s="70" t="s">
        <v>27</v>
      </c>
    </row>
    <row r="4" spans="1:30" ht="15">
      <c r="A4" s="108"/>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10"/>
    </row>
    <row r="5" spans="1:30" ht="15">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10"/>
    </row>
    <row r="6" spans="1:30" ht="15">
      <c r="A6" s="10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10"/>
    </row>
    <row r="7" spans="1:32" ht="42.75" customHeight="1">
      <c r="A7" s="108"/>
      <c r="B7" s="109"/>
      <c r="C7" s="109"/>
      <c r="D7" s="109"/>
      <c r="E7" s="109"/>
      <c r="F7" s="110"/>
      <c r="H7" s="137" t="s">
        <v>28</v>
      </c>
      <c r="I7" s="138"/>
      <c r="J7" s="138"/>
      <c r="K7" s="138"/>
      <c r="L7" s="139"/>
      <c r="N7" s="120" t="s">
        <v>29</v>
      </c>
      <c r="O7" s="121"/>
      <c r="P7" s="121"/>
      <c r="Q7" s="121"/>
      <c r="R7" s="122"/>
      <c r="T7" s="120" t="s">
        <v>30</v>
      </c>
      <c r="U7" s="121"/>
      <c r="V7" s="121"/>
      <c r="W7" s="121"/>
      <c r="X7" s="122"/>
      <c r="Z7" s="120" t="s">
        <v>31</v>
      </c>
      <c r="AA7" s="123"/>
      <c r="AB7" s="123"/>
      <c r="AC7" s="123"/>
      <c r="AD7" s="124"/>
      <c r="AF7" s="70" t="s">
        <v>27</v>
      </c>
    </row>
    <row r="8" spans="1:32" ht="15">
      <c r="A8" s="111"/>
      <c r="B8" s="112"/>
      <c r="C8" s="112"/>
      <c r="D8" s="112"/>
      <c r="E8" s="112"/>
      <c r="F8" s="113"/>
      <c r="H8" s="71"/>
      <c r="N8" s="71"/>
      <c r="T8" s="71"/>
      <c r="Z8" s="71"/>
      <c r="AF8" s="70"/>
    </row>
    <row r="9" spans="1:32" ht="15">
      <c r="A9" s="117" t="s">
        <v>32</v>
      </c>
      <c r="B9" s="118"/>
      <c r="C9" s="118"/>
      <c r="D9" s="118"/>
      <c r="E9" s="118"/>
      <c r="F9" s="119"/>
      <c r="H9" s="72" t="s">
        <v>33</v>
      </c>
      <c r="J9" s="73" t="s">
        <v>4</v>
      </c>
      <c r="L9" s="73" t="s">
        <v>3</v>
      </c>
      <c r="N9" s="72" t="s">
        <v>33</v>
      </c>
      <c r="P9" s="73" t="s">
        <v>4</v>
      </c>
      <c r="R9" s="73" t="s">
        <v>3</v>
      </c>
      <c r="T9" s="72" t="s">
        <v>33</v>
      </c>
      <c r="V9" s="73" t="s">
        <v>4</v>
      </c>
      <c r="X9" s="73" t="s">
        <v>3</v>
      </c>
      <c r="Z9" s="72" t="s">
        <v>33</v>
      </c>
      <c r="AB9" s="73" t="s">
        <v>4</v>
      </c>
      <c r="AD9" s="73" t="s">
        <v>3</v>
      </c>
      <c r="AF9" s="70" t="s">
        <v>27</v>
      </c>
    </row>
    <row r="10" spans="1:30" ht="15">
      <c r="A10" s="117"/>
      <c r="B10" s="118"/>
      <c r="C10" s="118"/>
      <c r="D10" s="118"/>
      <c r="E10" s="118"/>
      <c r="F10" s="119"/>
      <c r="H10" s="74"/>
      <c r="J10" s="74"/>
      <c r="L10" s="74"/>
      <c r="N10" s="74"/>
      <c r="P10" s="74"/>
      <c r="R10" s="74"/>
      <c r="T10" s="74"/>
      <c r="V10" s="74"/>
      <c r="X10" s="74"/>
      <c r="Z10" s="74"/>
      <c r="AB10" s="74"/>
      <c r="AD10" s="74"/>
    </row>
    <row r="11" spans="1:32" ht="15">
      <c r="A11" s="77" t="s">
        <v>34</v>
      </c>
      <c r="B11" s="114" t="s">
        <v>38</v>
      </c>
      <c r="C11" s="115"/>
      <c r="D11" s="115"/>
      <c r="E11" s="115"/>
      <c r="F11" s="116"/>
      <c r="G11" s="2" t="s">
        <v>1</v>
      </c>
      <c r="H11" s="78">
        <v>21</v>
      </c>
      <c r="I11" s="75" t="s">
        <v>1</v>
      </c>
      <c r="J11" s="78">
        <v>21</v>
      </c>
      <c r="L11" s="89">
        <v>1225920</v>
      </c>
      <c r="N11" s="78">
        <v>21</v>
      </c>
      <c r="P11" s="78">
        <v>21</v>
      </c>
      <c r="Q11" s="79">
        <v>1311483</v>
      </c>
      <c r="R11" s="89">
        <v>1311483</v>
      </c>
      <c r="T11" s="78">
        <v>23</v>
      </c>
      <c r="V11" s="78">
        <v>23</v>
      </c>
      <c r="X11" s="89">
        <v>1295319</v>
      </c>
      <c r="Z11" s="78">
        <f>T11-N11</f>
        <v>2</v>
      </c>
      <c r="AB11" s="78">
        <f>V11-P11</f>
        <v>2</v>
      </c>
      <c r="AD11" s="89">
        <f>X11-R11</f>
        <v>-16164</v>
      </c>
      <c r="AF11" s="70" t="s">
        <v>27</v>
      </c>
    </row>
    <row r="12" spans="1:30" ht="15">
      <c r="A12" s="111"/>
      <c r="B12" s="112"/>
      <c r="C12" s="112"/>
      <c r="D12" s="112"/>
      <c r="E12" s="112"/>
      <c r="F12" s="113"/>
      <c r="AD12" s="76"/>
    </row>
    <row r="13" spans="2:32" ht="16.5" customHeight="1">
      <c r="B13" s="114" t="s">
        <v>35</v>
      </c>
      <c r="C13" s="115"/>
      <c r="D13" s="115"/>
      <c r="E13" s="115"/>
      <c r="F13" s="116"/>
      <c r="G13" s="2" t="s">
        <v>1</v>
      </c>
      <c r="H13" s="2">
        <f>SUM(H11:H11)</f>
        <v>21</v>
      </c>
      <c r="J13" s="2">
        <f>SUM(J11:J11)</f>
        <v>21</v>
      </c>
      <c r="L13" s="2">
        <f>SUM(L11:L11)</f>
        <v>1225920</v>
      </c>
      <c r="M13" s="76"/>
      <c r="N13" s="2">
        <f>SUM(N11:N11)</f>
        <v>21</v>
      </c>
      <c r="O13" s="76"/>
      <c r="P13" s="2">
        <f>SUM(P11:P11)</f>
        <v>21</v>
      </c>
      <c r="Q13" s="76"/>
      <c r="R13" s="2">
        <f>SUM(R11:R11)</f>
        <v>1311483</v>
      </c>
      <c r="S13" s="76"/>
      <c r="T13" s="2">
        <f>SUM(T11:T11)</f>
        <v>23</v>
      </c>
      <c r="U13" s="76"/>
      <c r="V13" s="2">
        <f>SUM(V11:V11)</f>
        <v>23</v>
      </c>
      <c r="W13" s="76"/>
      <c r="X13" s="2">
        <f>SUM(X11:X11)</f>
        <v>1295319</v>
      </c>
      <c r="Y13" s="76"/>
      <c r="Z13" s="2">
        <f>SUM(Z11:Z11)</f>
        <v>2</v>
      </c>
      <c r="AB13" s="2">
        <f>SUM(AB11:AB11)</f>
        <v>2</v>
      </c>
      <c r="AC13" s="76"/>
      <c r="AD13" s="2">
        <f>SUM(AD11:AD11)</f>
        <v>-16164</v>
      </c>
      <c r="AF13" s="70" t="s">
        <v>27</v>
      </c>
    </row>
    <row r="14" spans="1:29" ht="15">
      <c r="A14" s="111"/>
      <c r="B14" s="112"/>
      <c r="C14" s="112"/>
      <c r="D14" s="112"/>
      <c r="E14" s="112"/>
      <c r="F14" s="113"/>
      <c r="M14" s="76"/>
      <c r="O14" s="76"/>
      <c r="Q14" s="76"/>
      <c r="S14" s="76"/>
      <c r="U14" s="76"/>
      <c r="W14" s="76"/>
      <c r="Y14" s="76"/>
      <c r="AC14" s="76"/>
    </row>
    <row r="15" spans="2:32" ht="15">
      <c r="B15" s="111" t="s">
        <v>36</v>
      </c>
      <c r="C15" s="112"/>
      <c r="D15" s="112"/>
      <c r="E15" s="112"/>
      <c r="F15" s="113"/>
      <c r="H15" s="80">
        <v>0</v>
      </c>
      <c r="I15" s="81"/>
      <c r="J15" s="82">
        <v>0</v>
      </c>
      <c r="K15" s="81"/>
      <c r="L15" s="80">
        <v>0</v>
      </c>
      <c r="M15" s="83"/>
      <c r="N15" s="80">
        <v>0</v>
      </c>
      <c r="O15" s="83"/>
      <c r="P15" s="82">
        <v>0</v>
      </c>
      <c r="Q15" s="83"/>
      <c r="R15" s="80">
        <v>0</v>
      </c>
      <c r="S15" s="83"/>
      <c r="T15" s="80">
        <v>0</v>
      </c>
      <c r="U15" s="83"/>
      <c r="V15" s="82">
        <v>0</v>
      </c>
      <c r="W15" s="83"/>
      <c r="X15" s="80">
        <v>0</v>
      </c>
      <c r="Y15" s="83"/>
      <c r="Z15" s="80">
        <v>0</v>
      </c>
      <c r="AA15" s="81"/>
      <c r="AB15" s="82">
        <f>V15-P15</f>
        <v>0</v>
      </c>
      <c r="AC15" s="83"/>
      <c r="AD15" s="80">
        <v>0</v>
      </c>
      <c r="AF15" s="70" t="s">
        <v>27</v>
      </c>
    </row>
    <row r="16" spans="1:29" ht="15">
      <c r="A16" s="111"/>
      <c r="B16" s="112"/>
      <c r="C16" s="112"/>
      <c r="D16" s="112"/>
      <c r="E16" s="112"/>
      <c r="F16" s="113"/>
      <c r="M16" s="76"/>
      <c r="O16" s="76"/>
      <c r="Q16" s="76"/>
      <c r="S16" s="76"/>
      <c r="U16" s="76"/>
      <c r="W16" s="76"/>
      <c r="Y16" s="76"/>
      <c r="AC16" s="76"/>
    </row>
    <row r="17" spans="2:32" ht="15">
      <c r="B17" s="111" t="s">
        <v>37</v>
      </c>
      <c r="C17" s="112"/>
      <c r="D17" s="112"/>
      <c r="E17" s="112"/>
      <c r="F17" s="113"/>
      <c r="H17" s="2">
        <f>H13+H15</f>
        <v>21</v>
      </c>
      <c r="J17" s="2">
        <f>J13+J15</f>
        <v>21</v>
      </c>
      <c r="L17" s="2">
        <f>L13+L15</f>
        <v>1225920</v>
      </c>
      <c r="M17" s="76"/>
      <c r="N17" s="2">
        <f>N13+N15</f>
        <v>21</v>
      </c>
      <c r="O17" s="76"/>
      <c r="P17" s="2">
        <f>P13+P15</f>
        <v>21</v>
      </c>
      <c r="Q17" s="76"/>
      <c r="R17" s="2">
        <f>R13+R15</f>
        <v>1311483</v>
      </c>
      <c r="S17" s="76"/>
      <c r="T17" s="2">
        <f>T13+T15</f>
        <v>23</v>
      </c>
      <c r="U17" s="76"/>
      <c r="V17" s="2">
        <f>V13+V15</f>
        <v>23</v>
      </c>
      <c r="W17" s="76"/>
      <c r="X17" s="2">
        <f>X13+X15</f>
        <v>1295319</v>
      </c>
      <c r="Y17" s="76"/>
      <c r="Z17" s="2">
        <f>Z13+Z15</f>
        <v>2</v>
      </c>
      <c r="AB17" s="2">
        <f>AB13+AB15</f>
        <v>2</v>
      </c>
      <c r="AC17" s="76"/>
      <c r="AD17" s="2">
        <f>AD13+AD15</f>
        <v>-16164</v>
      </c>
      <c r="AF17" s="70" t="s">
        <v>27</v>
      </c>
    </row>
    <row r="18" spans="1:29" ht="15">
      <c r="A18" s="108"/>
      <c r="B18" s="109"/>
      <c r="C18" s="109"/>
      <c r="D18" s="109"/>
      <c r="E18" s="109"/>
      <c r="F18" s="110"/>
      <c r="M18" s="76"/>
      <c r="O18" s="76"/>
      <c r="Q18" s="76"/>
      <c r="S18" s="76"/>
      <c r="U18" s="76"/>
      <c r="W18" s="76"/>
      <c r="Y18" s="76"/>
      <c r="AC18" s="76"/>
    </row>
    <row r="19" spans="1:6" ht="15">
      <c r="A19" s="108"/>
      <c r="B19" s="109"/>
      <c r="C19" s="109"/>
      <c r="D19" s="109"/>
      <c r="E19" s="109"/>
      <c r="F19" s="110"/>
    </row>
    <row r="21" spans="1:30" ht="18.75" customHeight="1">
      <c r="A21" s="125"/>
      <c r="B21" s="126"/>
      <c r="C21" s="126"/>
      <c r="D21" s="126"/>
      <c r="E21" s="126"/>
      <c r="F21" s="127"/>
      <c r="G21" s="6"/>
      <c r="H21" s="6"/>
      <c r="I21" s="6"/>
      <c r="J21" s="6"/>
      <c r="K21" s="6"/>
      <c r="L21" s="6"/>
      <c r="M21" s="6"/>
      <c r="N21" s="6"/>
      <c r="O21" s="6"/>
      <c r="P21" s="6"/>
      <c r="Q21" s="6"/>
      <c r="R21" s="6"/>
      <c r="S21" s="6"/>
      <c r="T21" s="6"/>
      <c r="U21" s="6"/>
      <c r="V21" s="6"/>
      <c r="W21" s="6"/>
      <c r="X21" s="6"/>
      <c r="Y21" s="6"/>
      <c r="Z21" s="6"/>
      <c r="AA21" s="6"/>
      <c r="AB21" s="6"/>
      <c r="AC21" s="6"/>
      <c r="AD21" s="6"/>
    </row>
    <row r="22" spans="1:256" ht="20.25">
      <c r="A22" s="14" t="s">
        <v>26</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3"/>
      <c r="AF22" s="87" t="s">
        <v>27</v>
      </c>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 r="A23" s="5" t="s">
        <v>6</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3"/>
      <c r="AF23" s="87" t="s">
        <v>27</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 r="A24" s="6" t="s">
        <v>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3"/>
      <c r="AF24" s="87" t="s">
        <v>27</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3"/>
      <c r="AF25" s="87"/>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1"/>
      <c r="B26" s="1"/>
      <c r="C26" s="1"/>
      <c r="D26" s="1"/>
      <c r="E26" s="1"/>
      <c r="F26" s="1"/>
      <c r="G26" s="1"/>
      <c r="H26" s="1"/>
      <c r="I26" s="1"/>
      <c r="J26" s="1"/>
      <c r="K26" s="1"/>
      <c r="L26" s="1"/>
      <c r="M26" s="1"/>
      <c r="N26" s="1"/>
      <c r="O26" s="1"/>
      <c r="P26" s="1"/>
      <c r="Q26" s="1"/>
      <c r="R26" s="1"/>
      <c r="S26" s="1"/>
      <c r="T26" s="1"/>
      <c r="U26" s="1"/>
      <c r="V26" s="1"/>
      <c r="W26" s="1"/>
      <c r="X26" s="1"/>
      <c r="Y26" s="1"/>
      <c r="Z26" s="9"/>
      <c r="AA26" s="9"/>
      <c r="AB26" s="9"/>
      <c r="AC26" s="1"/>
      <c r="AD26" s="1"/>
      <c r="AE26" s="3"/>
      <c r="AF26" s="87"/>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20.25">
      <c r="A27" s="145" t="s">
        <v>16</v>
      </c>
      <c r="B27" s="146"/>
      <c r="C27" s="146"/>
      <c r="D27" s="146"/>
      <c r="E27" s="146"/>
      <c r="F27" s="146"/>
      <c r="G27" s="146"/>
      <c r="H27" s="147"/>
      <c r="I27" s="1"/>
      <c r="J27" s="1"/>
      <c r="K27" s="1"/>
      <c r="L27" s="1"/>
      <c r="M27" s="1"/>
      <c r="N27" s="1"/>
      <c r="O27" s="1"/>
      <c r="P27" s="1"/>
      <c r="Q27" s="1"/>
      <c r="R27" s="1"/>
      <c r="S27" s="1"/>
      <c r="T27" s="1"/>
      <c r="U27" s="1"/>
      <c r="V27" s="1"/>
      <c r="W27" s="1"/>
      <c r="X27" s="1"/>
      <c r="Y27" s="1"/>
      <c r="Z27" s="88" t="s">
        <v>33</v>
      </c>
      <c r="AA27" s="9"/>
      <c r="AB27" s="10" t="s">
        <v>4</v>
      </c>
      <c r="AC27" s="1"/>
      <c r="AD27" s="11" t="s">
        <v>3</v>
      </c>
      <c r="AE27" s="3"/>
      <c r="AF27" s="87" t="s">
        <v>27</v>
      </c>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2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3"/>
      <c r="AF28" s="87"/>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0.25">
      <c r="A29" s="140" t="s">
        <v>54</v>
      </c>
      <c r="B29" s="141"/>
      <c r="C29" s="141"/>
      <c r="D29" s="141"/>
      <c r="E29" s="141"/>
      <c r="F29" s="141"/>
      <c r="G29" s="141"/>
      <c r="H29" s="141"/>
      <c r="I29" s="141"/>
      <c r="J29" s="141"/>
      <c r="K29" s="141"/>
      <c r="L29" s="141"/>
      <c r="M29" s="141"/>
      <c r="N29" s="141"/>
      <c r="O29" s="141"/>
      <c r="P29" s="141"/>
      <c r="Q29" s="141"/>
      <c r="R29" s="141"/>
      <c r="S29" s="141"/>
      <c r="T29" s="141"/>
      <c r="U29" s="141"/>
      <c r="V29" s="141"/>
      <c r="W29" s="141"/>
      <c r="X29" s="142"/>
      <c r="Y29" s="1"/>
      <c r="Z29" s="1">
        <v>0</v>
      </c>
      <c r="AA29" s="1"/>
      <c r="AB29" s="1">
        <v>0</v>
      </c>
      <c r="AC29" s="1"/>
      <c r="AD29" s="7">
        <v>37570</v>
      </c>
      <c r="AE29" s="3"/>
      <c r="AF29" s="87" t="s">
        <v>27</v>
      </c>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1"/>
      <c r="B30"/>
      <c r="C30"/>
      <c r="D30"/>
      <c r="E30"/>
      <c r="F30"/>
      <c r="G30"/>
      <c r="H30"/>
      <c r="I30" s="1"/>
      <c r="J30" s="1"/>
      <c r="K30" s="1"/>
      <c r="L30" s="1"/>
      <c r="M30" s="1"/>
      <c r="N30" s="1"/>
      <c r="O30" s="1"/>
      <c r="P30" s="1"/>
      <c r="Q30" s="1"/>
      <c r="R30" s="1"/>
      <c r="S30" s="1"/>
      <c r="T30" s="1"/>
      <c r="U30" s="1"/>
      <c r="V30" s="1"/>
      <c r="W30" s="1"/>
      <c r="X30" s="1"/>
      <c r="Y30" s="1"/>
      <c r="Z30" s="1"/>
      <c r="AA30" s="1"/>
      <c r="AB30" s="1"/>
      <c r="AC30" s="1"/>
      <c r="AD30" s="7"/>
      <c r="AE30" s="3"/>
      <c r="AF30" s="87"/>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14.75" customHeight="1">
      <c r="A31" s="143" t="s">
        <v>73</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64"/>
      <c r="Z31" s="1"/>
      <c r="AA31" s="1"/>
      <c r="AB31" s="1"/>
      <c r="AC31" s="1"/>
      <c r="AD31" s="7"/>
      <c r="AE31" s="3"/>
      <c r="AF31" s="87" t="s">
        <v>27</v>
      </c>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4"/>
      <c r="B32" s="8"/>
      <c r="C32" s="8"/>
      <c r="D32" s="8"/>
      <c r="E32" s="8"/>
      <c r="F32" s="8"/>
      <c r="G32" s="8"/>
      <c r="H32" s="8"/>
      <c r="I32" s="8"/>
      <c r="J32" s="8"/>
      <c r="K32" s="8"/>
      <c r="L32" s="8"/>
      <c r="M32" s="8"/>
      <c r="N32" s="8"/>
      <c r="O32" s="8"/>
      <c r="P32" s="8"/>
      <c r="Q32" s="8"/>
      <c r="R32" s="8"/>
      <c r="S32" s="8"/>
      <c r="T32" s="8"/>
      <c r="U32" s="8"/>
      <c r="V32" s="8"/>
      <c r="W32" s="8"/>
      <c r="X32" s="8"/>
      <c r="Y32" s="1"/>
      <c r="Z32" s="1"/>
      <c r="AA32" s="1"/>
      <c r="AB32" s="1"/>
      <c r="AC32" s="1"/>
      <c r="AD32" s="7"/>
      <c r="AE32" s="3"/>
      <c r="AF32" s="87"/>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9.5" customHeight="1">
      <c r="A33" s="140" t="s">
        <v>69</v>
      </c>
      <c r="B33" s="141"/>
      <c r="C33" s="141"/>
      <c r="D33" s="141"/>
      <c r="E33" s="141"/>
      <c r="F33" s="141"/>
      <c r="G33" s="141"/>
      <c r="H33" s="141"/>
      <c r="I33" s="141"/>
      <c r="J33" s="141"/>
      <c r="K33" s="141"/>
      <c r="L33" s="141"/>
      <c r="M33" s="141"/>
      <c r="N33" s="141"/>
      <c r="O33" s="141"/>
      <c r="P33" s="141"/>
      <c r="Q33" s="141"/>
      <c r="R33" s="141"/>
      <c r="S33" s="141"/>
      <c r="T33" s="141"/>
      <c r="U33" s="141"/>
      <c r="V33" s="141"/>
      <c r="W33" s="141"/>
      <c r="X33" s="142"/>
      <c r="Y33" s="1"/>
      <c r="Z33" s="1">
        <v>2</v>
      </c>
      <c r="AA33" s="1"/>
      <c r="AB33" s="1">
        <v>2</v>
      </c>
      <c r="AC33" s="1"/>
      <c r="AD33" s="93" t="s">
        <v>67</v>
      </c>
      <c r="AE33" s="3"/>
      <c r="AF33" s="87" t="s">
        <v>27</v>
      </c>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1"/>
      <c r="B34"/>
      <c r="C34"/>
      <c r="D34"/>
      <c r="E34"/>
      <c r="F34"/>
      <c r="G34"/>
      <c r="H34"/>
      <c r="I34" s="1"/>
      <c r="J34" s="1"/>
      <c r="K34" s="1"/>
      <c r="L34" s="1"/>
      <c r="M34" s="1"/>
      <c r="N34" s="1"/>
      <c r="O34" s="1"/>
      <c r="P34" s="1"/>
      <c r="Q34" s="1"/>
      <c r="R34" s="1"/>
      <c r="S34" s="1"/>
      <c r="T34" s="1"/>
      <c r="U34" s="1"/>
      <c r="V34" s="1"/>
      <c r="W34" s="1"/>
      <c r="X34" s="1"/>
      <c r="Y34" s="1"/>
      <c r="Z34" s="1"/>
      <c r="AA34" s="1"/>
      <c r="AB34" s="1"/>
      <c r="AC34" s="1"/>
      <c r="AD34" s="7"/>
      <c r="AE34" s="3"/>
      <c r="AF34" s="87"/>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60" customHeight="1">
      <c r="A35" s="143" t="s">
        <v>68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65"/>
      <c r="Z35" s="1"/>
      <c r="AA35" s="1"/>
      <c r="AB35" s="1"/>
      <c r="AC35" s="1"/>
      <c r="AD35" s="7"/>
      <c r="AE35" s="3"/>
      <c r="AF35" s="87" t="s">
        <v>27</v>
      </c>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4"/>
      <c r="B36" s="8"/>
      <c r="C36" s="8"/>
      <c r="D36" s="8"/>
      <c r="E36" s="8"/>
      <c r="F36" s="8"/>
      <c r="G36" s="8"/>
      <c r="H36" s="8"/>
      <c r="I36" s="8"/>
      <c r="J36" s="8"/>
      <c r="K36" s="8"/>
      <c r="L36" s="8"/>
      <c r="M36" s="8"/>
      <c r="N36" s="8"/>
      <c r="O36" s="8"/>
      <c r="P36" s="8"/>
      <c r="Q36" s="8"/>
      <c r="R36" s="8"/>
      <c r="S36" s="8"/>
      <c r="T36" s="8"/>
      <c r="U36" s="8"/>
      <c r="V36" s="8"/>
      <c r="W36" s="8"/>
      <c r="X36" s="8"/>
      <c r="Y36" s="1"/>
      <c r="Z36" s="1"/>
      <c r="AA36" s="1"/>
      <c r="AB36" s="1"/>
      <c r="AC36" s="1"/>
      <c r="AD36" s="7"/>
      <c r="AE36" s="3"/>
      <c r="AF36" s="87"/>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9.5" customHeight="1">
      <c r="A37" s="140" t="s">
        <v>66</v>
      </c>
      <c r="B37" s="141"/>
      <c r="C37" s="141"/>
      <c r="D37" s="141"/>
      <c r="E37" s="141"/>
      <c r="F37" s="141"/>
      <c r="G37" s="141"/>
      <c r="H37" s="141"/>
      <c r="I37" s="141"/>
      <c r="J37" s="141"/>
      <c r="K37" s="141"/>
      <c r="L37" s="141"/>
      <c r="M37" s="141"/>
      <c r="N37" s="141"/>
      <c r="O37" s="141"/>
      <c r="P37" s="141"/>
      <c r="Q37" s="141"/>
      <c r="R37" s="141"/>
      <c r="S37" s="141"/>
      <c r="T37" s="141"/>
      <c r="U37" s="141"/>
      <c r="V37" s="141"/>
      <c r="W37" s="141"/>
      <c r="X37" s="142"/>
      <c r="Y37" s="1"/>
      <c r="Z37" s="1">
        <v>0</v>
      </c>
      <c r="AA37" s="1"/>
      <c r="AB37" s="1">
        <v>0</v>
      </c>
      <c r="AC37" s="1"/>
      <c r="AD37" s="90">
        <v>53734</v>
      </c>
      <c r="AE37" s="3"/>
      <c r="AF37" s="87" t="s">
        <v>27</v>
      </c>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
      <c r="B38"/>
      <c r="C38"/>
      <c r="D38"/>
      <c r="E38"/>
      <c r="F38"/>
      <c r="G38"/>
      <c r="H38"/>
      <c r="I38" s="1"/>
      <c r="J38" s="1"/>
      <c r="K38" s="1"/>
      <c r="L38" s="1"/>
      <c r="M38" s="1"/>
      <c r="N38" s="1"/>
      <c r="O38" s="1"/>
      <c r="P38" s="1"/>
      <c r="Q38" s="1"/>
      <c r="R38" s="1"/>
      <c r="S38" s="1"/>
      <c r="T38" s="1"/>
      <c r="U38" s="1"/>
      <c r="V38" s="1"/>
      <c r="W38" s="1"/>
      <c r="X38" s="1"/>
      <c r="Y38" s="1"/>
      <c r="Z38" s="1"/>
      <c r="AA38" s="1"/>
      <c r="AB38" s="1"/>
      <c r="AC38" s="1"/>
      <c r="AD38" s="7"/>
      <c r="AE38" s="3"/>
      <c r="AF38" s="87"/>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42" customHeight="1">
      <c r="A39" s="143" t="s">
        <v>72</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65"/>
      <c r="Z39" s="1"/>
      <c r="AA39" s="1"/>
      <c r="AB39" s="1"/>
      <c r="AC39" s="1"/>
      <c r="AD39" s="7"/>
      <c r="AE39" s="3"/>
      <c r="AF39" s="87" t="s">
        <v>27</v>
      </c>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7"/>
      <c r="AE40" s="3"/>
      <c r="AF40" s="87"/>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58"/>
      <c r="AA41" s="61"/>
      <c r="AB41" s="58"/>
      <c r="AC41" s="61"/>
      <c r="AD41" s="58"/>
      <c r="AE41" s="3"/>
      <c r="AF41" s="87"/>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63" t="s">
        <v>31</v>
      </c>
      <c r="B42" s="1"/>
      <c r="C42" s="1"/>
      <c r="D42" s="1"/>
      <c r="E42" s="1"/>
      <c r="F42" s="1"/>
      <c r="G42" s="1"/>
      <c r="H42" s="1"/>
      <c r="I42" s="1"/>
      <c r="J42" s="1"/>
      <c r="K42" s="1"/>
      <c r="L42" s="1"/>
      <c r="M42" s="1"/>
      <c r="N42" s="1"/>
      <c r="O42" s="1"/>
      <c r="P42" s="1"/>
      <c r="Q42" s="1"/>
      <c r="R42" s="1"/>
      <c r="S42" s="1"/>
      <c r="T42" s="1"/>
      <c r="U42" s="1"/>
      <c r="V42" s="1"/>
      <c r="W42" s="1"/>
      <c r="X42" s="1"/>
      <c r="Y42" s="13"/>
      <c r="Z42" s="60">
        <f>+Z37+Z29+Z33</f>
        <v>2</v>
      </c>
      <c r="AA42" s="62"/>
      <c r="AB42" s="60">
        <f>+AB37+AB29+AB33</f>
        <v>2</v>
      </c>
      <c r="AC42" s="62"/>
      <c r="AD42" s="91">
        <f>+AD29-AD37</f>
        <v>-16164</v>
      </c>
      <c r="AE42" s="57"/>
      <c r="AF42" s="87" t="s">
        <v>27</v>
      </c>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2"/>
      <c r="B43" s="6"/>
      <c r="C43" s="6"/>
      <c r="D43" s="6"/>
      <c r="E43" s="6"/>
      <c r="F43" s="6"/>
      <c r="G43" s="6"/>
      <c r="H43" s="6"/>
      <c r="I43" s="6"/>
      <c r="J43" s="6"/>
      <c r="K43" s="6"/>
      <c r="L43" s="6"/>
      <c r="M43" s="6"/>
      <c r="N43" s="6"/>
      <c r="O43" s="6"/>
      <c r="P43" s="6"/>
      <c r="Q43" s="6"/>
      <c r="R43" s="6"/>
      <c r="S43" s="6"/>
      <c r="T43" s="6"/>
      <c r="U43" s="6"/>
      <c r="V43" s="6"/>
      <c r="W43" s="6"/>
      <c r="X43" s="6"/>
      <c r="Y43" s="6"/>
      <c r="Z43" s="59"/>
      <c r="AA43" s="59"/>
      <c r="AB43" s="59"/>
      <c r="AC43" s="59"/>
      <c r="AD43" s="59"/>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5" spans="1:3" ht="15">
      <c r="A45" s="70" t="s">
        <v>53</v>
      </c>
      <c r="B45" s="70"/>
      <c r="C45" s="70"/>
    </row>
    <row r="46" spans="1:3" ht="15">
      <c r="A46" s="70"/>
      <c r="B46" s="70"/>
      <c r="C46" s="70"/>
    </row>
    <row r="61" spans="1:3" ht="15">
      <c r="A61" s="70"/>
      <c r="B61" s="70"/>
      <c r="C61" s="70"/>
    </row>
    <row r="65" spans="1:30" ht="1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sheetData>
  <mergeCells count="31">
    <mergeCell ref="A29:X29"/>
    <mergeCell ref="A37:X37"/>
    <mergeCell ref="A39:X39"/>
    <mergeCell ref="A27:H27"/>
    <mergeCell ref="A31:X31"/>
    <mergeCell ref="A33:X33"/>
    <mergeCell ref="A35:X35"/>
    <mergeCell ref="A21:F21"/>
    <mergeCell ref="A1:AD1"/>
    <mergeCell ref="A2:AD2"/>
    <mergeCell ref="A3:AD3"/>
    <mergeCell ref="A4:AD4"/>
    <mergeCell ref="A5:AD5"/>
    <mergeCell ref="A6:AD6"/>
    <mergeCell ref="A7:F7"/>
    <mergeCell ref="H7:L7"/>
    <mergeCell ref="N7:R7"/>
    <mergeCell ref="T7:X7"/>
    <mergeCell ref="Z7:AD7"/>
    <mergeCell ref="A8:F8"/>
    <mergeCell ref="A9:F9"/>
    <mergeCell ref="B11:F11"/>
    <mergeCell ref="A12:F12"/>
    <mergeCell ref="B13:F13"/>
    <mergeCell ref="A10:F10"/>
    <mergeCell ref="A18:F18"/>
    <mergeCell ref="A19:F19"/>
    <mergeCell ref="A14:F14"/>
    <mergeCell ref="B15:F15"/>
    <mergeCell ref="A16:F16"/>
    <mergeCell ref="B17:F17"/>
  </mergeCells>
  <printOptions horizontalCentered="1"/>
  <pageMargins left="0.75" right="0.75" top="0.75" bottom="0.5" header="0.5" footer="0.5"/>
  <pageSetup horizontalDpi="600" verticalDpi="600" orientation="landscape" scale="57" r:id="rId1"/>
  <rowBreaks count="1" manualBreakCount="1">
    <brk id="21"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jsimpkins</cp:lastModifiedBy>
  <cp:lastPrinted>2008-02-01T21:30:25Z</cp:lastPrinted>
  <dcterms:created xsi:type="dcterms:W3CDTF">2003-12-29T19:39:16Z</dcterms:created>
  <dcterms:modified xsi:type="dcterms:W3CDTF">2008-02-01T22:30:29Z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1703624665</vt:i4>
  </property>
  <property fmtid="{D5CDD505-2E9C-101B-9397-08002B2CF9AE}" pid="3" name="_NewReviewCycle">
    <vt:lpwstr/>
  </property>
  <property fmtid="{D5CDD505-2E9C-101B-9397-08002B2CF9AE}" pid="4" name="_EmailSubject">
    <vt:lpwstr>ODT FY 2009 Budget Summary file</vt:lpwstr>
  </property>
  <property fmtid="{D5CDD505-2E9C-101B-9397-08002B2CF9AE}" pid="5" name="_AuthorEmail">
    <vt:lpwstr>Joyce.N.Simpkins@SMOJMD.USDOJ.gov</vt:lpwstr>
  </property>
  <property fmtid="{D5CDD505-2E9C-101B-9397-08002B2CF9AE}" pid="6" name="_AuthorEmailDisplayName">
    <vt:lpwstr>Simpkins, Joyce N.</vt:lpwstr>
  </property>
  <property fmtid="{D5CDD505-2E9C-101B-9397-08002B2CF9AE}" pid="7" name="_PreviousAdHocReviewCycleID">
    <vt:i4>1732508120</vt:i4>
  </property>
</Properties>
</file>