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3930" windowWidth="15090" windowHeight="4260" tabRatio="832" activeTab="0"/>
  </bookViews>
  <sheets>
    <sheet name="Component Consolidate Acct Sum " sheetId="1" r:id="rId1"/>
    <sheet name="Component Summary Worksheets" sheetId="2" r:id="rId2"/>
    <sheet name="Decision Unit - Crosswalk" sheetId="3" r:id="rId3"/>
  </sheets>
  <externalReferences>
    <externalReference r:id="rId6"/>
  </externalReferences>
  <definedNames>
    <definedName name="\D" localSheetId="2">'[1]Component Summary Worksheets'!#REF!</definedName>
    <definedName name="\D">'Component Summary Worksheets'!#REF!</definedName>
    <definedName name="_xlnm.Print_Area" localSheetId="0">'Component Consolidate Acct Sum '!$A$1:$P$81</definedName>
    <definedName name="_xlnm.Print_Area" localSheetId="1">'Component Summary Worksheets'!$A$1:$AD$35</definedName>
    <definedName name="_xlnm.Print_Area" localSheetId="2">'Decision Unit - Crosswalk'!$A$1:$R$40</definedName>
  </definedNames>
  <calcPr fullCalcOnLoad="1"/>
</workbook>
</file>

<file path=xl/comments1.xml><?xml version="1.0" encoding="utf-8"?>
<comments xmlns="http://schemas.openxmlformats.org/spreadsheetml/2006/main">
  <authors>
    <author>chook</author>
  </authors>
  <commentList>
    <comment ref="A31" authorId="0">
      <text>
        <r>
          <rPr>
            <b/>
            <sz val="8"/>
            <rFont val="Tahoma"/>
            <family val="0"/>
          </rPr>
          <t>chook:</t>
        </r>
        <r>
          <rPr>
            <sz val="8"/>
            <rFont val="Tahoma"/>
            <family val="0"/>
          </rPr>
          <t xml:space="preserve">
Note: Not all components will have transfers.  Of those listed, there are specific components affected.</t>
        </r>
      </text>
    </comment>
  </commentList>
</comments>
</file>

<file path=xl/sharedStrings.xml><?xml version="1.0" encoding="utf-8"?>
<sst xmlns="http://schemas.openxmlformats.org/spreadsheetml/2006/main" count="347" uniqueCount="110">
  <si>
    <t>Note to Analysts:  This crosswalk exhibit is not relevant for those programs that have Congressionally approved new DU structures (i.e. DEA and FBI).</t>
  </si>
  <si>
    <t>xx</t>
  </si>
  <si>
    <t/>
  </si>
  <si>
    <t xml:space="preserve"> </t>
  </si>
  <si>
    <t>(Dollars in thousands)</t>
  </si>
  <si>
    <t>1.</t>
  </si>
  <si>
    <t>2.</t>
  </si>
  <si>
    <t>3.</t>
  </si>
  <si>
    <t>4.</t>
  </si>
  <si>
    <t>Amount</t>
  </si>
  <si>
    <t>Comparison by activity and program</t>
  </si>
  <si>
    <t>FTE</t>
  </si>
  <si>
    <t>Grand Total</t>
  </si>
  <si>
    <t>Pos.</t>
  </si>
  <si>
    <t>Reimbursable FTE</t>
  </si>
  <si>
    <t>SALARIES AND EXPENSES</t>
  </si>
  <si>
    <t>(Dollars in Thousands)</t>
  </si>
  <si>
    <t xml:space="preserve">SALARIES AND EXPENSES  </t>
  </si>
  <si>
    <t>CONSTRUCTION</t>
  </si>
  <si>
    <t xml:space="preserve">      OTHER</t>
  </si>
  <si>
    <t xml:space="preserve">   TOTAL</t>
  </si>
  <si>
    <t>Increases:</t>
  </si>
  <si>
    <t>Decreases:</t>
  </si>
  <si>
    <t>DECISION UNIT RESTRUCTURING CROSSWALK</t>
  </si>
  <si>
    <t>New Decision Unit Structure</t>
  </si>
  <si>
    <t>Current Decision Unit Structure</t>
  </si>
  <si>
    <t>Technical Adjustments</t>
  </si>
  <si>
    <t>Transfers:</t>
  </si>
  <si>
    <t>Program Changes</t>
  </si>
  <si>
    <t>Total Program Changes</t>
  </si>
  <si>
    <t>SAMPLE SUBMISSION</t>
  </si>
  <si>
    <t>FEDERAL BUREAU OF INVESTIGATION</t>
  </si>
  <si>
    <t>2009 Current Services</t>
  </si>
  <si>
    <t>2009 Request</t>
  </si>
  <si>
    <t>2008 Enacted</t>
  </si>
  <si>
    <r>
      <t xml:space="preserve">The FBI requests 658 positions, 329 FTE, and $67,420,000 in personnel and nonpersonnel funding to strengthen its Intelligence Program.  </t>
    </r>
    <r>
      <rPr>
        <sz val="14"/>
        <rFont val="Arial"/>
        <family val="2"/>
      </rPr>
      <t>The requested positions, which are critical to the FBI's Intelligence Program, would address increasing workload requirements, strengthen the Program's strategic analytic capability, and improve its ability to disseminate time-sensitive intelligence throughout the intelligence and law enforcement communities.  The request also includes nonpersonnel funding for Contract Adjudicators to support processing of clearances for expanding Counterterrorism and Homeland Security initiatives and contractor intense programs.  The FBI requires dedicated analytical resources and funding to ensure that national leaders, FBI executives, and the intelligence and law enforcement communities have the intelligence necessary to set investigative priorities, respond to emerging threats to prevent or neutralize them, and ensure that the most trustworthy workforce that can be assembled is available.  FY 2009 current services resources for analysts in the Counterterrorism, Counterintelligence, and Cyber Programs include 1,502 positions and $113,614,000.</t>
    </r>
  </si>
  <si>
    <t xml:space="preserve">Adjustments to Base </t>
  </si>
  <si>
    <t>Program Changes [list all]</t>
  </si>
  <si>
    <r>
      <t xml:space="preserve">The FBI requests $26,317,000 in nonpersonnel funding to strengthen the Intelligence Program in three critical areas: program development, intelligence training and analyst recruitment and retention.  </t>
    </r>
    <r>
      <rPr>
        <sz val="14"/>
        <rFont val="Arial"/>
        <family val="2"/>
      </rPr>
      <t>This request is the next step in the implementation of the Intelligence Program, and supports the Intelligence Reform and Terrorism Prevention Act of 2004, including specific provisions establishing a Directorate of Intelligence to coordinate the FBI's intelligence activities.  FY 2009 current services resources for the Directorate of Intelligence and the College of Analytical Studies are 198 positions, 198 FTE, and $13,970,000.</t>
    </r>
  </si>
  <si>
    <r>
      <t xml:space="preserve">The FBI requests 791 positions (468 agents), 396 FTE, and $121,614,000 in personnel and nonpersonnel funding to support the increased workload of counterterrorism field investigations and to bolster the Foreign Counterintelligence (FCI) Program.  </t>
    </r>
    <r>
      <rPr>
        <sz val="14"/>
        <rFont val="Arial"/>
        <family val="2"/>
      </rPr>
      <t>The FBI's role as the leader of the nation's counterterrorism efforts requires that its Counterterrorism Program be adequately staffed and possess the resources required to support field investigative and operational requirements.  The request for field agent and support personnel and nonpersonnel funding is designed to provide the necessary resources to protect America against the threat of terrorism.  FY 2009 current services resources for this initiative and a more detailed description can be found in the FBI's classified budget request.</t>
    </r>
  </si>
  <si>
    <r>
      <t xml:space="preserve">The FBI requests 22 positions (12 agents), 11 FTE and $2,690,000 personnel funding to strengthen its Cyber Crime program. </t>
    </r>
    <r>
      <rPr>
        <sz val="14"/>
        <rFont val="Arial"/>
        <family val="2"/>
      </rPr>
      <t>This request includes resources for the Innocent Images National Initiative (IINI), an intelligence driven, proactive, multi-agency investigation of child pornography/child sexual exploitation facilitated by the use of online computers. Funding includes 10 agents to serve as a “Flying Squad” to assist in significant IINI field operations as needed; 10 Program Analysts to support IINI, including the National Center for Missing and Exploited Children; and 2 agents to be assigned to FBI Headquarters. Additional detail is provided in the FBI’s classified budget request. FY 2009 current services resources for this initiative are 196 positions, 196 FTE, and $32,915,000.</t>
    </r>
  </si>
  <si>
    <r>
      <t xml:space="preserve">The FBI requests $8,000,000 in nonpersonnel funding to increase the base resources for the LEO program. </t>
    </r>
    <r>
      <rPr>
        <sz val="14"/>
        <rFont val="Arial"/>
        <family val="2"/>
      </rPr>
      <t xml:space="preserve"> LEO is a 24/7 on-line, real-time, controlled-access electronic communication tool and data repository and is envisioned as the portal for all law enforcement Sensitive But Unclassified (SBU) Internet service and information.  FY 2009 current services resources for this initiative are $8,152,000. 
</t>
    </r>
  </si>
  <si>
    <r>
      <t xml:space="preserve">The FBI requests $16,808,000 in nonpersonnel funding for Next Generation IAFIS. </t>
    </r>
    <r>
      <rPr>
        <sz val="14"/>
        <rFont val="Arial"/>
        <family val="2"/>
      </rPr>
      <t xml:space="preserve"> Next Generation IAFIS will support national security initiatives by providing interoperability with other agencies in the fight against terrorism.  In addition, Next Generation IAFIS will provide rapid responses to fingerprint-based background checks of wanted individuals, including known or suspected terrorists. FY 2009 current services resources for this initiative are $118,387,000. </t>
    </r>
    <r>
      <rPr>
        <b/>
        <sz val="14"/>
        <rFont val="Arial"/>
        <family val="2"/>
      </rPr>
      <t xml:space="preserve">
</t>
    </r>
  </si>
  <si>
    <r>
      <t xml:space="preserve">The FBI requests 5 positions, 3 FTE, and $6,018,000 to provide background investigations contract support and enhance the adjudication program.  </t>
    </r>
    <r>
      <rPr>
        <sz val="14"/>
        <rFont val="Arial"/>
        <family val="2"/>
      </rPr>
      <t>Resources will enable FBI to fully fund the costs associated with using BICS investigators to conduct timely investigations of persons seeking security clearance for access to national security information.  Of the requested resources, $968,000 would fund the enhancement to the adjudication program.  FY 2009 current services resources for this initiative are 2 positions, 1 FTE, and $8,125,000.</t>
    </r>
  </si>
  <si>
    <t>2008 Appropriation</t>
  </si>
  <si>
    <t xml:space="preserve">2008 Supplemental Request (if applicable) </t>
  </si>
  <si>
    <t xml:space="preserve">2009 Request </t>
  </si>
  <si>
    <t xml:space="preserve">Total Technical Adjustments </t>
  </si>
  <si>
    <t xml:space="preserve">Total Adjustments to Base </t>
  </si>
  <si>
    <t>6.  Next Generation IAFIS</t>
  </si>
  <si>
    <t xml:space="preserve">5.  Law Enforcement On-Line (LEO) </t>
  </si>
  <si>
    <t xml:space="preserve">4.  Cyber Initiatives </t>
  </si>
  <si>
    <t>2.  Field and Headquarter Intelligence Analysts</t>
  </si>
  <si>
    <t xml:space="preserve">3.  National Security Field Investigations </t>
  </si>
  <si>
    <t xml:space="preserve">1.  Directorate of Intelligence </t>
  </si>
  <si>
    <t xml:space="preserve">7.  Background Investigation Contract Service (BICS) Funding/Contract Adjudicator Funding </t>
  </si>
  <si>
    <t>Total</t>
  </si>
  <si>
    <t xml:space="preserve">     2008 Rescission (if applicable) </t>
  </si>
  <si>
    <t xml:space="preserve">     Increases [list all]</t>
  </si>
  <si>
    <t xml:space="preserve">     Restoration of 2008 Rescission (if applicable)</t>
  </si>
  <si>
    <t xml:space="preserve">     Program Base Adjustment (if applicable)</t>
  </si>
  <si>
    <t xml:space="preserve">     2009 pay raise (2.9%)</t>
  </si>
  <si>
    <t xml:space="preserve">     2008 pay raise annualization (3.5%)  </t>
  </si>
  <si>
    <t xml:space="preserve">     Annualization of 2008 positions (FTE)</t>
  </si>
  <si>
    <t xml:space="preserve">     Annualization of 2008 positions (dollars)</t>
  </si>
  <si>
    <t xml:space="preserve">     Annualization of 2007 positions (dollars)</t>
  </si>
  <si>
    <t xml:space="preserve">     Transfer 1 (if applicable)</t>
  </si>
  <si>
    <t xml:space="preserve">     Transfer 2 (if applicable)</t>
  </si>
  <si>
    <t xml:space="preserve">          Subtotal Transfers </t>
  </si>
  <si>
    <t xml:space="preserve">          Subtotal Increases </t>
  </si>
  <si>
    <t xml:space="preserve">          Subtotal Decreases </t>
  </si>
  <si>
    <t xml:space="preserve">          Change 1</t>
  </si>
  <si>
    <t xml:space="preserve">          Change 2</t>
  </si>
  <si>
    <t xml:space="preserve">     Total Changes </t>
  </si>
  <si>
    <t>end of sheet</t>
  </si>
  <si>
    <t>end of line</t>
  </si>
  <si>
    <t xml:space="preserve">     Total Program Changes</t>
  </si>
  <si>
    <t>Perm Pos.</t>
  </si>
  <si>
    <t>Perm. Pos.</t>
  </si>
  <si>
    <t xml:space="preserve">     Changes in Compensable Days </t>
  </si>
  <si>
    <t xml:space="preserve">    Retirement (1.3 Percent)</t>
  </si>
  <si>
    <t xml:space="preserve">    Health Insurance</t>
  </si>
  <si>
    <t xml:space="preserve">    Employees Compensation Fund</t>
  </si>
  <si>
    <t xml:space="preserve">    GSA Rent</t>
  </si>
  <si>
    <t xml:space="preserve">    Moves (Lease Expirations)</t>
  </si>
  <si>
    <t xml:space="preserve">    DHS Security Charge</t>
  </si>
  <si>
    <t xml:space="preserve">    Postage</t>
  </si>
  <si>
    <t xml:space="preserve">    Security Investigations</t>
  </si>
  <si>
    <t xml:space="preserve">    Government Printing Office (GPO)</t>
  </si>
  <si>
    <t>ANTITRUST DIVISION</t>
  </si>
  <si>
    <t xml:space="preserve">    WCF Rate Increase</t>
  </si>
  <si>
    <t xml:space="preserve">    JUTNet ATB</t>
  </si>
  <si>
    <t xml:space="preserve">    General Pricing Level Adjustment</t>
  </si>
  <si>
    <t>Antitrust</t>
  </si>
  <si>
    <t>Filing fees are paid by persons acquiring voting securities or assets who are required to file premerger notifications under 15 U.S.C. 18a, and the regulations promulgated thereunder.  The filing fees are divided evenly between, and credited to, the appropriations of the Antitrust Division and the Federal Trade Commission.  The revenue generated from premerger filing fees as revised by Section 630 of P.L. 106-553, is available exclusively for antitrust enforcement.</t>
  </si>
  <si>
    <t>Federal Appellate Activity</t>
  </si>
  <si>
    <t>Termination &amp; Prevention of Private Cartel Behavior</t>
  </si>
  <si>
    <t>5.</t>
  </si>
  <si>
    <t>Preservation of Competitive Market Structure</t>
  </si>
  <si>
    <t>Policy &amp; Legislation</t>
  </si>
  <si>
    <t>Competition Advocacy</t>
  </si>
  <si>
    <t>6.</t>
  </si>
  <si>
    <t>7.</t>
  </si>
  <si>
    <t>Management &amp; Administration</t>
  </si>
  <si>
    <t>Antitrust Activities*</t>
  </si>
  <si>
    <t>Total Adjustments to Base</t>
  </si>
  <si>
    <t xml:space="preserve">2008 Enacted </t>
  </si>
  <si>
    <t xml:space="preserve">     Change 2009 from 2008 Enacted</t>
  </si>
  <si>
    <t>2007 Enacted</t>
  </si>
  <si>
    <t xml:space="preserve">Consistent with the Government Performance and Results Act, the Antitrust Division's FY 2009 budget proposed to streamline the decision unit structure from seven program activities to one to align the Antitrust's budget more closely with the mission and strategic objectives contained in the DOJ Strategic Plan (FY 2007-2012).  In addition, the budget has been realigned to reflect the Antitrust's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</si>
</sst>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20">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b/>
      <u val="single"/>
      <sz val="12"/>
      <name val="Arial"/>
      <family val="2"/>
    </font>
    <font>
      <sz val="8"/>
      <name val="Tahoma"/>
      <family val="0"/>
    </font>
    <font>
      <b/>
      <sz val="8"/>
      <name val="Tahoma"/>
      <family val="0"/>
    </font>
    <font>
      <sz val="10"/>
      <color indexed="9"/>
      <name val="Arial"/>
      <family val="0"/>
    </font>
    <font>
      <sz val="12"/>
      <color indexed="9"/>
      <name val="Arial"/>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22">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right>
        <color indexed="63"/>
      </right>
      <top/>
      <bottom style="thin"/>
    </border>
    <border>
      <left>
        <color indexed="63"/>
      </left>
      <right>
        <color indexed="63"/>
      </right>
      <top/>
      <bottom style="thin"/>
    </border>
    <border>
      <left>
        <color indexed="63"/>
      </left>
      <right/>
      <top/>
      <bottom style="thin"/>
    </border>
    <border>
      <left/>
      <right>
        <color indexed="63"/>
      </right>
      <top style="thin"/>
      <bottom style="thin"/>
    </border>
    <border>
      <left>
        <color indexed="63"/>
      </left>
      <right/>
      <top style="thin"/>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73">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xf>
    <xf numFmtId="3" fontId="9" fillId="0" borderId="0" xfId="0" applyAlignment="1">
      <alignmen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7" fillId="0" borderId="0" xfId="0" applyBorder="1" applyAlignment="1">
      <alignment/>
    </xf>
    <xf numFmtId="3" fontId="4" fillId="0" borderId="0" xfId="0" applyFont="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4" xfId="0" applyNumberFormat="1" applyBorder="1" applyAlignment="1">
      <alignment/>
    </xf>
    <xf numFmtId="3" fontId="0" fillId="0" borderId="0" xfId="0" applyBorder="1" applyAlignment="1">
      <alignment/>
    </xf>
    <xf numFmtId="3" fontId="0" fillId="0" borderId="3" xfId="0" applyNumberFormat="1" applyBorder="1" applyAlignment="1">
      <alignment/>
    </xf>
    <xf numFmtId="0" fontId="0" fillId="0" borderId="2" xfId="0" applyFill="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5" xfId="0"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8" xfId="0" applyBorder="1" applyAlignment="1">
      <alignment/>
    </xf>
    <xf numFmtId="3" fontId="0" fillId="0" borderId="2" xfId="0" applyNumberFormat="1" applyBorder="1" applyAlignment="1">
      <alignment/>
    </xf>
    <xf numFmtId="0" fontId="4" fillId="0" borderId="0" xfId="0" applyFont="1" applyAlignment="1">
      <alignment/>
    </xf>
    <xf numFmtId="3" fontId="6" fillId="0" borderId="0" xfId="0" applyFont="1" applyAlignment="1">
      <alignment/>
    </xf>
    <xf numFmtId="3" fontId="4" fillId="0" borderId="0" xfId="0" applyFont="1" applyAlignment="1">
      <alignment horizontal="right"/>
    </xf>
    <xf numFmtId="3" fontId="7" fillId="0" borderId="0" xfId="0" applyFont="1" applyBorder="1" applyAlignment="1">
      <alignment vertical="top" wrapText="1"/>
    </xf>
    <xf numFmtId="3" fontId="7" fillId="0" borderId="0" xfId="0" applyFont="1" applyBorder="1" applyAlignment="1">
      <alignment vertical="top" wrapText="1"/>
    </xf>
    <xf numFmtId="3" fontId="8" fillId="0" borderId="0" xfId="0" applyBorder="1" applyAlignment="1">
      <alignment/>
    </xf>
    <xf numFmtId="3" fontId="9" fillId="0" borderId="0" xfId="0" applyFont="1" applyBorder="1" applyAlignment="1">
      <alignment/>
    </xf>
    <xf numFmtId="3" fontId="7" fillId="0" borderId="0" xfId="0" applyBorder="1" applyAlignment="1">
      <alignment horizontal="centerContinuous"/>
    </xf>
    <xf numFmtId="3" fontId="7" fillId="0" borderId="9" xfId="0" applyBorder="1" applyAlignment="1">
      <alignment/>
    </xf>
    <xf numFmtId="3" fontId="7" fillId="0" borderId="0" xfId="0" applyBorder="1" applyAlignment="1">
      <alignment/>
    </xf>
    <xf numFmtId="3" fontId="9" fillId="0" borderId="0" xfId="0" applyFont="1" applyBorder="1" applyAlignment="1">
      <alignment/>
    </xf>
    <xf numFmtId="3" fontId="7" fillId="0" borderId="0" xfId="0" applyBorder="1" applyAlignment="1">
      <alignment/>
    </xf>
    <xf numFmtId="0" fontId="4" fillId="0" borderId="0" xfId="0" applyFont="1" applyFill="1" applyAlignment="1">
      <alignment/>
    </xf>
    <xf numFmtId="5" fontId="7" fillId="0" borderId="9" xfId="0" applyBorder="1" applyAlignment="1">
      <alignment/>
    </xf>
    <xf numFmtId="3" fontId="7" fillId="0" borderId="0" xfId="0" applyFont="1" applyBorder="1" applyAlignment="1">
      <alignment vertical="top" wrapText="1"/>
    </xf>
    <xf numFmtId="3" fontId="10" fillId="0" borderId="0" xfId="0" applyFont="1" applyBorder="1" applyAlignment="1">
      <alignment vertical="top" wrapText="1"/>
    </xf>
    <xf numFmtId="3" fontId="13" fillId="0" borderId="4" xfId="0" applyNumberFormat="1" applyBorder="1" applyAlignment="1">
      <alignment/>
    </xf>
    <xf numFmtId="3" fontId="13" fillId="0" borderId="0" xfId="0" applyNumberFormat="1" applyBorder="1" applyAlignment="1">
      <alignment/>
    </xf>
    <xf numFmtId="0" fontId="13" fillId="0" borderId="3" xfId="0" applyBorder="1" applyAlignment="1">
      <alignment/>
    </xf>
    <xf numFmtId="3" fontId="13" fillId="0" borderId="2" xfId="0" applyBorder="1" applyAlignment="1">
      <alignment/>
    </xf>
    <xf numFmtId="3" fontId="0" fillId="0" borderId="9" xfId="0" applyBorder="1" applyAlignment="1">
      <alignment/>
    </xf>
    <xf numFmtId="3" fontId="0" fillId="0" borderId="10" xfId="0" applyNumberFormat="1" applyBorder="1" applyAlignment="1">
      <alignment/>
    </xf>
    <xf numFmtId="3" fontId="0" fillId="0" borderId="9"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164" fontId="0" fillId="0" borderId="3" xfId="0" applyNumberFormat="1" applyBorder="1" applyAlignment="1">
      <alignment/>
    </xf>
    <xf numFmtId="3" fontId="0" fillId="0" borderId="3" xfId="0" applyBorder="1" applyAlignment="1">
      <alignment/>
    </xf>
    <xf numFmtId="164" fontId="0" fillId="0" borderId="2" xfId="0" applyNumberFormat="1" applyBorder="1" applyAlignment="1">
      <alignment/>
    </xf>
    <xf numFmtId="3" fontId="0" fillId="0" borderId="3" xfId="0" applyNumberFormat="1" applyFill="1" applyBorder="1" applyAlignment="1">
      <alignment/>
    </xf>
    <xf numFmtId="3" fontId="17" fillId="0" borderId="0" xfId="0" applyFont="1" applyAlignment="1">
      <alignment/>
    </xf>
    <xf numFmtId="3" fontId="18" fillId="0" borderId="0" xfId="0" applyFont="1" applyAlignment="1">
      <alignment/>
    </xf>
    <xf numFmtId="3" fontId="18" fillId="0" borderId="0" xfId="0" applyFont="1" applyAlignment="1">
      <alignment horizontal="centerContinuous"/>
    </xf>
    <xf numFmtId="3" fontId="6" fillId="0" borderId="0" xfId="0" applyFont="1" applyAlignment="1">
      <alignment horizontal="center"/>
    </xf>
    <xf numFmtId="3" fontId="9" fillId="0" borderId="0" xfId="0" applyFont="1" applyAlignment="1">
      <alignment horizontal="center"/>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0" fillId="0" borderId="0" xfId="0" applyBorder="1" applyAlignment="1">
      <alignment horizontal="left"/>
    </xf>
    <xf numFmtId="3" fontId="0" fillId="0" borderId="3" xfId="0" applyBorder="1" applyAlignment="1">
      <alignment horizontal="left"/>
    </xf>
    <xf numFmtId="3" fontId="0" fillId="0" borderId="0" xfId="0" applyBorder="1" applyAlignment="1">
      <alignment/>
    </xf>
    <xf numFmtId="3" fontId="0" fillId="0" borderId="3"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vertical="center"/>
    </xf>
    <xf numFmtId="3" fontId="4" fillId="0" borderId="0" xfId="0" applyFont="1" applyBorder="1" applyAlignment="1">
      <alignment horizontal="center" vertical="center"/>
    </xf>
    <xf numFmtId="3" fontId="4" fillId="0" borderId="0" xfId="0" applyFont="1" applyAlignment="1" quotePrefix="1">
      <alignment/>
    </xf>
    <xf numFmtId="3" fontId="4" fillId="0" borderId="0" xfId="0" applyFont="1" applyBorder="1" applyAlignment="1" quotePrefix="1">
      <alignment/>
    </xf>
    <xf numFmtId="0" fontId="4" fillId="0" borderId="0" xfId="0" applyFont="1" applyAlignment="1">
      <alignment/>
    </xf>
    <xf numFmtId="3" fontId="4" fillId="0" borderId="0" xfId="0" applyNumberFormat="1" applyFont="1" applyAlignment="1">
      <alignment/>
    </xf>
    <xf numFmtId="3" fontId="0" fillId="0" borderId="0" xfId="0" applyAlignment="1">
      <alignment horizontal="center"/>
    </xf>
    <xf numFmtId="3" fontId="0" fillId="0" borderId="0" xfId="0" applyAlignment="1">
      <alignment horizontal="center"/>
    </xf>
    <xf numFmtId="3" fontId="0" fillId="0" borderId="0" xfId="0" applyBorder="1" applyAlignment="1">
      <alignment horizontal="center"/>
    </xf>
    <xf numFmtId="3" fontId="0" fillId="0" borderId="0" xfId="0" applyAlignment="1">
      <alignment/>
    </xf>
    <xf numFmtId="3" fontId="17" fillId="0" borderId="0" xfId="0" applyFont="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6" xfId="0" applyNumberFormat="1"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9" xfId="0" applyBorder="1" applyAlignment="1">
      <alignment/>
    </xf>
    <xf numFmtId="5" fontId="4" fillId="0" borderId="9" xfId="0" applyBorder="1" applyAlignment="1">
      <alignment/>
    </xf>
    <xf numFmtId="3" fontId="18" fillId="0" borderId="0" xfId="0" applyFont="1" applyAlignment="1">
      <alignment horizontal="centerContinuous"/>
    </xf>
    <xf numFmtId="3" fontId="18" fillId="0" borderId="0" xfId="0" applyFont="1" applyAlignment="1">
      <alignment/>
    </xf>
    <xf numFmtId="0" fontId="18" fillId="0" borderId="0" xfId="0" applyFont="1" applyAlignment="1">
      <alignment/>
    </xf>
    <xf numFmtId="3" fontId="0" fillId="0" borderId="0" xfId="0" applyBorder="1" applyAlignment="1">
      <alignment/>
    </xf>
    <xf numFmtId="3" fontId="0" fillId="0" borderId="3" xfId="0"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Border="1" applyAlignment="1">
      <alignment horizontal="center"/>
    </xf>
    <xf numFmtId="3" fontId="0" fillId="0" borderId="3" xfId="0" applyBorder="1" applyAlignment="1">
      <alignment horizontal="center"/>
    </xf>
    <xf numFmtId="0" fontId="0" fillId="0" borderId="0" xfId="0" applyBorder="1" applyAlignment="1">
      <alignment horizontal="left"/>
    </xf>
    <xf numFmtId="0" fontId="0" fillId="0" borderId="3" xfId="0" applyBorder="1" applyAlignment="1">
      <alignment horizontal="left"/>
    </xf>
    <xf numFmtId="3" fontId="0" fillId="0" borderId="3" xfId="0" applyBorder="1" applyAlignment="1">
      <alignment horizontal="left"/>
    </xf>
    <xf numFmtId="3" fontId="0" fillId="0" borderId="0" xfId="0" applyBorder="1" applyAlignment="1">
      <alignment/>
    </xf>
    <xf numFmtId="3" fontId="0" fillId="0" borderId="3" xfId="0" applyBorder="1" applyAlignment="1">
      <alignment/>
    </xf>
    <xf numFmtId="3" fontId="0" fillId="0" borderId="0" xfId="0" applyBorder="1" applyAlignment="1">
      <alignment horizontal="left"/>
    </xf>
    <xf numFmtId="3" fontId="3" fillId="2" borderId="0" xfId="0" applyFont="1" applyFill="1" applyAlignment="1">
      <alignment horizontal="left" wrapText="1" shrinkToFit="1"/>
    </xf>
    <xf numFmtId="3" fontId="0" fillId="0" borderId="10" xfId="0" applyNumberFormat="1" applyBorder="1" applyAlignment="1">
      <alignment horizontal="center"/>
    </xf>
    <xf numFmtId="3" fontId="0" fillId="0" borderId="9" xfId="0" applyNumberFormat="1" applyBorder="1" applyAlignment="1">
      <alignment horizontal="center"/>
    </xf>
    <xf numFmtId="3" fontId="0" fillId="0" borderId="7" xfId="0" applyNumberFormat="1" applyBorder="1" applyAlignment="1">
      <alignment horizontal="center"/>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10" xfId="0" applyBorder="1" applyAlignment="1">
      <alignment horizontal="center" wrapText="1"/>
    </xf>
    <xf numFmtId="0" fontId="0" fillId="0" borderId="9" xfId="0" applyBorder="1" applyAlignment="1">
      <alignment horizontal="center" wrapText="1"/>
    </xf>
    <xf numFmtId="0" fontId="0" fillId="0" borderId="7"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9"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17" fillId="0" borderId="0" xfId="0" applyFont="1" applyAlignment="1">
      <alignment horizontal="center"/>
    </xf>
    <xf numFmtId="0" fontId="0" fillId="0" borderId="12" xfId="0" applyBorder="1" applyAlignment="1">
      <alignment/>
    </xf>
    <xf numFmtId="3" fontId="0" fillId="0" borderId="12" xfId="0" applyBorder="1" applyAlignment="1">
      <alignment/>
    </xf>
    <xf numFmtId="3" fontId="0" fillId="0" borderId="13" xfId="0" applyBorder="1" applyAlignment="1">
      <alignment/>
    </xf>
    <xf numFmtId="0" fontId="12" fillId="0" borderId="0" xfId="0" applyFont="1" applyAlignment="1">
      <alignment horizontal="center"/>
    </xf>
    <xf numFmtId="3" fontId="0" fillId="0" borderId="0" xfId="0" applyBorder="1" applyAlignment="1">
      <alignment horizontal="center"/>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10"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4" fillId="0" borderId="17" xfId="0" applyFont="1" applyBorder="1" applyAlignment="1">
      <alignment horizontal="center"/>
    </xf>
    <xf numFmtId="3" fontId="4" fillId="0" borderId="18" xfId="0" applyBorder="1" applyAlignment="1">
      <alignment horizontal="center"/>
    </xf>
    <xf numFmtId="3" fontId="4" fillId="0" borderId="19" xfId="0" applyBorder="1" applyAlignment="1">
      <alignment horizontal="center"/>
    </xf>
    <xf numFmtId="3" fontId="4" fillId="0" borderId="17" xfId="0" applyFont="1" applyBorder="1" applyAlignment="1">
      <alignment horizontal="center" wrapText="1"/>
    </xf>
    <xf numFmtId="3" fontId="0" fillId="0" borderId="18" xfId="0" applyBorder="1" applyAlignment="1">
      <alignment/>
    </xf>
    <xf numFmtId="3" fontId="0" fillId="0" borderId="19" xfId="0" applyBorder="1" applyAlignment="1">
      <alignment/>
    </xf>
    <xf numFmtId="3" fontId="4" fillId="0" borderId="18" xfId="0" applyFont="1" applyBorder="1" applyAlignment="1">
      <alignment horizontal="center"/>
    </xf>
    <xf numFmtId="3" fontId="4" fillId="0" borderId="19" xfId="0" applyFont="1" applyBorder="1" applyAlignment="1">
      <alignment horizontal="center"/>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6"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10" fillId="0" borderId="0" xfId="0" applyFont="1" applyFill="1" applyBorder="1" applyAlignment="1">
      <alignment vertical="top" wrapText="1"/>
    </xf>
    <xf numFmtId="3" fontId="7" fillId="0" borderId="0" xfId="0" applyFill="1" applyBorder="1" applyAlignment="1">
      <alignment vertical="top" wrapText="1"/>
    </xf>
    <xf numFmtId="3" fontId="7" fillId="0" borderId="0" xfId="0" applyFill="1" applyBorder="1" applyAlignment="1">
      <alignment vertical="top" wrapText="1"/>
    </xf>
    <xf numFmtId="3" fontId="7" fillId="3" borderId="0" xfId="0" applyFont="1" applyFill="1" applyBorder="1" applyAlignment="1">
      <alignment horizontal="center"/>
    </xf>
    <xf numFmtId="3" fontId="7" fillId="3" borderId="0" xfId="0" applyFont="1" applyFill="1" applyBorder="1" applyAlignment="1">
      <alignment horizontal="center"/>
    </xf>
    <xf numFmtId="3" fontId="7" fillId="3" borderId="0" xfId="0" applyFont="1" applyFill="1" applyBorder="1" applyAlignment="1">
      <alignment horizontal="center"/>
    </xf>
    <xf numFmtId="3" fontId="10" fillId="0" borderId="0" xfId="0" applyFont="1" applyFill="1" applyBorder="1" applyAlignment="1">
      <alignment vertical="top" wrapText="1"/>
    </xf>
    <xf numFmtId="3" fontId="7" fillId="0" borderId="0" xfId="0" applyFont="1" applyFill="1" applyBorder="1" applyAlignment="1">
      <alignment vertical="top" wrapText="1"/>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1" fillId="0" borderId="0" xfId="0" applyBorder="1" applyAlignment="1">
      <alignment horizontal="center"/>
    </xf>
    <xf numFmtId="3" fontId="11" fillId="0" borderId="0" xfId="0" applyBorder="1" applyAlignment="1">
      <alignment horizontal="center"/>
    </xf>
    <xf numFmtId="3" fontId="11" fillId="0" borderId="0" xfId="0"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9" fillId="0" borderId="0" xfId="0" applyFont="1" applyBorder="1" applyAlignment="1">
      <alignment horizontal="left"/>
    </xf>
    <xf numFmtId="3" fontId="9" fillId="0" borderId="0" xfId="0" applyFont="1" applyBorder="1" applyAlignment="1">
      <alignment horizontal="left"/>
    </xf>
    <xf numFmtId="3" fontId="9" fillId="0" borderId="0" xfId="0" applyFont="1" applyBorder="1" applyAlignment="1">
      <alignment horizontal="left"/>
    </xf>
    <xf numFmtId="3" fontId="7" fillId="0" borderId="0" xfId="0" applyBorder="1" applyAlignment="1">
      <alignment horizontal="center" wrapText="1"/>
    </xf>
    <xf numFmtId="3" fontId="7" fillId="0" borderId="0" xfId="0" applyBorder="1" applyAlignment="1">
      <alignment horizontal="center" wrapText="1"/>
    </xf>
    <xf numFmtId="3" fontId="7" fillId="0" borderId="0" xfId="0" applyBorder="1" applyAlignment="1">
      <alignment horizontal="center"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18" fillId="0" borderId="0" xfId="0" applyFont="1" applyBorder="1" applyAlignment="1">
      <alignment horizontal="center"/>
    </xf>
    <xf numFmtId="3" fontId="18" fillId="0" borderId="0" xfId="0" applyFont="1" applyBorder="1" applyAlignment="1">
      <alignment horizontal="center"/>
    </xf>
    <xf numFmtId="3" fontId="18" fillId="0" borderId="0" xfId="0" applyFont="1" applyBorder="1" applyAlignment="1">
      <alignment horizontal="center"/>
    </xf>
    <xf numFmtId="0" fontId="5" fillId="2" borderId="0" xfId="0" applyFont="1" applyFill="1" applyBorder="1" applyAlignment="1">
      <alignment horizontal="left"/>
    </xf>
    <xf numFmtId="0" fontId="5" fillId="2" borderId="0" xfId="0" applyFont="1" applyFill="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xf>
    <xf numFmtId="3" fontId="4" fillId="0" borderId="17" xfId="0" applyFont="1" applyBorder="1" applyAlignment="1">
      <alignment horizontal="center"/>
    </xf>
    <xf numFmtId="0" fontId="4" fillId="0" borderId="18" xfId="0" applyFont="1" applyBorder="1" applyAlignment="1">
      <alignment horizontal="center"/>
    </xf>
    <xf numFmtId="3" fontId="4" fillId="0" borderId="17" xfId="0" applyFont="1" applyBorder="1" applyAlignment="1">
      <alignment horizontal="center" wrapText="1"/>
    </xf>
    <xf numFmtId="3" fontId="4" fillId="0" borderId="18" xfId="0" applyFont="1" applyBorder="1" applyAlignment="1">
      <alignment horizontal="center" wrapText="1"/>
    </xf>
    <xf numFmtId="3" fontId="4" fillId="0" borderId="19" xfId="0" applyFont="1" applyBorder="1" applyAlignment="1">
      <alignment horizontal="center" wrapText="1"/>
    </xf>
    <xf numFmtId="3" fontId="6" fillId="0" borderId="0" xfId="0" applyFont="1" applyBorder="1" applyAlignment="1">
      <alignment horizontal="left"/>
    </xf>
    <xf numFmtId="3" fontId="6" fillId="0" borderId="0" xfId="0" applyFont="1" applyBorder="1" applyAlignment="1">
      <alignment horizontal="left"/>
    </xf>
    <xf numFmtId="3" fontId="6"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6" fillId="0" borderId="0" xfId="0" applyFont="1" applyBorder="1" applyAlignment="1">
      <alignment horizontal="center"/>
    </xf>
    <xf numFmtId="3" fontId="6" fillId="0" borderId="0" xfId="0" applyFont="1" applyBorder="1" applyAlignment="1">
      <alignment horizontal="center"/>
    </xf>
    <xf numFmtId="3" fontId="6" fillId="0" borderId="0" xfId="0" applyFont="1" applyBorder="1" applyAlignment="1">
      <alignment horizontal="center"/>
    </xf>
    <xf numFmtId="3" fontId="14" fillId="0" borderId="0" xfId="0" applyFont="1" applyBorder="1" applyAlignment="1">
      <alignment horizontal="left"/>
    </xf>
    <xf numFmtId="3" fontId="14" fillId="0" borderId="0" xfId="0" applyFont="1" applyBorder="1" applyAlignment="1">
      <alignment horizontal="left"/>
    </xf>
    <xf numFmtId="3" fontId="14" fillId="0" borderId="0" xfId="0" applyFont="1" applyBorder="1" applyAlignment="1">
      <alignment horizontal="left"/>
    </xf>
    <xf numFmtId="3" fontId="2" fillId="0" borderId="0" xfId="0" applyFont="1" applyBorder="1" applyAlignment="1">
      <alignment horizontal="center" vertical="center"/>
    </xf>
    <xf numFmtId="3" fontId="0" fillId="0" borderId="0" xfId="0" applyBorder="1" applyAlignment="1">
      <alignment horizontal="center" vertical="center"/>
    </xf>
    <xf numFmtId="3" fontId="0" fillId="0" borderId="0" xfId="0" applyBorder="1" applyAlignment="1">
      <alignment horizontal="center" vertical="center"/>
    </xf>
    <xf numFmtId="0" fontId="18" fillId="0" borderId="0" xfId="0" applyFont="1" applyBorder="1" applyAlignment="1">
      <alignment horizontal="center"/>
    </xf>
    <xf numFmtId="0" fontId="18" fillId="0" borderId="0" xfId="0" applyFont="1" applyBorder="1" applyAlignment="1">
      <alignment horizontal="center"/>
    </xf>
    <xf numFmtId="3" fontId="4" fillId="0" borderId="20" xfId="0" applyFont="1" applyBorder="1" applyAlignment="1">
      <alignment horizontal="center"/>
    </xf>
    <xf numFmtId="3" fontId="4" fillId="0" borderId="16" xfId="0" applyFont="1" applyBorder="1" applyAlignment="1">
      <alignment horizontal="center"/>
    </xf>
    <xf numFmtId="3" fontId="4" fillId="0" borderId="21"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5%20Products\FY05%20Formulation\FY05%20Congressional%20Submission\FY05%20Budget%20and%20Performance%20Summary\2005%20Budget%20Summary\Component%20Template%20-%20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Consolidate Acct Sum "/>
      <sheetName val="Component Summary Worksheets"/>
      <sheetName val="Decision Unit - Cross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83"/>
  <sheetViews>
    <sheetView tabSelected="1" zoomScaleSheetLayoutView="100" workbookViewId="0" topLeftCell="A1">
      <selection activeCell="A2" sqref="A2:I2"/>
    </sheetView>
  </sheetViews>
  <sheetFormatPr defaultColWidth="9.140625" defaultRowHeight="12.75"/>
  <cols>
    <col min="1" max="1" width="9.28125" style="35" customWidth="1"/>
    <col min="2" max="2" width="6.7109375" style="35" customWidth="1"/>
    <col min="3" max="3" width="7.7109375" style="35" customWidth="1"/>
    <col min="4" max="4" width="15.00390625" style="35" customWidth="1"/>
    <col min="5" max="5" width="6.28125" style="35" customWidth="1"/>
    <col min="6" max="6" width="1.421875" style="35" hidden="1" customWidth="1"/>
    <col min="7" max="8" width="7.7109375" style="36" customWidth="1"/>
    <col min="9" max="9" width="11.8515625" style="35" customWidth="1"/>
    <col min="10" max="10" width="17.7109375" style="35" hidden="1" customWidth="1"/>
    <col min="11" max="12" width="7.7109375" style="36" hidden="1" customWidth="1"/>
    <col min="13" max="13" width="14.00390625" style="35" hidden="1" customWidth="1"/>
    <col min="14" max="14" width="10.8515625" style="36" hidden="1" customWidth="1"/>
    <col min="15" max="15" width="7.7109375" style="36" hidden="1" customWidth="1"/>
    <col min="16" max="16" width="12.140625" style="35" hidden="1" customWidth="1"/>
    <col min="17" max="17" width="1.7109375" style="35" customWidth="1"/>
    <col min="18" max="20" width="2.7109375" style="35" customWidth="1"/>
    <col min="21" max="21" width="2.7109375" style="35" hidden="1" customWidth="1"/>
    <col min="22" max="23" width="2.7109375" style="35" customWidth="1"/>
    <col min="24" max="24" width="9.7109375" style="35" customWidth="1"/>
    <col min="25" max="25" width="2.7109375" style="35" customWidth="1"/>
    <col min="26" max="26" width="9.7109375" style="35" hidden="1" customWidth="1"/>
    <col min="27" max="27" width="9.140625" style="35" customWidth="1"/>
    <col min="28" max="30" width="2.7109375" style="35" customWidth="1"/>
    <col min="31" max="31" width="8.421875" style="35" hidden="1" customWidth="1"/>
    <col min="32" max="32" width="12.7109375" style="35" customWidth="1"/>
    <col min="33" max="35" width="2.7109375" style="35" customWidth="1"/>
    <col min="36" max="36" width="8.421875" style="35" hidden="1" customWidth="1"/>
    <col min="37" max="37" width="12.7109375" style="35" customWidth="1"/>
    <col min="38" max="40" width="2.7109375" style="35" customWidth="1"/>
    <col min="41" max="41" width="2.7109375" style="35" hidden="1" customWidth="1"/>
    <col min="42" max="45" width="2.7109375" style="35" customWidth="1"/>
    <col min="46" max="46" width="8.421875" style="35" hidden="1" customWidth="1"/>
    <col min="47" max="47" width="12.7109375" style="35" customWidth="1"/>
    <col min="48" max="50" width="2.7109375" style="35" customWidth="1"/>
    <col min="51" max="51" width="8.421875" style="35" hidden="1" customWidth="1"/>
    <col min="52" max="52" width="12.7109375" style="35" customWidth="1"/>
    <col min="53" max="55" width="2.7109375" style="35" customWidth="1"/>
    <col min="56" max="56" width="9.140625" style="35" customWidth="1"/>
    <col min="57" max="57" width="15.7109375" style="35" customWidth="1"/>
    <col min="58" max="60" width="2.7109375" style="35" customWidth="1"/>
    <col min="61" max="61" width="9.140625" style="35" customWidth="1"/>
    <col min="62" max="62" width="15.7109375" style="35" customWidth="1"/>
    <col min="63" max="63" width="2.7109375" style="35" customWidth="1"/>
    <col min="64" max="64" width="9.7109375" style="35" customWidth="1"/>
    <col min="65" max="65" width="2.7109375" style="35" customWidth="1"/>
    <col min="66" max="66" width="9.140625" style="35" customWidth="1"/>
    <col min="67" max="67" width="12.7109375" style="35" customWidth="1"/>
    <col min="68" max="73" width="2.7109375" style="35" customWidth="1"/>
    <col min="74" max="74" width="9.140625" style="35" customWidth="1"/>
    <col min="75" max="75" width="9.7109375" style="35" customWidth="1"/>
    <col min="76" max="76" width="2.7109375" style="35" customWidth="1"/>
    <col min="77" max="77" width="9.7109375" style="35" customWidth="1"/>
    <col min="78" max="78" width="2.7109375" style="35" customWidth="1"/>
    <col min="79" max="79" width="9.7109375" style="35" customWidth="1"/>
    <col min="80" max="80" width="2.7109375" style="35" customWidth="1"/>
    <col min="81" max="81" width="12.7109375" style="35" customWidth="1"/>
    <col min="82" max="16384" width="9.140625" style="35" customWidth="1"/>
  </cols>
  <sheetData>
    <row r="1" spans="1:17" s="101" customFormat="1" ht="12.75">
      <c r="A1" s="98"/>
      <c r="B1" s="98"/>
      <c r="C1" s="98"/>
      <c r="D1" s="98"/>
      <c r="E1" s="98"/>
      <c r="F1" s="98"/>
      <c r="G1" s="98"/>
      <c r="H1" s="98"/>
      <c r="I1" s="98"/>
      <c r="J1" s="98"/>
      <c r="K1" s="98"/>
      <c r="L1" s="98"/>
      <c r="M1" s="98"/>
      <c r="N1" s="98"/>
      <c r="O1" s="98"/>
      <c r="P1" s="98"/>
      <c r="Q1" s="102"/>
    </row>
    <row r="2" spans="1:17" s="101" customFormat="1" ht="12.75">
      <c r="A2" s="150" t="s">
        <v>89</v>
      </c>
      <c r="B2" s="119"/>
      <c r="C2" s="119"/>
      <c r="D2" s="119"/>
      <c r="E2" s="119"/>
      <c r="F2" s="119"/>
      <c r="G2" s="119"/>
      <c r="H2" s="119"/>
      <c r="I2" s="151"/>
      <c r="J2" s="99"/>
      <c r="K2" s="99"/>
      <c r="L2" s="99"/>
      <c r="M2" s="99"/>
      <c r="N2" s="99"/>
      <c r="O2" s="99"/>
      <c r="P2" s="99"/>
      <c r="Q2" s="102" t="s">
        <v>75</v>
      </c>
    </row>
    <row r="3" spans="1:17" s="101" customFormat="1" ht="12.75">
      <c r="A3" s="150" t="s">
        <v>16</v>
      </c>
      <c r="B3" s="119"/>
      <c r="C3" s="119"/>
      <c r="D3" s="119"/>
      <c r="E3" s="119"/>
      <c r="F3" s="119"/>
      <c r="G3" s="119"/>
      <c r="H3" s="119"/>
      <c r="I3" s="151"/>
      <c r="J3" s="100"/>
      <c r="K3" s="100"/>
      <c r="L3" s="100"/>
      <c r="M3" s="100"/>
      <c r="N3" s="100"/>
      <c r="O3" s="100"/>
      <c r="P3" s="100"/>
      <c r="Q3" s="102" t="s">
        <v>75</v>
      </c>
    </row>
    <row r="4" spans="2:17" s="101" customFormat="1" ht="12.75">
      <c r="B4" s="85"/>
      <c r="C4" s="85"/>
      <c r="D4" s="85"/>
      <c r="E4" s="85"/>
      <c r="F4" s="85"/>
      <c r="G4" s="85"/>
      <c r="H4" s="85"/>
      <c r="I4" s="85"/>
      <c r="J4" s="85"/>
      <c r="K4" s="85"/>
      <c r="L4" s="85"/>
      <c r="M4" s="85"/>
      <c r="N4" s="85"/>
      <c r="O4" s="85"/>
      <c r="P4" s="85"/>
      <c r="Q4" s="102"/>
    </row>
    <row r="5" spans="1:17" ht="12.75" customHeight="1">
      <c r="A5" s="124" t="s">
        <v>3</v>
      </c>
      <c r="B5" s="124"/>
      <c r="C5" s="124"/>
      <c r="D5" s="124"/>
      <c r="E5" s="125"/>
      <c r="G5" s="128" t="s">
        <v>17</v>
      </c>
      <c r="H5" s="129"/>
      <c r="I5" s="130"/>
      <c r="J5" s="134" t="s">
        <v>18</v>
      </c>
      <c r="K5" s="136" t="s">
        <v>19</v>
      </c>
      <c r="L5" s="137"/>
      <c r="M5" s="138"/>
      <c r="N5" s="142" t="s">
        <v>20</v>
      </c>
      <c r="O5" s="142"/>
      <c r="P5" s="143"/>
      <c r="Q5" s="75" t="s">
        <v>75</v>
      </c>
    </row>
    <row r="6" spans="1:17" ht="12.75">
      <c r="A6" s="124"/>
      <c r="B6" s="124"/>
      <c r="C6" s="124"/>
      <c r="D6" s="124"/>
      <c r="E6" s="125"/>
      <c r="G6" s="131"/>
      <c r="H6" s="132"/>
      <c r="I6" s="133"/>
      <c r="J6" s="135"/>
      <c r="K6" s="139"/>
      <c r="L6" s="140"/>
      <c r="M6" s="141"/>
      <c r="N6" s="144"/>
      <c r="O6" s="144"/>
      <c r="P6" s="145"/>
      <c r="Q6" s="75" t="s">
        <v>75</v>
      </c>
    </row>
    <row r="7" spans="1:17" ht="12.75">
      <c r="A7" s="124"/>
      <c r="B7" s="124"/>
      <c r="C7" s="124"/>
      <c r="D7" s="124"/>
      <c r="E7" s="125"/>
      <c r="G7" s="38" t="s">
        <v>13</v>
      </c>
      <c r="H7" s="38" t="s">
        <v>11</v>
      </c>
      <c r="I7" s="37" t="s">
        <v>9</v>
      </c>
      <c r="J7" s="37" t="s">
        <v>9</v>
      </c>
      <c r="K7" s="38" t="s">
        <v>13</v>
      </c>
      <c r="L7" s="38" t="s">
        <v>11</v>
      </c>
      <c r="M7" s="37" t="s">
        <v>9</v>
      </c>
      <c r="N7" s="39" t="s">
        <v>13</v>
      </c>
      <c r="O7" s="38" t="s">
        <v>11</v>
      </c>
      <c r="P7" s="40" t="s">
        <v>9</v>
      </c>
      <c r="Q7" s="75" t="s">
        <v>75</v>
      </c>
    </row>
    <row r="8" spans="1:17" ht="12.75">
      <c r="A8" s="124"/>
      <c r="B8" s="124"/>
      <c r="C8" s="124"/>
      <c r="D8" s="124"/>
      <c r="E8" s="125"/>
      <c r="G8" s="27"/>
      <c r="H8" s="25"/>
      <c r="I8" s="41"/>
      <c r="J8" s="42"/>
      <c r="K8" s="27"/>
      <c r="L8" s="25"/>
      <c r="M8" s="26"/>
      <c r="N8" s="25"/>
      <c r="O8" s="25"/>
      <c r="P8" s="26"/>
      <c r="Q8" s="75"/>
    </row>
    <row r="9" spans="1:17" s="28" customFormat="1" ht="12.75">
      <c r="A9" s="124" t="s">
        <v>108</v>
      </c>
      <c r="B9" s="124"/>
      <c r="C9" s="124"/>
      <c r="D9" s="124"/>
      <c r="E9" s="125"/>
      <c r="F9" s="28" t="s">
        <v>3</v>
      </c>
      <c r="G9" s="27">
        <v>880</v>
      </c>
      <c r="H9" s="25">
        <v>851</v>
      </c>
      <c r="I9" s="29">
        <v>147819</v>
      </c>
      <c r="J9" s="73">
        <v>0</v>
      </c>
      <c r="K9" s="27">
        <v>0</v>
      </c>
      <c r="L9" s="25">
        <v>0</v>
      </c>
      <c r="M9" s="71">
        <v>0</v>
      </c>
      <c r="N9" s="25">
        <f>G9+K9</f>
        <v>880</v>
      </c>
      <c r="O9" s="25">
        <f>H9+L9</f>
        <v>851</v>
      </c>
      <c r="P9" s="71">
        <f>I9+J9+M9</f>
        <v>147819</v>
      </c>
      <c r="Q9" s="75" t="s">
        <v>75</v>
      </c>
    </row>
    <row r="10" spans="1:17" ht="15.75" customHeight="1">
      <c r="A10" s="124"/>
      <c r="B10" s="124"/>
      <c r="C10" s="124"/>
      <c r="D10" s="124"/>
      <c r="E10" s="125"/>
      <c r="F10" s="28" t="s">
        <v>3</v>
      </c>
      <c r="G10" s="27"/>
      <c r="H10" s="25"/>
      <c r="I10" s="26"/>
      <c r="J10" s="24"/>
      <c r="K10" s="27"/>
      <c r="L10" s="25"/>
      <c r="M10" s="26"/>
      <c r="N10" s="25"/>
      <c r="O10" s="25"/>
      <c r="P10" s="26"/>
      <c r="Q10" s="75"/>
    </row>
    <row r="11" spans="1:17" s="28" customFormat="1" ht="12.75" hidden="1">
      <c r="A11" s="124" t="s">
        <v>44</v>
      </c>
      <c r="B11" s="124"/>
      <c r="C11" s="124"/>
      <c r="D11" s="124"/>
      <c r="E11" s="125"/>
      <c r="F11" s="28" t="s">
        <v>2</v>
      </c>
      <c r="G11" s="27">
        <v>880</v>
      </c>
      <c r="H11" s="25">
        <v>851</v>
      </c>
      <c r="I11" s="29">
        <v>147819</v>
      </c>
      <c r="J11" s="43">
        <v>0</v>
      </c>
      <c r="K11" s="27">
        <v>0</v>
      </c>
      <c r="L11" s="25">
        <v>0</v>
      </c>
      <c r="M11" s="29">
        <v>0</v>
      </c>
      <c r="N11" s="25">
        <f aca="true" t="shared" si="0" ref="N11:O13">G11+K11</f>
        <v>880</v>
      </c>
      <c r="O11" s="25">
        <f t="shared" si="0"/>
        <v>851</v>
      </c>
      <c r="P11" s="29">
        <f>I11+J11+M11</f>
        <v>147819</v>
      </c>
      <c r="Q11" s="75" t="s">
        <v>75</v>
      </c>
    </row>
    <row r="12" spans="1:17" s="28" customFormat="1" ht="12.75" hidden="1">
      <c r="A12" s="124" t="s">
        <v>57</v>
      </c>
      <c r="B12" s="124"/>
      <c r="C12" s="124"/>
      <c r="D12" s="124"/>
      <c r="E12" s="125"/>
      <c r="F12" s="28" t="s">
        <v>2</v>
      </c>
      <c r="G12" s="27">
        <v>0</v>
      </c>
      <c r="H12" s="25">
        <v>0</v>
      </c>
      <c r="I12" s="29">
        <v>0</v>
      </c>
      <c r="J12" s="43">
        <v>0</v>
      </c>
      <c r="K12" s="27">
        <v>0</v>
      </c>
      <c r="L12" s="25">
        <v>0</v>
      </c>
      <c r="M12" s="29">
        <v>0</v>
      </c>
      <c r="N12" s="25">
        <f t="shared" si="0"/>
        <v>0</v>
      </c>
      <c r="O12" s="25">
        <f t="shared" si="0"/>
        <v>0</v>
      </c>
      <c r="P12" s="29">
        <f>I12+J12+M12</f>
        <v>0</v>
      </c>
      <c r="Q12" s="75" t="s">
        <v>75</v>
      </c>
    </row>
    <row r="13" spans="1:17" s="28" customFormat="1" ht="12.75">
      <c r="A13" s="124" t="s">
        <v>106</v>
      </c>
      <c r="B13" s="124"/>
      <c r="C13" s="124"/>
      <c r="D13" s="124"/>
      <c r="E13" s="125"/>
      <c r="F13" s="28" t="s">
        <v>2</v>
      </c>
      <c r="G13" s="27">
        <f aca="true" t="shared" si="1" ref="G13:M13">SUM(G11:G12)</f>
        <v>880</v>
      </c>
      <c r="H13" s="25">
        <f t="shared" si="1"/>
        <v>851</v>
      </c>
      <c r="I13" s="29">
        <f t="shared" si="1"/>
        <v>147819</v>
      </c>
      <c r="J13" s="43">
        <f t="shared" si="1"/>
        <v>0</v>
      </c>
      <c r="K13" s="27">
        <f t="shared" si="1"/>
        <v>0</v>
      </c>
      <c r="L13" s="25">
        <f t="shared" si="1"/>
        <v>0</v>
      </c>
      <c r="M13" s="29">
        <f t="shared" si="1"/>
        <v>0</v>
      </c>
      <c r="N13" s="25">
        <f t="shared" si="0"/>
        <v>880</v>
      </c>
      <c r="O13" s="25">
        <f t="shared" si="0"/>
        <v>851</v>
      </c>
      <c r="P13" s="29">
        <f>I13+J13+M13</f>
        <v>147819</v>
      </c>
      <c r="Q13" s="75" t="s">
        <v>75</v>
      </c>
    </row>
    <row r="14" spans="1:17" ht="12.75">
      <c r="A14" s="124"/>
      <c r="B14" s="124"/>
      <c r="C14" s="124"/>
      <c r="D14" s="124"/>
      <c r="E14" s="125"/>
      <c r="F14" s="28"/>
      <c r="G14" s="27"/>
      <c r="H14" s="25"/>
      <c r="I14" s="29"/>
      <c r="J14" s="43"/>
      <c r="K14" s="27"/>
      <c r="L14" s="25"/>
      <c r="M14" s="29"/>
      <c r="N14" s="25"/>
      <c r="O14" s="25"/>
      <c r="P14" s="29"/>
      <c r="Q14" s="75"/>
    </row>
    <row r="15" spans="1:17" s="28" customFormat="1" ht="12.75" hidden="1">
      <c r="A15" s="124" t="s">
        <v>45</v>
      </c>
      <c r="B15" s="124"/>
      <c r="C15" s="124"/>
      <c r="D15" s="124"/>
      <c r="E15" s="125"/>
      <c r="F15" s="28" t="s">
        <v>2</v>
      </c>
      <c r="G15" s="27">
        <v>0</v>
      </c>
      <c r="H15" s="25">
        <v>0</v>
      </c>
      <c r="I15" s="29">
        <v>0</v>
      </c>
      <c r="J15" s="43">
        <v>0</v>
      </c>
      <c r="K15" s="27">
        <v>0</v>
      </c>
      <c r="L15" s="25">
        <v>0</v>
      </c>
      <c r="M15" s="29">
        <v>0</v>
      </c>
      <c r="N15" s="25">
        <f>G15+K15</f>
        <v>0</v>
      </c>
      <c r="O15" s="25">
        <f>H15+L15</f>
        <v>0</v>
      </c>
      <c r="P15" s="29">
        <f>I15+J15+M15</f>
        <v>0</v>
      </c>
      <c r="Q15" s="75" t="s">
        <v>75</v>
      </c>
    </row>
    <row r="16" spans="1:17" ht="12.75" hidden="1">
      <c r="A16" s="124"/>
      <c r="B16" s="124"/>
      <c r="C16" s="124"/>
      <c r="D16" s="124"/>
      <c r="E16" s="125"/>
      <c r="F16" s="28"/>
      <c r="G16" s="27"/>
      <c r="H16" s="25"/>
      <c r="I16" s="29"/>
      <c r="J16" s="43"/>
      <c r="K16" s="27"/>
      <c r="L16" s="25"/>
      <c r="M16" s="29"/>
      <c r="N16" s="25"/>
      <c r="O16" s="25"/>
      <c r="P16" s="29"/>
      <c r="Q16" s="75"/>
    </row>
    <row r="17" spans="1:17" s="28" customFormat="1" ht="12.75">
      <c r="A17" s="124" t="s">
        <v>46</v>
      </c>
      <c r="B17" s="124"/>
      <c r="C17" s="124"/>
      <c r="D17" s="124"/>
      <c r="E17" s="125"/>
      <c r="F17" s="28" t="s">
        <v>2</v>
      </c>
      <c r="G17" s="27">
        <v>880</v>
      </c>
      <c r="H17" s="25">
        <v>851</v>
      </c>
      <c r="I17" s="29">
        <v>150591</v>
      </c>
      <c r="J17" s="43">
        <v>0</v>
      </c>
      <c r="K17" s="27">
        <v>0</v>
      </c>
      <c r="L17" s="25">
        <v>0</v>
      </c>
      <c r="M17" s="29">
        <v>0</v>
      </c>
      <c r="N17" s="25">
        <f>G17+K17</f>
        <v>880</v>
      </c>
      <c r="O17" s="25">
        <f>H17+L17</f>
        <v>851</v>
      </c>
      <c r="P17" s="29">
        <f>I17+J17+M17</f>
        <v>150591</v>
      </c>
      <c r="Q17" s="75" t="s">
        <v>75</v>
      </c>
    </row>
    <row r="18" spans="1:17" ht="12.75">
      <c r="A18" s="124"/>
      <c r="B18" s="124"/>
      <c r="C18" s="124"/>
      <c r="D18" s="124"/>
      <c r="E18" s="125"/>
      <c r="F18" s="28" t="s">
        <v>2</v>
      </c>
      <c r="G18" s="27"/>
      <c r="H18" s="25"/>
      <c r="I18" s="26"/>
      <c r="J18" s="24"/>
      <c r="K18" s="27"/>
      <c r="L18" s="25"/>
      <c r="M18" s="26"/>
      <c r="N18" s="25"/>
      <c r="O18" s="25"/>
      <c r="P18" s="26"/>
      <c r="Q18" s="75"/>
    </row>
    <row r="19" spans="1:17" s="28" customFormat="1" ht="12.75">
      <c r="A19" s="147" t="s">
        <v>107</v>
      </c>
      <c r="B19" s="148"/>
      <c r="C19" s="148"/>
      <c r="D19" s="148"/>
      <c r="E19" s="149"/>
      <c r="F19" s="28" t="s">
        <v>2</v>
      </c>
      <c r="G19" s="67">
        <f>G17-G13</f>
        <v>0</v>
      </c>
      <c r="H19" s="68">
        <f aca="true" t="shared" si="2" ref="H19:P19">H17-H13</f>
        <v>0</v>
      </c>
      <c r="I19" s="69">
        <f t="shared" si="2"/>
        <v>2772</v>
      </c>
      <c r="J19" s="43">
        <f t="shared" si="2"/>
        <v>0</v>
      </c>
      <c r="K19" s="27">
        <f t="shared" si="2"/>
        <v>0</v>
      </c>
      <c r="L19" s="25">
        <f t="shared" si="2"/>
        <v>0</v>
      </c>
      <c r="M19" s="29">
        <f t="shared" si="2"/>
        <v>0</v>
      </c>
      <c r="N19" s="25">
        <f>N17-N13</f>
        <v>0</v>
      </c>
      <c r="O19" s="25">
        <f t="shared" si="2"/>
        <v>0</v>
      </c>
      <c r="P19" s="29">
        <f t="shared" si="2"/>
        <v>2772</v>
      </c>
      <c r="Q19" s="75" t="s">
        <v>75</v>
      </c>
    </row>
    <row r="20" spans="1:17" ht="12.75" hidden="1">
      <c r="A20" s="121"/>
      <c r="B20" s="121"/>
      <c r="C20" s="121"/>
      <c r="D20" s="121"/>
      <c r="E20" s="122"/>
      <c r="F20" s="28" t="s">
        <v>2</v>
      </c>
      <c r="G20" s="27"/>
      <c r="H20" s="25"/>
      <c r="I20" s="29"/>
      <c r="J20" s="43"/>
      <c r="K20" s="27"/>
      <c r="L20" s="25"/>
      <c r="M20" s="26"/>
      <c r="N20" s="25"/>
      <c r="O20" s="25"/>
      <c r="P20" s="29"/>
      <c r="Q20" s="75"/>
    </row>
    <row r="21" spans="1:17" ht="12.75" hidden="1">
      <c r="A21" s="121"/>
      <c r="B21" s="121"/>
      <c r="C21" s="121"/>
      <c r="D21" s="121"/>
      <c r="E21" s="122"/>
      <c r="F21" s="28" t="s">
        <v>2</v>
      </c>
      <c r="G21" s="27"/>
      <c r="H21" s="25"/>
      <c r="I21" s="26"/>
      <c r="J21" s="24"/>
      <c r="K21" s="27"/>
      <c r="L21" s="25"/>
      <c r="M21" s="26"/>
      <c r="N21" s="25"/>
      <c r="O21" s="25"/>
      <c r="P21" s="26"/>
      <c r="Q21" s="75"/>
    </row>
    <row r="22" spans="1:17" s="28" customFormat="1" ht="12" customHeight="1" hidden="1">
      <c r="A22" s="121" t="s">
        <v>26</v>
      </c>
      <c r="B22" s="121"/>
      <c r="C22" s="121"/>
      <c r="D22" s="121"/>
      <c r="E22" s="122"/>
      <c r="F22" s="28" t="s">
        <v>2</v>
      </c>
      <c r="G22" s="27"/>
      <c r="H22" s="25"/>
      <c r="I22" s="26"/>
      <c r="J22" s="24"/>
      <c r="K22" s="27"/>
      <c r="L22" s="25"/>
      <c r="M22" s="26"/>
      <c r="N22" s="25"/>
      <c r="O22" s="25"/>
      <c r="P22" s="26"/>
      <c r="Q22" s="75" t="s">
        <v>75</v>
      </c>
    </row>
    <row r="23" spans="1:17" ht="12.75" hidden="1">
      <c r="A23" s="121"/>
      <c r="B23" s="121"/>
      <c r="C23" s="121"/>
      <c r="D23" s="121"/>
      <c r="E23" s="122"/>
      <c r="F23" s="28"/>
      <c r="G23" s="27"/>
      <c r="H23" s="25"/>
      <c r="I23" s="26"/>
      <c r="J23" s="24"/>
      <c r="K23" s="27"/>
      <c r="L23" s="25"/>
      <c r="M23" s="26"/>
      <c r="N23" s="25"/>
      <c r="O23" s="25"/>
      <c r="P23" s="26"/>
      <c r="Q23" s="75"/>
    </row>
    <row r="24" spans="1:17" s="28" customFormat="1" ht="12" customHeight="1" hidden="1">
      <c r="A24" s="121" t="s">
        <v>59</v>
      </c>
      <c r="B24" s="121"/>
      <c r="C24" s="121"/>
      <c r="D24" s="121"/>
      <c r="E24" s="122"/>
      <c r="F24" s="28" t="s">
        <v>2</v>
      </c>
      <c r="G24" s="27">
        <v>0</v>
      </c>
      <c r="H24" s="25">
        <v>0</v>
      </c>
      <c r="I24" s="26">
        <v>0</v>
      </c>
      <c r="J24" s="24">
        <v>0</v>
      </c>
      <c r="K24" s="27">
        <v>0</v>
      </c>
      <c r="L24" s="25">
        <v>0</v>
      </c>
      <c r="M24" s="26">
        <v>0</v>
      </c>
      <c r="N24" s="25">
        <f>G24+K24</f>
        <v>0</v>
      </c>
      <c r="O24" s="25">
        <f>H24+L24</f>
        <v>0</v>
      </c>
      <c r="P24" s="29">
        <f>I24+J24+M24</f>
        <v>0</v>
      </c>
      <c r="Q24" s="75" t="s">
        <v>75</v>
      </c>
    </row>
    <row r="25" spans="1:17" s="28" customFormat="1" ht="12" customHeight="1" hidden="1">
      <c r="A25" s="121" t="s">
        <v>60</v>
      </c>
      <c r="B25" s="121"/>
      <c r="C25" s="121"/>
      <c r="D25" s="121"/>
      <c r="E25" s="122"/>
      <c r="F25" s="28" t="s">
        <v>2</v>
      </c>
      <c r="G25" s="27">
        <v>0</v>
      </c>
      <c r="H25" s="25">
        <v>0</v>
      </c>
      <c r="I25" s="26">
        <v>0</v>
      </c>
      <c r="J25" s="24">
        <v>0</v>
      </c>
      <c r="K25" s="27">
        <v>0</v>
      </c>
      <c r="L25" s="25">
        <v>0</v>
      </c>
      <c r="M25" s="26">
        <v>0</v>
      </c>
      <c r="N25" s="25">
        <f>G25+K25</f>
        <v>0</v>
      </c>
      <c r="O25" s="25">
        <f>H25+L25</f>
        <v>0</v>
      </c>
      <c r="P25" s="29">
        <f>I25+J25+M25</f>
        <v>0</v>
      </c>
      <c r="Q25" s="75" t="s">
        <v>75</v>
      </c>
    </row>
    <row r="26" spans="1:17" ht="12" customHeight="1" hidden="1">
      <c r="A26" s="121"/>
      <c r="B26" s="121"/>
      <c r="C26" s="121"/>
      <c r="D26" s="121"/>
      <c r="E26" s="122"/>
      <c r="F26" s="28" t="s">
        <v>2</v>
      </c>
      <c r="G26" s="27"/>
      <c r="H26" s="25"/>
      <c r="I26" s="26"/>
      <c r="J26" s="24"/>
      <c r="K26" s="27"/>
      <c r="L26" s="25"/>
      <c r="M26" s="26"/>
      <c r="N26" s="25"/>
      <c r="O26" s="25"/>
      <c r="P26" s="26"/>
      <c r="Q26" s="75"/>
    </row>
    <row r="27" spans="1:17" s="28" customFormat="1" ht="12" customHeight="1" hidden="1">
      <c r="A27" s="121" t="s">
        <v>47</v>
      </c>
      <c r="B27" s="121"/>
      <c r="C27" s="121"/>
      <c r="D27" s="121"/>
      <c r="E27" s="122"/>
      <c r="F27" s="28" t="s">
        <v>2</v>
      </c>
      <c r="G27" s="27">
        <f aca="true" t="shared" si="3" ref="G27:P27">SUM(G24:G26)</f>
        <v>0</v>
      </c>
      <c r="H27" s="25">
        <f t="shared" si="3"/>
        <v>0</v>
      </c>
      <c r="I27" s="29">
        <f t="shared" si="3"/>
        <v>0</v>
      </c>
      <c r="J27" s="43">
        <f t="shared" si="3"/>
        <v>0</v>
      </c>
      <c r="K27" s="27">
        <f t="shared" si="3"/>
        <v>0</v>
      </c>
      <c r="L27" s="25">
        <f t="shared" si="3"/>
        <v>0</v>
      </c>
      <c r="M27" s="29">
        <f t="shared" si="3"/>
        <v>0</v>
      </c>
      <c r="N27" s="25">
        <f t="shared" si="3"/>
        <v>0</v>
      </c>
      <c r="O27" s="25">
        <f t="shared" si="3"/>
        <v>0</v>
      </c>
      <c r="P27" s="29">
        <f t="shared" si="3"/>
        <v>0</v>
      </c>
      <c r="Q27" s="75" t="s">
        <v>75</v>
      </c>
    </row>
    <row r="28" spans="1:17" ht="12" customHeight="1">
      <c r="A28" s="121"/>
      <c r="B28" s="121"/>
      <c r="C28" s="121"/>
      <c r="D28" s="121"/>
      <c r="E28" s="122"/>
      <c r="F28" s="28" t="s">
        <v>2</v>
      </c>
      <c r="G28" s="27"/>
      <c r="H28" s="25"/>
      <c r="I28" s="26"/>
      <c r="J28" s="24"/>
      <c r="K28" s="27"/>
      <c r="L28" s="25"/>
      <c r="M28" s="26"/>
      <c r="N28" s="25"/>
      <c r="O28" s="25"/>
      <c r="P28" s="26"/>
      <c r="Q28" s="75"/>
    </row>
    <row r="29" spans="1:17" s="28" customFormat="1" ht="12" customHeight="1">
      <c r="A29" s="121" t="s">
        <v>36</v>
      </c>
      <c r="B29" s="121"/>
      <c r="C29" s="121"/>
      <c r="D29" s="121"/>
      <c r="E29" s="122"/>
      <c r="F29" s="28" t="s">
        <v>2</v>
      </c>
      <c r="G29" s="27"/>
      <c r="H29" s="25"/>
      <c r="I29" s="26"/>
      <c r="J29" s="24"/>
      <c r="K29" s="27"/>
      <c r="L29" s="25"/>
      <c r="M29" s="26"/>
      <c r="N29" s="25"/>
      <c r="O29" s="25"/>
      <c r="P29" s="26"/>
      <c r="Q29" s="75" t="s">
        <v>75</v>
      </c>
    </row>
    <row r="30" spans="1:17" s="28" customFormat="1" ht="12" customHeight="1">
      <c r="A30" s="121"/>
      <c r="B30" s="121"/>
      <c r="C30" s="121"/>
      <c r="D30" s="121"/>
      <c r="E30" s="122"/>
      <c r="F30" s="28" t="s">
        <v>2</v>
      </c>
      <c r="G30" s="27"/>
      <c r="H30" s="25"/>
      <c r="I30" s="26"/>
      <c r="J30" s="24"/>
      <c r="K30" s="27"/>
      <c r="L30" s="25"/>
      <c r="M30" s="26"/>
      <c r="N30" s="25"/>
      <c r="O30" s="25"/>
      <c r="P30" s="26"/>
      <c r="Q30" s="75"/>
    </row>
    <row r="31" spans="1:17" s="28" customFormat="1" ht="12.75" hidden="1">
      <c r="A31" s="126" t="s">
        <v>27</v>
      </c>
      <c r="B31" s="126"/>
      <c r="C31" s="126"/>
      <c r="D31" s="126"/>
      <c r="E31" s="123"/>
      <c r="F31" s="64" t="s">
        <v>2</v>
      </c>
      <c r="G31" s="27"/>
      <c r="H31" s="25"/>
      <c r="I31" s="26"/>
      <c r="J31" s="42"/>
      <c r="K31" s="65"/>
      <c r="L31" s="66"/>
      <c r="M31" s="41"/>
      <c r="N31" s="66"/>
      <c r="O31" s="66"/>
      <c r="P31" s="41"/>
      <c r="Q31" s="75" t="s">
        <v>75</v>
      </c>
    </row>
    <row r="32" spans="1:17" s="28" customFormat="1" ht="12.75" hidden="1">
      <c r="A32" s="126" t="s">
        <v>66</v>
      </c>
      <c r="B32" s="126"/>
      <c r="C32" s="126"/>
      <c r="D32" s="126"/>
      <c r="E32" s="123"/>
      <c r="F32" s="28" t="s">
        <v>2</v>
      </c>
      <c r="G32" s="27">
        <v>0</v>
      </c>
      <c r="H32" s="25">
        <v>0</v>
      </c>
      <c r="I32" s="29">
        <v>0</v>
      </c>
      <c r="J32" s="43">
        <v>0</v>
      </c>
      <c r="K32" s="27">
        <v>0</v>
      </c>
      <c r="L32" s="25">
        <v>0</v>
      </c>
      <c r="M32" s="29">
        <v>0</v>
      </c>
      <c r="N32" s="25">
        <f>G32+K32</f>
        <v>0</v>
      </c>
      <c r="O32" s="25">
        <f>H32+L32</f>
        <v>0</v>
      </c>
      <c r="P32" s="29">
        <f>I32+J32+M32</f>
        <v>0</v>
      </c>
      <c r="Q32" s="75" t="s">
        <v>75</v>
      </c>
    </row>
    <row r="33" spans="1:17" s="28" customFormat="1" ht="12.75" hidden="1">
      <c r="A33" s="126" t="s">
        <v>67</v>
      </c>
      <c r="B33" s="126"/>
      <c r="C33" s="126"/>
      <c r="D33" s="126"/>
      <c r="E33" s="123"/>
      <c r="F33" s="28" t="s">
        <v>2</v>
      </c>
      <c r="G33" s="27">
        <v>0</v>
      </c>
      <c r="H33" s="25">
        <v>0</v>
      </c>
      <c r="I33" s="29">
        <v>0</v>
      </c>
      <c r="J33" s="43">
        <v>0</v>
      </c>
      <c r="K33" s="27">
        <v>0</v>
      </c>
      <c r="L33" s="25">
        <v>0</v>
      </c>
      <c r="M33" s="29">
        <v>0</v>
      </c>
      <c r="N33" s="25">
        <f>G33+K33</f>
        <v>0</v>
      </c>
      <c r="O33" s="25">
        <f>H33+L33</f>
        <v>0</v>
      </c>
      <c r="P33" s="29">
        <f>I33+J33+M33</f>
        <v>0</v>
      </c>
      <c r="Q33" s="75" t="s">
        <v>75</v>
      </c>
    </row>
    <row r="34" spans="1:17" s="28" customFormat="1" ht="12.75" hidden="1">
      <c r="A34" s="126"/>
      <c r="B34" s="126"/>
      <c r="C34" s="126"/>
      <c r="D34" s="126"/>
      <c r="E34" s="123"/>
      <c r="G34" s="27"/>
      <c r="H34" s="25"/>
      <c r="I34" s="72"/>
      <c r="J34" s="24"/>
      <c r="K34" s="27"/>
      <c r="L34" s="25"/>
      <c r="M34" s="26"/>
      <c r="N34" s="25"/>
      <c r="O34" s="25"/>
      <c r="P34" s="72"/>
      <c r="Q34" s="75"/>
    </row>
    <row r="35" spans="1:17" s="28" customFormat="1" ht="12.75" hidden="1">
      <c r="A35" s="126" t="s">
        <v>68</v>
      </c>
      <c r="B35" s="126"/>
      <c r="C35" s="126"/>
      <c r="D35" s="126"/>
      <c r="E35" s="123"/>
      <c r="F35" s="28" t="s">
        <v>2</v>
      </c>
      <c r="G35" s="27">
        <f aca="true" t="shared" si="4" ref="G35:P35">SUM(G32:G32)</f>
        <v>0</v>
      </c>
      <c r="H35" s="25">
        <f t="shared" si="4"/>
        <v>0</v>
      </c>
      <c r="I35" s="29">
        <f t="shared" si="4"/>
        <v>0</v>
      </c>
      <c r="J35" s="43">
        <f t="shared" si="4"/>
        <v>0</v>
      </c>
      <c r="K35" s="27">
        <f t="shared" si="4"/>
        <v>0</v>
      </c>
      <c r="L35" s="25">
        <f t="shared" si="4"/>
        <v>0</v>
      </c>
      <c r="M35" s="29">
        <f t="shared" si="4"/>
        <v>0</v>
      </c>
      <c r="N35" s="25">
        <f t="shared" si="4"/>
        <v>0</v>
      </c>
      <c r="O35" s="25">
        <f t="shared" si="4"/>
        <v>0</v>
      </c>
      <c r="P35" s="29">
        <f t="shared" si="4"/>
        <v>0</v>
      </c>
      <c r="Q35" s="75" t="s">
        <v>75</v>
      </c>
    </row>
    <row r="36" spans="1:17" s="28" customFormat="1" ht="12.75" hidden="1">
      <c r="A36" s="119"/>
      <c r="B36" s="119"/>
      <c r="C36" s="119"/>
      <c r="D36" s="119"/>
      <c r="E36" s="120"/>
      <c r="G36" s="27"/>
      <c r="H36" s="25"/>
      <c r="I36" s="29"/>
      <c r="J36" s="43"/>
      <c r="K36" s="27"/>
      <c r="L36" s="25"/>
      <c r="M36" s="29"/>
      <c r="N36" s="25"/>
      <c r="O36" s="25"/>
      <c r="P36" s="29"/>
      <c r="Q36" s="75"/>
    </row>
    <row r="37" spans="1:17" ht="12.75" hidden="1">
      <c r="A37" s="124"/>
      <c r="B37" s="124"/>
      <c r="C37" s="124"/>
      <c r="D37" s="124"/>
      <c r="E37" s="125"/>
      <c r="F37" s="28" t="s">
        <v>2</v>
      </c>
      <c r="G37" s="27"/>
      <c r="H37" s="25"/>
      <c r="I37" s="26"/>
      <c r="J37" s="24"/>
      <c r="K37" s="27"/>
      <c r="L37" s="25"/>
      <c r="M37" s="26"/>
      <c r="N37" s="25"/>
      <c r="O37" s="25"/>
      <c r="P37" s="26"/>
      <c r="Q37" s="75"/>
    </row>
    <row r="38" spans="1:17" s="28" customFormat="1" ht="12.75">
      <c r="A38" s="124" t="s">
        <v>21</v>
      </c>
      <c r="B38" s="124"/>
      <c r="C38" s="124"/>
      <c r="D38" s="124"/>
      <c r="E38" s="125"/>
      <c r="G38" s="27" t="s">
        <v>3</v>
      </c>
      <c r="H38" s="25" t="s">
        <v>3</v>
      </c>
      <c r="I38" s="26" t="s">
        <v>3</v>
      </c>
      <c r="J38" s="24" t="s">
        <v>3</v>
      </c>
      <c r="K38" s="27" t="s">
        <v>3</v>
      </c>
      <c r="L38" s="25" t="s">
        <v>3</v>
      </c>
      <c r="M38" s="26" t="s">
        <v>3</v>
      </c>
      <c r="N38" s="25" t="s">
        <v>3</v>
      </c>
      <c r="O38" s="25" t="s">
        <v>3</v>
      </c>
      <c r="P38" s="26" t="s">
        <v>3</v>
      </c>
      <c r="Q38" s="75" t="s">
        <v>75</v>
      </c>
    </row>
    <row r="39" spans="1:17" s="28" customFormat="1" ht="12" customHeight="1">
      <c r="A39" s="126" t="s">
        <v>61</v>
      </c>
      <c r="B39" s="124"/>
      <c r="C39" s="124"/>
      <c r="D39" s="124"/>
      <c r="E39" s="125"/>
      <c r="F39" s="28" t="s">
        <v>2</v>
      </c>
      <c r="G39" s="27">
        <v>0</v>
      </c>
      <c r="H39" s="25">
        <v>0</v>
      </c>
      <c r="I39" s="29">
        <v>2021</v>
      </c>
      <c r="J39" s="24">
        <v>0</v>
      </c>
      <c r="K39" s="27">
        <v>0</v>
      </c>
      <c r="L39" s="25">
        <v>0</v>
      </c>
      <c r="M39" s="29">
        <v>0</v>
      </c>
      <c r="N39" s="25">
        <f aca="true" t="shared" si="5" ref="N39:O43">G39+K39</f>
        <v>0</v>
      </c>
      <c r="O39" s="25">
        <f t="shared" si="5"/>
        <v>0</v>
      </c>
      <c r="P39" s="29">
        <f>I39+J39+M39</f>
        <v>2021</v>
      </c>
      <c r="Q39" s="75" t="s">
        <v>75</v>
      </c>
    </row>
    <row r="40" spans="1:17" s="28" customFormat="1" ht="12.75">
      <c r="A40" s="126" t="s">
        <v>62</v>
      </c>
      <c r="B40" s="124"/>
      <c r="C40" s="124"/>
      <c r="D40" s="124"/>
      <c r="E40" s="125"/>
      <c r="F40" s="28" t="s">
        <v>2</v>
      </c>
      <c r="G40" s="27">
        <v>0</v>
      </c>
      <c r="H40" s="25">
        <v>0</v>
      </c>
      <c r="I40" s="29">
        <v>784</v>
      </c>
      <c r="J40" s="24">
        <v>0</v>
      </c>
      <c r="K40" s="27">
        <v>0</v>
      </c>
      <c r="L40" s="25">
        <v>0</v>
      </c>
      <c r="M40" s="29">
        <v>0</v>
      </c>
      <c r="N40" s="25">
        <f t="shared" si="5"/>
        <v>0</v>
      </c>
      <c r="O40" s="25">
        <f t="shared" si="5"/>
        <v>0</v>
      </c>
      <c r="P40" s="29">
        <f>I40+J40+M40</f>
        <v>784</v>
      </c>
      <c r="Q40" s="75" t="s">
        <v>75</v>
      </c>
    </row>
    <row r="41" spans="1:17" s="28" customFormat="1" ht="12.75" hidden="1">
      <c r="A41" s="126" t="s">
        <v>63</v>
      </c>
      <c r="B41" s="124"/>
      <c r="C41" s="124"/>
      <c r="D41" s="124"/>
      <c r="E41" s="125"/>
      <c r="F41" s="28" t="s">
        <v>3</v>
      </c>
      <c r="G41" s="27">
        <v>0</v>
      </c>
      <c r="H41" s="25">
        <v>0</v>
      </c>
      <c r="I41" s="29">
        <v>0</v>
      </c>
      <c r="J41" s="24">
        <v>0</v>
      </c>
      <c r="K41" s="27">
        <v>0</v>
      </c>
      <c r="L41" s="25">
        <v>0</v>
      </c>
      <c r="M41" s="29">
        <v>0</v>
      </c>
      <c r="N41" s="25">
        <f t="shared" si="5"/>
        <v>0</v>
      </c>
      <c r="O41" s="25">
        <f t="shared" si="5"/>
        <v>0</v>
      </c>
      <c r="P41" s="29">
        <f>I41+J41+M41</f>
        <v>0</v>
      </c>
      <c r="Q41" s="75" t="s">
        <v>75</v>
      </c>
    </row>
    <row r="42" spans="1:17" s="28" customFormat="1" ht="12.75" hidden="1">
      <c r="A42" s="126" t="s">
        <v>64</v>
      </c>
      <c r="B42" s="124"/>
      <c r="C42" s="124"/>
      <c r="D42" s="124"/>
      <c r="E42" s="125"/>
      <c r="F42" s="28" t="s">
        <v>3</v>
      </c>
      <c r="G42" s="27">
        <v>0</v>
      </c>
      <c r="H42" s="25">
        <v>0</v>
      </c>
      <c r="I42" s="29">
        <v>0</v>
      </c>
      <c r="J42" s="24">
        <v>0</v>
      </c>
      <c r="K42" s="27">
        <v>0</v>
      </c>
      <c r="L42" s="25">
        <v>0</v>
      </c>
      <c r="M42" s="29">
        <v>0</v>
      </c>
      <c r="N42" s="25">
        <f t="shared" si="5"/>
        <v>0</v>
      </c>
      <c r="O42" s="25">
        <f t="shared" si="5"/>
        <v>0</v>
      </c>
      <c r="P42" s="29">
        <f>I42+J42+M42</f>
        <v>0</v>
      </c>
      <c r="Q42" s="75" t="s">
        <v>75</v>
      </c>
    </row>
    <row r="43" spans="1:17" s="28" customFormat="1" ht="12.75" hidden="1">
      <c r="A43" s="126" t="s">
        <v>65</v>
      </c>
      <c r="B43" s="126"/>
      <c r="C43" s="126"/>
      <c r="D43" s="126"/>
      <c r="E43" s="123"/>
      <c r="F43" s="28" t="s">
        <v>3</v>
      </c>
      <c r="G43" s="27">
        <v>0</v>
      </c>
      <c r="H43" s="25">
        <v>0</v>
      </c>
      <c r="I43" s="29">
        <v>0</v>
      </c>
      <c r="J43" s="24">
        <v>0</v>
      </c>
      <c r="K43" s="27">
        <v>0</v>
      </c>
      <c r="L43" s="25">
        <v>0</v>
      </c>
      <c r="M43" s="29">
        <v>0</v>
      </c>
      <c r="N43" s="25">
        <f t="shared" si="5"/>
        <v>0</v>
      </c>
      <c r="O43" s="25">
        <f t="shared" si="5"/>
        <v>0</v>
      </c>
      <c r="P43" s="29">
        <f>I43+J43+M43</f>
        <v>0</v>
      </c>
      <c r="Q43" s="75" t="s">
        <v>75</v>
      </c>
    </row>
    <row r="44" spans="1:17" s="28" customFormat="1" ht="12.75">
      <c r="A44" s="83" t="s">
        <v>80</v>
      </c>
      <c r="B44" s="83"/>
      <c r="C44" s="83"/>
      <c r="D44" s="83"/>
      <c r="E44" s="84"/>
      <c r="G44" s="27">
        <v>0</v>
      </c>
      <c r="H44" s="25">
        <v>0</v>
      </c>
      <c r="I44" s="29">
        <v>80</v>
      </c>
      <c r="J44" s="24"/>
      <c r="K44" s="27"/>
      <c r="L44" s="25"/>
      <c r="M44" s="29"/>
      <c r="N44" s="25"/>
      <c r="O44" s="25"/>
      <c r="P44" s="29"/>
      <c r="Q44" s="75" t="s">
        <v>75</v>
      </c>
    </row>
    <row r="45" spans="1:17" s="28" customFormat="1" ht="12.75">
      <c r="A45" s="83" t="s">
        <v>81</v>
      </c>
      <c r="B45" s="83"/>
      <c r="C45" s="83"/>
      <c r="D45" s="83"/>
      <c r="E45" s="84"/>
      <c r="G45" s="27">
        <v>0</v>
      </c>
      <c r="H45" s="25">
        <v>0</v>
      </c>
      <c r="I45" s="29">
        <v>124</v>
      </c>
      <c r="J45" s="24"/>
      <c r="K45" s="27"/>
      <c r="L45" s="25"/>
      <c r="M45" s="29"/>
      <c r="N45" s="25"/>
      <c r="O45" s="25"/>
      <c r="P45" s="29"/>
      <c r="Q45" s="75" t="s">
        <v>75</v>
      </c>
    </row>
    <row r="46" spans="1:17" s="28" customFormat="1" ht="12.75">
      <c r="A46" s="83" t="s">
        <v>82</v>
      </c>
      <c r="B46" s="83"/>
      <c r="C46" s="83"/>
      <c r="D46" s="83"/>
      <c r="E46" s="84"/>
      <c r="G46" s="27">
        <v>0</v>
      </c>
      <c r="H46" s="25">
        <v>0</v>
      </c>
      <c r="I46" s="29">
        <v>1</v>
      </c>
      <c r="J46" s="24"/>
      <c r="K46" s="27"/>
      <c r="L46" s="25"/>
      <c r="M46" s="29"/>
      <c r="N46" s="25"/>
      <c r="O46" s="25"/>
      <c r="P46" s="29"/>
      <c r="Q46" s="75" t="s">
        <v>75</v>
      </c>
    </row>
    <row r="47" spans="1:17" s="28" customFormat="1" ht="12.75" hidden="1">
      <c r="A47" s="83" t="s">
        <v>83</v>
      </c>
      <c r="B47" s="83"/>
      <c r="C47" s="83"/>
      <c r="D47" s="83"/>
      <c r="E47" s="84"/>
      <c r="G47" s="27">
        <v>0</v>
      </c>
      <c r="H47" s="25">
        <v>0</v>
      </c>
      <c r="I47" s="29">
        <v>0</v>
      </c>
      <c r="J47" s="24"/>
      <c r="K47" s="27"/>
      <c r="L47" s="25"/>
      <c r="M47" s="29"/>
      <c r="N47" s="25"/>
      <c r="O47" s="25"/>
      <c r="P47" s="29"/>
      <c r="Q47" s="75" t="s">
        <v>75</v>
      </c>
    </row>
    <row r="48" spans="1:17" s="28" customFormat="1" ht="12.75" hidden="1">
      <c r="A48" s="83" t="s">
        <v>84</v>
      </c>
      <c r="B48" s="83"/>
      <c r="C48" s="83"/>
      <c r="D48" s="83"/>
      <c r="E48" s="84"/>
      <c r="G48" s="27">
        <v>0</v>
      </c>
      <c r="H48" s="25">
        <v>0</v>
      </c>
      <c r="I48" s="29">
        <v>0</v>
      </c>
      <c r="J48" s="24"/>
      <c r="K48" s="27"/>
      <c r="L48" s="25"/>
      <c r="M48" s="29"/>
      <c r="N48" s="25"/>
      <c r="O48" s="25"/>
      <c r="P48" s="29"/>
      <c r="Q48" s="75" t="s">
        <v>75</v>
      </c>
    </row>
    <row r="49" spans="1:17" s="28" customFormat="1" ht="12.75">
      <c r="A49" s="83" t="s">
        <v>85</v>
      </c>
      <c r="B49" s="83"/>
      <c r="C49" s="83"/>
      <c r="D49" s="83"/>
      <c r="E49" s="84"/>
      <c r="G49" s="27">
        <v>0</v>
      </c>
      <c r="H49" s="25">
        <v>0</v>
      </c>
      <c r="I49" s="29">
        <v>-28</v>
      </c>
      <c r="J49" s="24"/>
      <c r="K49" s="27"/>
      <c r="L49" s="25"/>
      <c r="M49" s="29"/>
      <c r="N49" s="25"/>
      <c r="O49" s="25"/>
      <c r="P49" s="29"/>
      <c r="Q49" s="75" t="s">
        <v>75</v>
      </c>
    </row>
    <row r="50" spans="1:17" s="28" customFormat="1" ht="12.75" hidden="1">
      <c r="A50" s="83" t="s">
        <v>86</v>
      </c>
      <c r="B50" s="83"/>
      <c r="C50" s="83"/>
      <c r="D50" s="83"/>
      <c r="E50" s="84"/>
      <c r="G50" s="27">
        <v>0</v>
      </c>
      <c r="H50" s="25">
        <v>0</v>
      </c>
      <c r="I50" s="29">
        <v>0</v>
      </c>
      <c r="J50" s="24"/>
      <c r="K50" s="27"/>
      <c r="L50" s="25"/>
      <c r="M50" s="29"/>
      <c r="N50" s="25"/>
      <c r="O50" s="25"/>
      <c r="P50" s="29"/>
      <c r="Q50" s="75" t="s">
        <v>75</v>
      </c>
    </row>
    <row r="51" spans="1:17" s="28" customFormat="1" ht="12.75">
      <c r="A51" s="83" t="s">
        <v>87</v>
      </c>
      <c r="B51" s="83"/>
      <c r="C51" s="83"/>
      <c r="D51" s="83"/>
      <c r="E51" s="84"/>
      <c r="G51" s="27">
        <v>0</v>
      </c>
      <c r="H51" s="25">
        <v>0</v>
      </c>
      <c r="I51" s="29">
        <v>7</v>
      </c>
      <c r="J51" s="24"/>
      <c r="K51" s="27"/>
      <c r="L51" s="25"/>
      <c r="M51" s="29"/>
      <c r="N51" s="25"/>
      <c r="O51" s="25"/>
      <c r="P51" s="29"/>
      <c r="Q51" s="75" t="s">
        <v>75</v>
      </c>
    </row>
    <row r="52" spans="1:17" s="28" customFormat="1" ht="12.75">
      <c r="A52" s="83" t="s">
        <v>88</v>
      </c>
      <c r="B52" s="83"/>
      <c r="C52" s="83"/>
      <c r="D52" s="83"/>
      <c r="E52" s="84"/>
      <c r="G52" s="27">
        <v>0</v>
      </c>
      <c r="H52" s="25">
        <v>0</v>
      </c>
      <c r="I52" s="29">
        <v>5</v>
      </c>
      <c r="J52" s="24"/>
      <c r="K52" s="27"/>
      <c r="L52" s="25"/>
      <c r="M52" s="29"/>
      <c r="N52" s="25"/>
      <c r="O52" s="25"/>
      <c r="P52" s="29"/>
      <c r="Q52" s="75" t="s">
        <v>75</v>
      </c>
    </row>
    <row r="53" spans="1:17" s="28" customFormat="1" ht="12.75" hidden="1">
      <c r="A53" s="83" t="s">
        <v>90</v>
      </c>
      <c r="B53" s="83"/>
      <c r="C53" s="83"/>
      <c r="D53" s="83"/>
      <c r="E53" s="84"/>
      <c r="G53" s="27">
        <v>0</v>
      </c>
      <c r="H53" s="25">
        <v>0</v>
      </c>
      <c r="I53" s="29">
        <v>0</v>
      </c>
      <c r="J53" s="24"/>
      <c r="K53" s="27"/>
      <c r="L53" s="25"/>
      <c r="M53" s="29"/>
      <c r="N53" s="25"/>
      <c r="O53" s="25"/>
      <c r="P53" s="29"/>
      <c r="Q53" s="75" t="s">
        <v>75</v>
      </c>
    </row>
    <row r="54" spans="1:17" s="28" customFormat="1" ht="12.75">
      <c r="A54" s="83" t="s">
        <v>91</v>
      </c>
      <c r="B54" s="83"/>
      <c r="C54" s="83"/>
      <c r="D54" s="83"/>
      <c r="E54" s="84"/>
      <c r="G54" s="27">
        <v>0</v>
      </c>
      <c r="H54" s="25">
        <v>0</v>
      </c>
      <c r="I54" s="29">
        <v>129</v>
      </c>
      <c r="J54" s="24"/>
      <c r="K54" s="27"/>
      <c r="L54" s="25"/>
      <c r="M54" s="29"/>
      <c r="N54" s="25"/>
      <c r="O54" s="25"/>
      <c r="P54" s="29"/>
      <c r="Q54" s="75" t="s">
        <v>75</v>
      </c>
    </row>
    <row r="55" spans="1:17" s="28" customFormat="1" ht="12.75" hidden="1">
      <c r="A55" s="83" t="s">
        <v>92</v>
      </c>
      <c r="B55" s="83"/>
      <c r="C55" s="83"/>
      <c r="D55" s="83"/>
      <c r="E55" s="84"/>
      <c r="G55" s="27">
        <v>0</v>
      </c>
      <c r="H55" s="25">
        <v>0</v>
      </c>
      <c r="I55" s="29">
        <v>0</v>
      </c>
      <c r="J55" s="24"/>
      <c r="K55" s="27"/>
      <c r="L55" s="25"/>
      <c r="M55" s="29"/>
      <c r="N55" s="25"/>
      <c r="O55" s="25"/>
      <c r="P55" s="29"/>
      <c r="Q55" s="75"/>
    </row>
    <row r="56" spans="1:17" s="28" customFormat="1" ht="12.75" hidden="1">
      <c r="A56" s="83"/>
      <c r="B56" s="83"/>
      <c r="C56" s="83"/>
      <c r="D56" s="83"/>
      <c r="E56" s="84"/>
      <c r="G56" s="27">
        <v>0</v>
      </c>
      <c r="H56" s="25">
        <v>0</v>
      </c>
      <c r="I56" s="29">
        <v>0</v>
      </c>
      <c r="J56" s="24"/>
      <c r="K56" s="27"/>
      <c r="L56" s="25"/>
      <c r="M56" s="29"/>
      <c r="N56" s="25"/>
      <c r="O56" s="25"/>
      <c r="P56" s="29"/>
      <c r="Q56" s="75"/>
    </row>
    <row r="57" spans="1:17" s="28" customFormat="1" ht="12.75" hidden="1">
      <c r="A57" s="83" t="s">
        <v>58</v>
      </c>
      <c r="B57" s="85"/>
      <c r="C57" s="85"/>
      <c r="D57" s="85"/>
      <c r="E57" s="86"/>
      <c r="F57" s="28" t="s">
        <v>3</v>
      </c>
      <c r="G57" s="27">
        <v>0</v>
      </c>
      <c r="H57" s="25">
        <v>0</v>
      </c>
      <c r="I57" s="29">
        <v>0</v>
      </c>
      <c r="J57" s="24">
        <v>0</v>
      </c>
      <c r="K57" s="27">
        <v>0</v>
      </c>
      <c r="L57" s="25">
        <v>0</v>
      </c>
      <c r="M57" s="29">
        <v>0</v>
      </c>
      <c r="N57" s="25">
        <f>G57+K57</f>
        <v>0</v>
      </c>
      <c r="O57" s="25">
        <f>H57+L57</f>
        <v>0</v>
      </c>
      <c r="P57" s="29">
        <f>I57+J57+M57</f>
        <v>0</v>
      </c>
      <c r="Q57" s="75" t="s">
        <v>75</v>
      </c>
    </row>
    <row r="58" spans="1:17" ht="13.5" customHeight="1">
      <c r="A58" s="126"/>
      <c r="B58" s="126"/>
      <c r="C58" s="126"/>
      <c r="D58" s="126"/>
      <c r="E58" s="123"/>
      <c r="F58" s="28"/>
      <c r="G58" s="27"/>
      <c r="H58" s="25"/>
      <c r="I58" s="29"/>
      <c r="J58" s="24"/>
      <c r="K58" s="27"/>
      <c r="L58" s="25"/>
      <c r="M58" s="26"/>
      <c r="N58" s="25"/>
      <c r="O58" s="25"/>
      <c r="P58" s="29"/>
      <c r="Q58" s="75"/>
    </row>
    <row r="59" spans="1:17" s="28" customFormat="1" ht="12.75">
      <c r="A59" s="126" t="s">
        <v>69</v>
      </c>
      <c r="B59" s="126"/>
      <c r="C59" s="126"/>
      <c r="D59" s="126"/>
      <c r="E59" s="123"/>
      <c r="F59" s="28" t="s">
        <v>2</v>
      </c>
      <c r="G59" s="27">
        <f>SUM(G38:G57)</f>
        <v>0</v>
      </c>
      <c r="H59" s="25">
        <f aca="true" t="shared" si="6" ref="H59:P59">SUM(H38:H57)</f>
        <v>0</v>
      </c>
      <c r="I59" s="29">
        <f t="shared" si="6"/>
        <v>3123</v>
      </c>
      <c r="J59" s="43">
        <f t="shared" si="6"/>
        <v>0</v>
      </c>
      <c r="K59" s="27">
        <f t="shared" si="6"/>
        <v>0</v>
      </c>
      <c r="L59" s="25">
        <f t="shared" si="6"/>
        <v>0</v>
      </c>
      <c r="M59" s="29">
        <f t="shared" si="6"/>
        <v>0</v>
      </c>
      <c r="N59" s="25">
        <f t="shared" si="6"/>
        <v>0</v>
      </c>
      <c r="O59" s="25">
        <f t="shared" si="6"/>
        <v>0</v>
      </c>
      <c r="P59" s="29">
        <f t="shared" si="6"/>
        <v>2805</v>
      </c>
      <c r="Q59" s="75" t="s">
        <v>75</v>
      </c>
    </row>
    <row r="60" spans="1:17" s="28" customFormat="1" ht="12.75" hidden="1">
      <c r="A60" s="126"/>
      <c r="B60" s="126"/>
      <c r="C60" s="126"/>
      <c r="D60" s="126"/>
      <c r="E60" s="123"/>
      <c r="G60" s="27"/>
      <c r="H60" s="25"/>
      <c r="I60" s="29"/>
      <c r="J60" s="43"/>
      <c r="K60" s="27"/>
      <c r="L60" s="25"/>
      <c r="M60" s="29"/>
      <c r="N60" s="25"/>
      <c r="O60" s="25"/>
      <c r="P60" s="29"/>
      <c r="Q60" s="75"/>
    </row>
    <row r="61" spans="1:17" ht="12.75">
      <c r="A61" s="126"/>
      <c r="B61" s="126"/>
      <c r="C61" s="126"/>
      <c r="D61" s="126"/>
      <c r="E61" s="123"/>
      <c r="F61" s="28"/>
      <c r="G61" s="27"/>
      <c r="H61" s="25"/>
      <c r="I61" s="26"/>
      <c r="J61" s="24" t="s">
        <v>2</v>
      </c>
      <c r="K61" s="27"/>
      <c r="L61" s="25"/>
      <c r="M61" s="26"/>
      <c r="N61" s="25"/>
      <c r="O61" s="25"/>
      <c r="P61" s="26"/>
      <c r="Q61" s="75"/>
    </row>
    <row r="62" spans="1:17" s="64" customFormat="1" ht="12.75">
      <c r="A62" s="126" t="s">
        <v>22</v>
      </c>
      <c r="B62" s="126"/>
      <c r="C62" s="126"/>
      <c r="D62" s="126"/>
      <c r="E62" s="123"/>
      <c r="G62" s="65"/>
      <c r="H62" s="66"/>
      <c r="I62" s="41"/>
      <c r="J62" s="42"/>
      <c r="K62" s="65"/>
      <c r="L62" s="66"/>
      <c r="M62" s="41"/>
      <c r="N62" s="66"/>
      <c r="O62" s="66"/>
      <c r="P62" s="41"/>
      <c r="Q62" s="75" t="s">
        <v>75</v>
      </c>
    </row>
    <row r="63" spans="1:17" s="28" customFormat="1" ht="12.75">
      <c r="A63" s="126" t="s">
        <v>79</v>
      </c>
      <c r="B63" s="126"/>
      <c r="C63" s="126"/>
      <c r="D63" s="126"/>
      <c r="E63" s="123"/>
      <c r="F63" s="28" t="s">
        <v>3</v>
      </c>
      <c r="G63" s="27">
        <v>0</v>
      </c>
      <c r="H63" s="25">
        <v>0</v>
      </c>
      <c r="I63" s="26">
        <v>-351</v>
      </c>
      <c r="J63" s="24">
        <v>0</v>
      </c>
      <c r="K63" s="27">
        <v>0</v>
      </c>
      <c r="L63" s="25">
        <v>0</v>
      </c>
      <c r="M63" s="74">
        <v>0</v>
      </c>
      <c r="N63" s="25">
        <f>G63+K63</f>
        <v>0</v>
      </c>
      <c r="O63" s="25">
        <f>H63+L63</f>
        <v>0</v>
      </c>
      <c r="P63" s="29">
        <f>I63+J63+M63</f>
        <v>-351</v>
      </c>
      <c r="Q63" s="75" t="s">
        <v>75</v>
      </c>
    </row>
    <row r="64" spans="1:17" ht="12.75">
      <c r="A64" s="126"/>
      <c r="B64" s="126"/>
      <c r="C64" s="126"/>
      <c r="D64" s="126"/>
      <c r="E64" s="123"/>
      <c r="F64" s="28"/>
      <c r="G64" s="27"/>
      <c r="H64" s="25"/>
      <c r="I64" s="29"/>
      <c r="J64" s="30"/>
      <c r="K64" s="27"/>
      <c r="L64" s="25"/>
      <c r="M64" s="26"/>
      <c r="N64" s="25"/>
      <c r="O64" s="25"/>
      <c r="P64" s="29"/>
      <c r="Q64" s="75"/>
    </row>
    <row r="65" spans="1:17" s="28" customFormat="1" ht="12" customHeight="1">
      <c r="A65" s="126" t="s">
        <v>70</v>
      </c>
      <c r="B65" s="126"/>
      <c r="C65" s="126"/>
      <c r="D65" s="126"/>
      <c r="E65" s="123"/>
      <c r="F65" s="28" t="s">
        <v>3</v>
      </c>
      <c r="G65" s="27">
        <f aca="true" t="shared" si="7" ref="G65:P65">SUM(G63:G63)</f>
        <v>0</v>
      </c>
      <c r="H65" s="25">
        <f t="shared" si="7"/>
        <v>0</v>
      </c>
      <c r="I65" s="29">
        <f t="shared" si="7"/>
        <v>-351</v>
      </c>
      <c r="J65" s="43">
        <f t="shared" si="7"/>
        <v>0</v>
      </c>
      <c r="K65" s="27">
        <f t="shared" si="7"/>
        <v>0</v>
      </c>
      <c r="L65" s="25">
        <f t="shared" si="7"/>
        <v>0</v>
      </c>
      <c r="M65" s="29">
        <f t="shared" si="7"/>
        <v>0</v>
      </c>
      <c r="N65" s="25">
        <f t="shared" si="7"/>
        <v>0</v>
      </c>
      <c r="O65" s="25">
        <f t="shared" si="7"/>
        <v>0</v>
      </c>
      <c r="P65" s="29">
        <f t="shared" si="7"/>
        <v>-351</v>
      </c>
      <c r="Q65" s="75" t="s">
        <v>75</v>
      </c>
    </row>
    <row r="66" spans="1:17" ht="15" hidden="1">
      <c r="A66" s="124"/>
      <c r="B66" s="124"/>
      <c r="C66" s="124"/>
      <c r="D66" s="124"/>
      <c r="E66" s="125"/>
      <c r="F66" s="28"/>
      <c r="G66" s="60"/>
      <c r="H66" s="61"/>
      <c r="I66" s="62"/>
      <c r="J66" s="63"/>
      <c r="K66" s="60"/>
      <c r="L66" s="61"/>
      <c r="M66" s="62"/>
      <c r="N66" s="61"/>
      <c r="O66" s="61"/>
      <c r="P66" s="62"/>
      <c r="Q66" s="75"/>
    </row>
    <row r="67" spans="1:17" s="28" customFormat="1" ht="12.75" hidden="1">
      <c r="A67" s="126" t="s">
        <v>48</v>
      </c>
      <c r="B67" s="124"/>
      <c r="C67" s="124"/>
      <c r="D67" s="124"/>
      <c r="E67" s="125"/>
      <c r="F67" s="28" t="s">
        <v>2</v>
      </c>
      <c r="G67" s="27">
        <f aca="true" t="shared" si="8" ref="G67:P67">G59+G65+G35</f>
        <v>0</v>
      </c>
      <c r="H67" s="25">
        <f t="shared" si="8"/>
        <v>0</v>
      </c>
      <c r="I67" s="29">
        <f t="shared" si="8"/>
        <v>2772</v>
      </c>
      <c r="J67" s="43">
        <f t="shared" si="8"/>
        <v>0</v>
      </c>
      <c r="K67" s="27">
        <f t="shared" si="8"/>
        <v>0</v>
      </c>
      <c r="L67" s="25">
        <f t="shared" si="8"/>
        <v>0</v>
      </c>
      <c r="M67" s="29">
        <f t="shared" si="8"/>
        <v>0</v>
      </c>
      <c r="N67" s="25">
        <f t="shared" si="8"/>
        <v>0</v>
      </c>
      <c r="O67" s="25">
        <f t="shared" si="8"/>
        <v>0</v>
      </c>
      <c r="P67" s="29">
        <f t="shared" si="8"/>
        <v>2454</v>
      </c>
      <c r="Q67" s="75" t="s">
        <v>75</v>
      </c>
    </row>
    <row r="68" spans="1:17" ht="12.75">
      <c r="A68" s="126"/>
      <c r="B68" s="124"/>
      <c r="C68" s="124"/>
      <c r="D68" s="124"/>
      <c r="E68" s="125"/>
      <c r="F68" s="28"/>
      <c r="G68" s="27"/>
      <c r="H68" s="25"/>
      <c r="I68" s="29"/>
      <c r="J68" s="43"/>
      <c r="K68" s="27"/>
      <c r="L68" s="25"/>
      <c r="M68" s="29"/>
      <c r="N68" s="25"/>
      <c r="O68" s="25"/>
      <c r="P68" s="29"/>
      <c r="Q68" s="75"/>
    </row>
    <row r="69" spans="1:17" s="28" customFormat="1" ht="12.75">
      <c r="A69" s="126" t="s">
        <v>105</v>
      </c>
      <c r="B69" s="124"/>
      <c r="C69" s="124"/>
      <c r="D69" s="124"/>
      <c r="E69" s="125"/>
      <c r="F69" s="28" t="s">
        <v>2</v>
      </c>
      <c r="G69" s="103">
        <f aca="true" t="shared" si="9" ref="G69:P69">G27+G67</f>
        <v>0</v>
      </c>
      <c r="H69" s="104">
        <f t="shared" si="9"/>
        <v>0</v>
      </c>
      <c r="I69" s="105">
        <f t="shared" si="9"/>
        <v>2772</v>
      </c>
      <c r="J69" s="43">
        <f t="shared" si="9"/>
        <v>0</v>
      </c>
      <c r="K69" s="27">
        <f t="shared" si="9"/>
        <v>0</v>
      </c>
      <c r="L69" s="25">
        <f t="shared" si="9"/>
        <v>0</v>
      </c>
      <c r="M69" s="29">
        <f t="shared" si="9"/>
        <v>0</v>
      </c>
      <c r="N69" s="25">
        <f t="shared" si="9"/>
        <v>0</v>
      </c>
      <c r="O69" s="25">
        <f t="shared" si="9"/>
        <v>0</v>
      </c>
      <c r="P69" s="29">
        <f t="shared" si="9"/>
        <v>2454</v>
      </c>
      <c r="Q69" s="75" t="s">
        <v>75</v>
      </c>
    </row>
    <row r="70" spans="1:17" s="28" customFormat="1" ht="12.75" hidden="1">
      <c r="A70" s="126"/>
      <c r="B70" s="124"/>
      <c r="C70" s="124"/>
      <c r="D70" s="124"/>
      <c r="E70" s="125"/>
      <c r="G70" s="27"/>
      <c r="H70" s="25"/>
      <c r="I70" s="29"/>
      <c r="J70" s="43"/>
      <c r="K70" s="27"/>
      <c r="L70" s="25"/>
      <c r="M70" s="29"/>
      <c r="N70" s="25"/>
      <c r="O70" s="25"/>
      <c r="P70" s="29"/>
      <c r="Q70" s="75"/>
    </row>
    <row r="71" spans="1:17" ht="12.75">
      <c r="A71" s="126"/>
      <c r="B71" s="124"/>
      <c r="C71" s="124"/>
      <c r="D71" s="124"/>
      <c r="E71" s="125"/>
      <c r="F71" s="28"/>
      <c r="G71" s="27"/>
      <c r="H71" s="25"/>
      <c r="I71" s="29"/>
      <c r="J71" s="43"/>
      <c r="K71" s="27"/>
      <c r="L71" s="25"/>
      <c r="M71" s="29"/>
      <c r="N71" s="25"/>
      <c r="O71" s="25"/>
      <c r="P71" s="29"/>
      <c r="Q71" s="75"/>
    </row>
    <row r="72" spans="1:17" s="28" customFormat="1" ht="12.75">
      <c r="A72" s="124" t="s">
        <v>32</v>
      </c>
      <c r="B72" s="124"/>
      <c r="C72" s="124"/>
      <c r="D72" s="124"/>
      <c r="E72" s="125"/>
      <c r="F72" s="28" t="s">
        <v>2</v>
      </c>
      <c r="G72" s="103">
        <f aca="true" t="shared" si="10" ref="G72:P72">G13+G69</f>
        <v>880</v>
      </c>
      <c r="H72" s="104">
        <f t="shared" si="10"/>
        <v>851</v>
      </c>
      <c r="I72" s="105">
        <f t="shared" si="10"/>
        <v>150591</v>
      </c>
      <c r="J72" s="43">
        <f t="shared" si="10"/>
        <v>0</v>
      </c>
      <c r="K72" s="27">
        <f t="shared" si="10"/>
        <v>0</v>
      </c>
      <c r="L72" s="25">
        <f t="shared" si="10"/>
        <v>0</v>
      </c>
      <c r="M72" s="29">
        <f t="shared" si="10"/>
        <v>0</v>
      </c>
      <c r="N72" s="25">
        <f t="shared" si="10"/>
        <v>880</v>
      </c>
      <c r="O72" s="25">
        <f t="shared" si="10"/>
        <v>851</v>
      </c>
      <c r="P72" s="29">
        <f t="shared" si="10"/>
        <v>150273</v>
      </c>
      <c r="Q72" s="75" t="s">
        <v>75</v>
      </c>
    </row>
    <row r="73" spans="1:17" ht="12.75">
      <c r="A73" s="124"/>
      <c r="B73" s="124"/>
      <c r="C73" s="124"/>
      <c r="D73" s="124"/>
      <c r="E73" s="125"/>
      <c r="F73" s="28"/>
      <c r="G73" s="27"/>
      <c r="H73" s="25"/>
      <c r="I73" s="29"/>
      <c r="J73" s="24"/>
      <c r="K73" s="27"/>
      <c r="L73" s="25"/>
      <c r="M73" s="29"/>
      <c r="N73" s="25"/>
      <c r="O73" s="25"/>
      <c r="P73" s="29"/>
      <c r="Q73" s="75"/>
    </row>
    <row r="74" spans="1:17" s="28" customFormat="1" ht="12" customHeight="1" hidden="1">
      <c r="A74" s="117" t="s">
        <v>37</v>
      </c>
      <c r="B74" s="124"/>
      <c r="C74" s="124"/>
      <c r="D74" s="124"/>
      <c r="E74" s="125"/>
      <c r="F74" s="28" t="s">
        <v>2</v>
      </c>
      <c r="G74" s="27"/>
      <c r="H74" s="25"/>
      <c r="I74" s="26"/>
      <c r="J74" s="24"/>
      <c r="K74" s="27"/>
      <c r="L74" s="25"/>
      <c r="M74" s="26"/>
      <c r="N74" s="25"/>
      <c r="O74" s="25"/>
      <c r="P74" s="26"/>
      <c r="Q74" s="75" t="s">
        <v>75</v>
      </c>
    </row>
    <row r="75" spans="1:17" ht="12.75" hidden="1">
      <c r="A75" s="118"/>
      <c r="B75" s="124"/>
      <c r="C75" s="124"/>
      <c r="D75" s="124"/>
      <c r="E75" s="125"/>
      <c r="F75" s="28"/>
      <c r="G75" s="27"/>
      <c r="H75" s="25"/>
      <c r="I75" s="26"/>
      <c r="J75" s="24"/>
      <c r="K75" s="27"/>
      <c r="L75" s="25"/>
      <c r="M75" s="26"/>
      <c r="N75" s="25"/>
      <c r="O75" s="25"/>
      <c r="P75" s="26"/>
      <c r="Q75" s="75"/>
    </row>
    <row r="76" spans="1:17" s="28" customFormat="1" ht="12.75" hidden="1">
      <c r="A76" s="121" t="s">
        <v>71</v>
      </c>
      <c r="B76" s="115"/>
      <c r="C76" s="115"/>
      <c r="D76" s="115"/>
      <c r="E76" s="116"/>
      <c r="F76" s="28" t="s">
        <v>2</v>
      </c>
      <c r="G76" s="27">
        <v>0</v>
      </c>
      <c r="H76" s="25">
        <v>0</v>
      </c>
      <c r="I76" s="29">
        <v>0</v>
      </c>
      <c r="J76" s="24">
        <v>0</v>
      </c>
      <c r="K76" s="27">
        <v>0</v>
      </c>
      <c r="L76" s="25">
        <v>0</v>
      </c>
      <c r="M76" s="26">
        <v>0</v>
      </c>
      <c r="N76" s="25">
        <f>G76+K76</f>
        <v>0</v>
      </c>
      <c r="O76" s="25">
        <f>H76+L76</f>
        <v>0</v>
      </c>
      <c r="P76" s="29">
        <f>I76+J76+M76</f>
        <v>0</v>
      </c>
      <c r="Q76" s="75" t="s">
        <v>75</v>
      </c>
    </row>
    <row r="77" spans="1:17" s="28" customFormat="1" ht="12.75" customHeight="1" hidden="1">
      <c r="A77" s="121" t="s">
        <v>72</v>
      </c>
      <c r="B77" s="124"/>
      <c r="C77" s="124"/>
      <c r="D77" s="124"/>
      <c r="E77" s="125"/>
      <c r="F77" s="28" t="s">
        <v>2</v>
      </c>
      <c r="G77" s="27">
        <v>0</v>
      </c>
      <c r="H77" s="25">
        <v>0</v>
      </c>
      <c r="I77" s="29">
        <v>0</v>
      </c>
      <c r="J77" s="24">
        <v>0</v>
      </c>
      <c r="K77" s="27">
        <v>0</v>
      </c>
      <c r="L77" s="25">
        <v>0</v>
      </c>
      <c r="M77" s="26">
        <v>0</v>
      </c>
      <c r="N77" s="25">
        <f>G77+K77</f>
        <v>0</v>
      </c>
      <c r="O77" s="25">
        <f>H77+L77</f>
        <v>0</v>
      </c>
      <c r="P77" s="29">
        <f>I77+J77+M77</f>
        <v>0</v>
      </c>
      <c r="Q77" s="75" t="s">
        <v>75</v>
      </c>
    </row>
    <row r="78" spans="1:17" s="28" customFormat="1" ht="12.75" hidden="1">
      <c r="A78" s="126" t="s">
        <v>73</v>
      </c>
      <c r="B78" s="124"/>
      <c r="C78" s="124"/>
      <c r="D78" s="124"/>
      <c r="E78" s="125"/>
      <c r="F78" s="28" t="s">
        <v>2</v>
      </c>
      <c r="G78" s="27">
        <f aca="true" t="shared" si="11" ref="G78:P78">SUM(G76:G77)</f>
        <v>0</v>
      </c>
      <c r="H78" s="25">
        <f t="shared" si="11"/>
        <v>0</v>
      </c>
      <c r="I78" s="29">
        <f t="shared" si="11"/>
        <v>0</v>
      </c>
      <c r="J78" s="24">
        <f t="shared" si="11"/>
        <v>0</v>
      </c>
      <c r="K78" s="27">
        <f t="shared" si="11"/>
        <v>0</v>
      </c>
      <c r="L78" s="25">
        <f t="shared" si="11"/>
        <v>0</v>
      </c>
      <c r="M78" s="26">
        <f t="shared" si="11"/>
        <v>0</v>
      </c>
      <c r="N78" s="25">
        <f t="shared" si="11"/>
        <v>0</v>
      </c>
      <c r="O78" s="25">
        <f t="shared" si="11"/>
        <v>0</v>
      </c>
      <c r="P78" s="29">
        <f t="shared" si="11"/>
        <v>0</v>
      </c>
      <c r="Q78" s="75" t="s">
        <v>75</v>
      </c>
    </row>
    <row r="79" spans="1:17" ht="12.75" hidden="1">
      <c r="A79" s="126"/>
      <c r="B79" s="126"/>
      <c r="C79" s="126"/>
      <c r="D79" s="126"/>
      <c r="E79" s="123"/>
      <c r="F79" s="28" t="s">
        <v>3</v>
      </c>
      <c r="G79" s="27"/>
      <c r="H79" s="25"/>
      <c r="I79" s="26"/>
      <c r="J79" s="24"/>
      <c r="K79" s="27"/>
      <c r="L79" s="25"/>
      <c r="M79" s="26"/>
      <c r="N79" s="25"/>
      <c r="O79" s="25"/>
      <c r="P79" s="26"/>
      <c r="Q79" s="75"/>
    </row>
    <row r="80" spans="1:17" s="28" customFormat="1" ht="12.75">
      <c r="A80" s="126" t="s">
        <v>46</v>
      </c>
      <c r="B80" s="126"/>
      <c r="C80" s="126"/>
      <c r="D80" s="126"/>
      <c r="E80" s="123"/>
      <c r="F80" s="28" t="s">
        <v>3</v>
      </c>
      <c r="G80" s="103">
        <f aca="true" t="shared" si="12" ref="G80:P80">SUM(G72,G78)</f>
        <v>880</v>
      </c>
      <c r="H80" s="104">
        <f t="shared" si="12"/>
        <v>851</v>
      </c>
      <c r="I80" s="105">
        <f t="shared" si="12"/>
        <v>150591</v>
      </c>
      <c r="J80" s="43">
        <f t="shared" si="12"/>
        <v>0</v>
      </c>
      <c r="K80" s="27">
        <f t="shared" si="12"/>
        <v>0</v>
      </c>
      <c r="L80" s="25">
        <f t="shared" si="12"/>
        <v>0</v>
      </c>
      <c r="M80" s="29">
        <f t="shared" si="12"/>
        <v>0</v>
      </c>
      <c r="N80" s="25">
        <f t="shared" si="12"/>
        <v>880</v>
      </c>
      <c r="O80" s="25">
        <f t="shared" si="12"/>
        <v>851</v>
      </c>
      <c r="P80" s="29">
        <f t="shared" si="12"/>
        <v>150273</v>
      </c>
      <c r="Q80" s="75" t="s">
        <v>75</v>
      </c>
    </row>
    <row r="81" spans="1:17" s="28" customFormat="1" ht="12.75">
      <c r="A81" s="126" t="s">
        <v>107</v>
      </c>
      <c r="B81" s="126"/>
      <c r="C81" s="126"/>
      <c r="D81" s="126"/>
      <c r="E81" s="123"/>
      <c r="F81" s="28" t="s">
        <v>3</v>
      </c>
      <c r="G81" s="103">
        <f aca="true" t="shared" si="13" ref="G81:P81">SUM(G80-G13)</f>
        <v>0</v>
      </c>
      <c r="H81" s="104">
        <f t="shared" si="13"/>
        <v>0</v>
      </c>
      <c r="I81" s="105">
        <f t="shared" si="13"/>
        <v>2772</v>
      </c>
      <c r="J81" s="70">
        <f t="shared" si="13"/>
        <v>0</v>
      </c>
      <c r="K81" s="67">
        <f t="shared" si="13"/>
        <v>0</v>
      </c>
      <c r="L81" s="68">
        <f t="shared" si="13"/>
        <v>0</v>
      </c>
      <c r="M81" s="69">
        <f t="shared" si="13"/>
        <v>0</v>
      </c>
      <c r="N81" s="68">
        <f t="shared" si="13"/>
        <v>0</v>
      </c>
      <c r="O81" s="68">
        <f t="shared" si="13"/>
        <v>0</v>
      </c>
      <c r="P81" s="69">
        <f t="shared" si="13"/>
        <v>2454</v>
      </c>
      <c r="Q81" s="75" t="s">
        <v>75</v>
      </c>
    </row>
    <row r="82" spans="1:16" ht="1.5" customHeight="1">
      <c r="A82" s="127"/>
      <c r="B82" s="127"/>
      <c r="C82" s="127"/>
      <c r="D82" s="127"/>
      <c r="E82" s="127"/>
      <c r="F82" s="127"/>
      <c r="G82" s="127"/>
      <c r="H82" s="127"/>
      <c r="I82" s="127"/>
      <c r="J82" s="127"/>
      <c r="K82" s="127"/>
      <c r="L82" s="127"/>
      <c r="M82" s="127"/>
      <c r="N82" s="127"/>
      <c r="O82" s="127"/>
      <c r="P82" s="127"/>
    </row>
    <row r="83" spans="1:16" ht="12.75">
      <c r="A83" s="146" t="s">
        <v>74</v>
      </c>
      <c r="B83" s="146"/>
      <c r="C83" s="146"/>
      <c r="D83" s="146"/>
      <c r="E83" s="146"/>
      <c r="F83" s="146"/>
      <c r="G83" s="146"/>
      <c r="H83" s="146"/>
      <c r="I83" s="146"/>
      <c r="J83" s="146"/>
      <c r="K83" s="146"/>
      <c r="L83" s="146"/>
      <c r="M83" s="146"/>
      <c r="N83" s="146"/>
      <c r="O83" s="146"/>
      <c r="P83" s="146"/>
    </row>
    <row r="146" ht="9.75" customHeight="1"/>
  </sheetData>
  <mergeCells count="69">
    <mergeCell ref="A2:I2"/>
    <mergeCell ref="A3:I3"/>
    <mergeCell ref="A14:E14"/>
    <mergeCell ref="A10:E10"/>
    <mergeCell ref="A8:E8"/>
    <mergeCell ref="A80:E80"/>
    <mergeCell ref="A79:E79"/>
    <mergeCell ref="A15:E15"/>
    <mergeCell ref="A17:E17"/>
    <mergeCell ref="A16:E16"/>
    <mergeCell ref="A18:E18"/>
    <mergeCell ref="A39:E39"/>
    <mergeCell ref="A40:E40"/>
    <mergeCell ref="A42:E42"/>
    <mergeCell ref="A60:E60"/>
    <mergeCell ref="A83:P83"/>
    <mergeCell ref="A81:E81"/>
    <mergeCell ref="A62:E62"/>
    <mergeCell ref="A19:E19"/>
    <mergeCell ref="A35:E35"/>
    <mergeCell ref="A61:E61"/>
    <mergeCell ref="A73:E73"/>
    <mergeCell ref="A59:E59"/>
    <mergeCell ref="A65:E65"/>
    <mergeCell ref="A38:E38"/>
    <mergeCell ref="A82:P82"/>
    <mergeCell ref="G5:I6"/>
    <mergeCell ref="J5:J6"/>
    <mergeCell ref="K5:M6"/>
    <mergeCell ref="N5:P6"/>
    <mergeCell ref="A12:E12"/>
    <mergeCell ref="A13:E13"/>
    <mergeCell ref="A9:E9"/>
    <mergeCell ref="A11:E11"/>
    <mergeCell ref="A5:E7"/>
    <mergeCell ref="A77:E77"/>
    <mergeCell ref="A76:E76"/>
    <mergeCell ref="A74:E74"/>
    <mergeCell ref="A70:E70"/>
    <mergeCell ref="A71:E71"/>
    <mergeCell ref="A75:E75"/>
    <mergeCell ref="A26:E26"/>
    <mergeCell ref="A37:E37"/>
    <mergeCell ref="A36:E36"/>
    <mergeCell ref="A31:E31"/>
    <mergeCell ref="A30:E30"/>
    <mergeCell ref="A29:E29"/>
    <mergeCell ref="A27:E27"/>
    <mergeCell ref="A28:E28"/>
    <mergeCell ref="A22:E22"/>
    <mergeCell ref="A21:E21"/>
    <mergeCell ref="A69:E69"/>
    <mergeCell ref="A43:E43"/>
    <mergeCell ref="A58:E58"/>
    <mergeCell ref="A63:E63"/>
    <mergeCell ref="A64:E64"/>
    <mergeCell ref="A68:E68"/>
    <mergeCell ref="A67:E67"/>
    <mergeCell ref="A66:E66"/>
    <mergeCell ref="A78:E78"/>
    <mergeCell ref="A72:E72"/>
    <mergeCell ref="A20:E20"/>
    <mergeCell ref="A34:E34"/>
    <mergeCell ref="A23:E23"/>
    <mergeCell ref="A24:E24"/>
    <mergeCell ref="A25:E25"/>
    <mergeCell ref="A32:E32"/>
    <mergeCell ref="A33:E33"/>
    <mergeCell ref="A41:E41"/>
  </mergeCells>
  <printOptions horizontalCentered="1"/>
  <pageMargins left="0.75" right="0.75" top="0.75" bottom="0.5" header="0.5" footer="0.5"/>
  <pageSetup fitToHeight="1" fitToWidth="1" horizontalDpi="600" verticalDpi="600" orientation="landscape" r:id="rId3"/>
  <colBreaks count="1" manualBreakCount="1">
    <brk id="16" max="65535" man="1"/>
  </colBreaks>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IV108"/>
  <sheetViews>
    <sheetView zoomScale="75" zoomScaleNormal="75" zoomScaleSheetLayoutView="65" workbookViewId="0" topLeftCell="A1">
      <selection activeCell="A9" sqref="A9:F9"/>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9.57421875" style="2" customWidth="1"/>
    <col min="29" max="29" width="1.8515625" style="2" customWidth="1"/>
    <col min="30" max="30" width="13.00390625" style="2" customWidth="1"/>
    <col min="31" max="31" width="0.9921875" style="2" customWidth="1"/>
    <col min="32" max="16384" width="8.421875" style="2" customWidth="1"/>
  </cols>
  <sheetData>
    <row r="1" spans="1:32" ht="18">
      <c r="A1" s="188" t="str">
        <f>+'Component Consolidate Acct Sum '!A2:P2</f>
        <v>ANTITRUST DIVISION</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90"/>
      <c r="AF1" s="76" t="s">
        <v>75</v>
      </c>
    </row>
    <row r="2" spans="1:32" ht="18">
      <c r="A2" s="191" t="s">
        <v>15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3"/>
      <c r="AF2" s="76" t="s">
        <v>75</v>
      </c>
    </row>
    <row r="3" spans="1:32" ht="18">
      <c r="A3" s="194" t="s">
        <v>4</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6"/>
      <c r="AF3" s="76" t="s">
        <v>75</v>
      </c>
    </row>
    <row r="4" spans="1:30" ht="15">
      <c r="A4" s="197"/>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9"/>
    </row>
    <row r="5" spans="1:30" ht="15">
      <c r="A5" s="197"/>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9"/>
    </row>
    <row r="6" spans="1:30" ht="15">
      <c r="A6" s="197"/>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9"/>
    </row>
    <row r="7" spans="1:32" ht="42.75" customHeight="1">
      <c r="A7" s="197"/>
      <c r="B7" s="198"/>
      <c r="C7" s="198"/>
      <c r="D7" s="198"/>
      <c r="E7" s="198"/>
      <c r="F7" s="199"/>
      <c r="H7" s="161" t="s">
        <v>34</v>
      </c>
      <c r="I7" s="162"/>
      <c r="J7" s="162"/>
      <c r="K7" s="162"/>
      <c r="L7" s="163"/>
      <c r="N7" s="158" t="s">
        <v>32</v>
      </c>
      <c r="O7" s="164"/>
      <c r="P7" s="164"/>
      <c r="Q7" s="164"/>
      <c r="R7" s="165"/>
      <c r="T7" s="158" t="s">
        <v>33</v>
      </c>
      <c r="U7" s="164"/>
      <c r="V7" s="164"/>
      <c r="W7" s="164"/>
      <c r="X7" s="165"/>
      <c r="Z7" s="158" t="s">
        <v>29</v>
      </c>
      <c r="AA7" s="159"/>
      <c r="AB7" s="159"/>
      <c r="AC7" s="159"/>
      <c r="AD7" s="160"/>
      <c r="AF7" s="76" t="s">
        <v>75</v>
      </c>
    </row>
    <row r="8" spans="1:32" ht="15">
      <c r="A8" s="152"/>
      <c r="B8" s="153"/>
      <c r="C8" s="153"/>
      <c r="D8" s="153"/>
      <c r="E8" s="153"/>
      <c r="F8" s="154"/>
      <c r="H8" s="22"/>
      <c r="N8" s="22"/>
      <c r="T8" s="22"/>
      <c r="Z8" s="22"/>
      <c r="AF8" s="76"/>
    </row>
    <row r="9" spans="1:32" ht="15">
      <c r="A9" s="171" t="s">
        <v>10</v>
      </c>
      <c r="B9" s="172"/>
      <c r="C9" s="172"/>
      <c r="D9" s="172"/>
      <c r="E9" s="172"/>
      <c r="F9" s="173"/>
      <c r="H9" s="78" t="s">
        <v>77</v>
      </c>
      <c r="J9" s="21" t="s">
        <v>11</v>
      </c>
      <c r="L9" s="21" t="s">
        <v>9</v>
      </c>
      <c r="N9" s="78" t="s">
        <v>77</v>
      </c>
      <c r="P9" s="21" t="s">
        <v>11</v>
      </c>
      <c r="R9" s="21" t="s">
        <v>9</v>
      </c>
      <c r="T9" s="78" t="s">
        <v>77</v>
      </c>
      <c r="V9" s="21" t="s">
        <v>11</v>
      </c>
      <c r="X9" s="21" t="s">
        <v>9</v>
      </c>
      <c r="Z9" s="78" t="s">
        <v>77</v>
      </c>
      <c r="AB9" s="21" t="s">
        <v>11</v>
      </c>
      <c r="AD9" s="21" t="s">
        <v>9</v>
      </c>
      <c r="AF9" s="76" t="s">
        <v>75</v>
      </c>
    </row>
    <row r="10" spans="1:30" ht="15">
      <c r="A10" s="171"/>
      <c r="B10" s="172"/>
      <c r="C10" s="172"/>
      <c r="D10" s="172"/>
      <c r="E10" s="172"/>
      <c r="F10" s="173"/>
      <c r="H10" s="8"/>
      <c r="J10" s="8"/>
      <c r="L10" s="8"/>
      <c r="N10" s="8"/>
      <c r="P10" s="8"/>
      <c r="R10" s="8"/>
      <c r="T10" s="8"/>
      <c r="V10" s="8"/>
      <c r="X10" s="8"/>
      <c r="Z10" s="8"/>
      <c r="AB10" s="8"/>
      <c r="AD10" s="8"/>
    </row>
    <row r="11" spans="1:32" ht="15">
      <c r="A11" s="2" t="s">
        <v>5</v>
      </c>
      <c r="B11" s="174" t="s">
        <v>93</v>
      </c>
      <c r="C11" s="175"/>
      <c r="D11" s="175"/>
      <c r="E11" s="175"/>
      <c r="F11" s="176"/>
      <c r="G11" s="2" t="s">
        <v>3</v>
      </c>
      <c r="H11" s="2">
        <v>880</v>
      </c>
      <c r="I11" s="17" t="s">
        <v>3</v>
      </c>
      <c r="J11" s="2">
        <v>851</v>
      </c>
      <c r="L11" s="23">
        <v>147819</v>
      </c>
      <c r="N11" s="2">
        <v>880</v>
      </c>
      <c r="P11" s="2">
        <v>851</v>
      </c>
      <c r="R11" s="7">
        <v>150591</v>
      </c>
      <c r="T11" s="2">
        <v>880</v>
      </c>
      <c r="V11" s="2">
        <v>851</v>
      </c>
      <c r="X11" s="23">
        <v>150591</v>
      </c>
      <c r="Z11" s="2">
        <f>T11-N11</f>
        <v>0</v>
      </c>
      <c r="AB11" s="2">
        <f>V11-P11</f>
        <v>0</v>
      </c>
      <c r="AD11" s="23">
        <f>X11-R11</f>
        <v>0</v>
      </c>
      <c r="AF11" s="76" t="s">
        <v>75</v>
      </c>
    </row>
    <row r="12" spans="1:30" ht="15" hidden="1">
      <c r="A12" s="171"/>
      <c r="B12" s="172"/>
      <c r="C12" s="172"/>
      <c r="D12" s="172"/>
      <c r="E12" s="172"/>
      <c r="F12" s="173"/>
      <c r="H12" s="8"/>
      <c r="J12" s="8"/>
      <c r="L12" s="8"/>
      <c r="N12" s="8"/>
      <c r="P12" s="8"/>
      <c r="R12" s="8"/>
      <c r="T12" s="8"/>
      <c r="V12" s="8"/>
      <c r="X12" s="8"/>
      <c r="Z12" s="8"/>
      <c r="AB12" s="8"/>
      <c r="AD12" s="8"/>
    </row>
    <row r="13" spans="1:32" ht="15" hidden="1">
      <c r="A13" s="2" t="s">
        <v>6</v>
      </c>
      <c r="B13" s="174"/>
      <c r="C13" s="175"/>
      <c r="D13" s="175"/>
      <c r="E13" s="175"/>
      <c r="F13" s="176"/>
      <c r="G13" s="2" t="s">
        <v>3</v>
      </c>
      <c r="H13" s="2">
        <v>0</v>
      </c>
      <c r="J13" s="2">
        <v>0</v>
      </c>
      <c r="L13" s="2">
        <v>0</v>
      </c>
      <c r="N13" s="2">
        <v>0</v>
      </c>
      <c r="P13" s="2">
        <v>0</v>
      </c>
      <c r="R13" s="2">
        <v>0</v>
      </c>
      <c r="T13" s="2">
        <v>0</v>
      </c>
      <c r="U13" s="2" t="s">
        <v>3</v>
      </c>
      <c r="V13" s="2">
        <v>0</v>
      </c>
      <c r="X13" s="2">
        <v>0</v>
      </c>
      <c r="Z13" s="2">
        <f>T13-N13</f>
        <v>0</v>
      </c>
      <c r="AB13" s="2">
        <f>V13-P13</f>
        <v>0</v>
      </c>
      <c r="AD13" s="2">
        <f>X13-R13</f>
        <v>0</v>
      </c>
      <c r="AF13" s="76" t="s">
        <v>75</v>
      </c>
    </row>
    <row r="14" spans="1:7" ht="15" hidden="1">
      <c r="A14" s="152"/>
      <c r="B14" s="153"/>
      <c r="C14" s="153"/>
      <c r="D14" s="153"/>
      <c r="E14" s="153"/>
      <c r="F14" s="154"/>
      <c r="G14" s="2" t="s">
        <v>3</v>
      </c>
    </row>
    <row r="15" spans="1:32" ht="15" hidden="1">
      <c r="A15" s="2" t="s">
        <v>7</v>
      </c>
      <c r="B15" s="174"/>
      <c r="C15" s="175"/>
      <c r="D15" s="175"/>
      <c r="E15" s="175"/>
      <c r="F15" s="176"/>
      <c r="G15" s="2" t="s">
        <v>3</v>
      </c>
      <c r="H15" s="2">
        <v>0</v>
      </c>
      <c r="J15" s="2">
        <v>0</v>
      </c>
      <c r="L15" s="2">
        <v>0</v>
      </c>
      <c r="N15" s="2">
        <v>0</v>
      </c>
      <c r="P15" s="2">
        <v>0</v>
      </c>
      <c r="R15" s="2">
        <v>0</v>
      </c>
      <c r="T15" s="2">
        <v>0</v>
      </c>
      <c r="V15" s="2">
        <v>0</v>
      </c>
      <c r="X15" s="2">
        <v>0</v>
      </c>
      <c r="Z15" s="2">
        <f>T15-N15</f>
        <v>0</v>
      </c>
      <c r="AB15" s="2">
        <f>V15-P15</f>
        <v>0</v>
      </c>
      <c r="AD15" s="2">
        <f>X15-R15</f>
        <v>0</v>
      </c>
      <c r="AF15" s="76" t="s">
        <v>75</v>
      </c>
    </row>
    <row r="16" spans="1:6" ht="15" hidden="1">
      <c r="A16" s="152"/>
      <c r="B16" s="153"/>
      <c r="C16" s="153"/>
      <c r="D16" s="153"/>
      <c r="E16" s="153"/>
      <c r="F16" s="154"/>
    </row>
    <row r="17" spans="1:32" ht="15" hidden="1">
      <c r="A17" s="2" t="s">
        <v>8</v>
      </c>
      <c r="B17" s="174"/>
      <c r="C17" s="175"/>
      <c r="D17" s="175"/>
      <c r="E17" s="175"/>
      <c r="F17" s="176"/>
      <c r="G17" s="2" t="s">
        <v>3</v>
      </c>
      <c r="H17" s="10">
        <v>0</v>
      </c>
      <c r="I17" s="17" t="s">
        <v>3</v>
      </c>
      <c r="J17" s="10">
        <v>0</v>
      </c>
      <c r="L17" s="10">
        <v>0</v>
      </c>
      <c r="N17" s="10">
        <v>0</v>
      </c>
      <c r="P17" s="10">
        <v>0</v>
      </c>
      <c r="R17" s="10">
        <v>0</v>
      </c>
      <c r="T17" s="10">
        <v>0</v>
      </c>
      <c r="V17" s="10">
        <v>0</v>
      </c>
      <c r="X17" s="10">
        <v>0</v>
      </c>
      <c r="Z17" s="10">
        <f>T17-N17</f>
        <v>0</v>
      </c>
      <c r="AB17" s="10">
        <f>V17-P17</f>
        <v>0</v>
      </c>
      <c r="AD17" s="10">
        <f>X17-R17</f>
        <v>0</v>
      </c>
      <c r="AF17" s="76" t="s">
        <v>75</v>
      </c>
    </row>
    <row r="18" spans="1:31" ht="15">
      <c r="A18" s="152"/>
      <c r="B18" s="153"/>
      <c r="C18" s="153"/>
      <c r="D18" s="153"/>
      <c r="E18" s="153"/>
      <c r="F18" s="154"/>
      <c r="G18" s="106"/>
      <c r="H18" s="110"/>
      <c r="I18" s="107"/>
      <c r="J18" s="110"/>
      <c r="K18" s="107"/>
      <c r="L18" s="110"/>
      <c r="M18" s="107"/>
      <c r="N18" s="110"/>
      <c r="O18" s="107"/>
      <c r="P18" s="110"/>
      <c r="Q18" s="107"/>
      <c r="R18" s="110"/>
      <c r="S18" s="107"/>
      <c r="T18" s="110"/>
      <c r="U18" s="107"/>
      <c r="V18" s="110"/>
      <c r="W18" s="107"/>
      <c r="X18" s="110"/>
      <c r="Y18" s="107"/>
      <c r="Z18" s="110"/>
      <c r="AA18" s="107"/>
      <c r="AB18" s="110"/>
      <c r="AC18" s="107"/>
      <c r="AD18" s="111"/>
      <c r="AE18" s="108"/>
    </row>
    <row r="19" spans="2:32" ht="16.5" customHeight="1">
      <c r="B19" s="174" t="s">
        <v>56</v>
      </c>
      <c r="C19" s="175"/>
      <c r="D19" s="175"/>
      <c r="E19" s="175"/>
      <c r="F19" s="176"/>
      <c r="G19" s="2" t="s">
        <v>3</v>
      </c>
      <c r="H19" s="109">
        <f>SUM(H11:H17)</f>
        <v>880</v>
      </c>
      <c r="J19" s="109">
        <f>SUM(J11:J17)</f>
        <v>851</v>
      </c>
      <c r="L19" s="109">
        <f>SUM(L11:L17)</f>
        <v>147819</v>
      </c>
      <c r="M19" s="7"/>
      <c r="N19" s="109">
        <f>SUM(N11:N17)</f>
        <v>880</v>
      </c>
      <c r="O19" s="7"/>
      <c r="P19" s="109">
        <f>SUM(P11:P17)</f>
        <v>851</v>
      </c>
      <c r="Q19" s="7"/>
      <c r="R19" s="109">
        <f>SUM(R11:R17)</f>
        <v>150591</v>
      </c>
      <c r="S19" s="7"/>
      <c r="T19" s="109">
        <f>SUM(T11:T17)</f>
        <v>880</v>
      </c>
      <c r="U19" s="7"/>
      <c r="V19" s="109">
        <f>SUM(V11:V17)</f>
        <v>851</v>
      </c>
      <c r="W19" s="7"/>
      <c r="X19" s="109">
        <f>SUM(X11:X17)</f>
        <v>150591</v>
      </c>
      <c r="Y19" s="7"/>
      <c r="Z19" s="109">
        <f>SUM(Z11:Z17)</f>
        <v>0</v>
      </c>
      <c r="AB19" s="109">
        <f>SUM(AB11:AB17)</f>
        <v>0</v>
      </c>
      <c r="AC19" s="7"/>
      <c r="AD19" s="109">
        <f>SUM(AD11:AD17)</f>
        <v>0</v>
      </c>
      <c r="AF19" s="76" t="s">
        <v>75</v>
      </c>
    </row>
    <row r="20" spans="1:29" ht="15" hidden="1">
      <c r="A20" s="152"/>
      <c r="B20" s="153"/>
      <c r="C20" s="153"/>
      <c r="D20" s="153"/>
      <c r="E20" s="153"/>
      <c r="F20" s="154"/>
      <c r="M20" s="7"/>
      <c r="O20" s="7"/>
      <c r="Q20" s="7"/>
      <c r="S20" s="7"/>
      <c r="U20" s="7"/>
      <c r="W20" s="7"/>
      <c r="Y20" s="7"/>
      <c r="AC20" s="7"/>
    </row>
    <row r="21" spans="2:32" ht="15" hidden="1">
      <c r="B21" s="152" t="s">
        <v>14</v>
      </c>
      <c r="C21" s="153"/>
      <c r="D21" s="153"/>
      <c r="E21" s="153"/>
      <c r="F21" s="154"/>
      <c r="H21" s="31">
        <v>0</v>
      </c>
      <c r="I21" s="32"/>
      <c r="J21" s="33">
        <v>0</v>
      </c>
      <c r="K21" s="32"/>
      <c r="L21" s="31">
        <v>0</v>
      </c>
      <c r="M21" s="34"/>
      <c r="N21" s="31">
        <v>0</v>
      </c>
      <c r="O21" s="34"/>
      <c r="P21" s="33">
        <v>0</v>
      </c>
      <c r="Q21" s="34"/>
      <c r="R21" s="31">
        <v>0</v>
      </c>
      <c r="S21" s="34"/>
      <c r="T21" s="31">
        <v>0</v>
      </c>
      <c r="U21" s="34"/>
      <c r="V21" s="33">
        <v>0</v>
      </c>
      <c r="W21" s="34"/>
      <c r="X21" s="31">
        <v>0</v>
      </c>
      <c r="Y21" s="34"/>
      <c r="Z21" s="31">
        <v>0</v>
      </c>
      <c r="AA21" s="32"/>
      <c r="AB21" s="33">
        <f>V21-P21</f>
        <v>0</v>
      </c>
      <c r="AC21" s="34"/>
      <c r="AD21" s="31">
        <v>0</v>
      </c>
      <c r="AF21" s="76" t="s">
        <v>75</v>
      </c>
    </row>
    <row r="22" spans="1:29" ht="15" hidden="1">
      <c r="A22" s="152"/>
      <c r="B22" s="153"/>
      <c r="C22" s="153"/>
      <c r="D22" s="153"/>
      <c r="E22" s="153"/>
      <c r="F22" s="154"/>
      <c r="M22" s="7"/>
      <c r="O22" s="7"/>
      <c r="Q22" s="7"/>
      <c r="S22" s="7"/>
      <c r="U22" s="7"/>
      <c r="W22" s="7"/>
      <c r="Y22" s="7"/>
      <c r="AC22" s="7"/>
    </row>
    <row r="23" spans="2:32" ht="15" hidden="1">
      <c r="B23" s="152" t="s">
        <v>12</v>
      </c>
      <c r="C23" s="153"/>
      <c r="D23" s="153"/>
      <c r="E23" s="153"/>
      <c r="F23" s="154"/>
      <c r="H23" s="2">
        <f>H19+H21</f>
        <v>880</v>
      </c>
      <c r="J23" s="2">
        <f>J19+J21</f>
        <v>851</v>
      </c>
      <c r="L23" s="2">
        <f>L19+L21</f>
        <v>147819</v>
      </c>
      <c r="M23" s="7"/>
      <c r="N23" s="2">
        <f>N19+N21</f>
        <v>880</v>
      </c>
      <c r="O23" s="7"/>
      <c r="P23" s="2">
        <f>P19+P21</f>
        <v>851</v>
      </c>
      <c r="Q23" s="7"/>
      <c r="R23" s="2">
        <f>R19+R21</f>
        <v>150591</v>
      </c>
      <c r="S23" s="7"/>
      <c r="T23" s="2">
        <f>T19+T21</f>
        <v>880</v>
      </c>
      <c r="U23" s="7"/>
      <c r="V23" s="2">
        <f>V19+V21</f>
        <v>851</v>
      </c>
      <c r="W23" s="7"/>
      <c r="X23" s="2">
        <f>X19+X21</f>
        <v>150591</v>
      </c>
      <c r="Y23" s="7"/>
      <c r="Z23" s="2">
        <f>Z19+Z21</f>
        <v>0</v>
      </c>
      <c r="AB23" s="2">
        <f>AB19+AB21</f>
        <v>0</v>
      </c>
      <c r="AC23" s="7"/>
      <c r="AD23" s="2">
        <f>AD19+AD21</f>
        <v>0</v>
      </c>
      <c r="AF23" s="76" t="s">
        <v>75</v>
      </c>
    </row>
    <row r="24" spans="1:29" ht="15" hidden="1">
      <c r="A24" s="197"/>
      <c r="B24" s="198"/>
      <c r="C24" s="198"/>
      <c r="D24" s="198"/>
      <c r="E24" s="198"/>
      <c r="F24" s="199"/>
      <c r="M24" s="7"/>
      <c r="O24" s="7"/>
      <c r="Q24" s="7"/>
      <c r="S24" s="7"/>
      <c r="U24" s="7"/>
      <c r="W24" s="7"/>
      <c r="Y24" s="7"/>
      <c r="AC24" s="7"/>
    </row>
    <row r="25" spans="1:6" ht="15">
      <c r="A25" s="197"/>
      <c r="B25" s="198"/>
      <c r="C25" s="198"/>
      <c r="D25" s="198"/>
      <c r="E25" s="198"/>
      <c r="F25" s="199"/>
    </row>
    <row r="26" spans="2:32" ht="15" customHeight="1">
      <c r="B26" s="206" t="s">
        <v>109</v>
      </c>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8"/>
      <c r="AF26" s="76" t="s">
        <v>75</v>
      </c>
    </row>
    <row r="27" spans="2:30" ht="15" customHeight="1">
      <c r="B27" s="209"/>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1"/>
    </row>
    <row r="28" spans="2:30" ht="15" customHeight="1">
      <c r="B28" s="209"/>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1"/>
    </row>
    <row r="29" spans="2:30" ht="15" customHeight="1">
      <c r="B29" s="209"/>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1"/>
    </row>
    <row r="30" spans="2:30" ht="15" customHeight="1">
      <c r="B30" s="209"/>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1"/>
    </row>
    <row r="31" spans="2:30" ht="12.75" customHeight="1">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1"/>
    </row>
    <row r="32" spans="2:32" ht="31.5" customHeight="1">
      <c r="B32" s="212"/>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4"/>
      <c r="AF32" s="113" t="s">
        <v>75</v>
      </c>
    </row>
    <row r="33" spans="2:30" ht="18">
      <c r="B33" s="87"/>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9"/>
    </row>
    <row r="34" spans="2:30" ht="30" customHeight="1" hidden="1">
      <c r="B34" s="215" t="s">
        <v>94</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7"/>
    </row>
    <row r="35" spans="2:30" ht="41.25" customHeight="1" hidden="1">
      <c r="B35" s="218"/>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20"/>
    </row>
    <row r="36" spans="1:30" ht="15">
      <c r="A36" s="112" t="s">
        <v>74</v>
      </c>
      <c r="B36" s="77"/>
      <c r="C36" s="6"/>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8.75" customHeight="1" hidden="1">
      <c r="A37" s="180" t="s">
        <v>30</v>
      </c>
      <c r="B37" s="181"/>
      <c r="C37" s="181"/>
      <c r="D37" s="181"/>
      <c r="E37" s="181"/>
      <c r="F37" s="182"/>
      <c r="G37" s="5"/>
      <c r="H37" s="5"/>
      <c r="I37" s="5"/>
      <c r="J37" s="5"/>
      <c r="K37" s="5"/>
      <c r="L37" s="5"/>
      <c r="M37" s="5"/>
      <c r="N37" s="5"/>
      <c r="O37" s="5"/>
      <c r="P37" s="5"/>
      <c r="Q37" s="5"/>
      <c r="R37" s="5"/>
      <c r="S37" s="5"/>
      <c r="T37" s="5"/>
      <c r="U37" s="5"/>
      <c r="V37" s="5"/>
      <c r="W37" s="5"/>
      <c r="X37" s="5"/>
      <c r="Y37" s="5"/>
      <c r="Z37" s="5"/>
      <c r="AA37" s="5"/>
      <c r="AB37" s="5"/>
      <c r="AC37" s="5"/>
      <c r="AD37" s="5"/>
    </row>
    <row r="38" spans="1:256" ht="20.25" hidden="1">
      <c r="A38" s="200" t="s">
        <v>31</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2"/>
      <c r="AE38" s="3"/>
      <c r="AF38" s="76" t="s">
        <v>75</v>
      </c>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hidden="1">
      <c r="A39" s="203" t="s">
        <v>15</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5"/>
      <c r="AE39" s="3"/>
      <c r="AF39" s="76" t="s">
        <v>75</v>
      </c>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hidden="1">
      <c r="A40" s="185" t="s">
        <v>4</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7"/>
      <c r="AE40" s="3"/>
      <c r="AF40" s="76" t="s">
        <v>75</v>
      </c>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hidden="1">
      <c r="A41" s="185"/>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7"/>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hidden="1">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9"/>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hidden="1">
      <c r="A43" s="224" t="s">
        <v>28</v>
      </c>
      <c r="B43" s="225"/>
      <c r="C43" s="225"/>
      <c r="D43" s="225"/>
      <c r="E43" s="225"/>
      <c r="F43" s="225"/>
      <c r="G43" s="225"/>
      <c r="H43" s="225"/>
      <c r="I43" s="225"/>
      <c r="J43" s="225"/>
      <c r="K43" s="225"/>
      <c r="L43" s="225"/>
      <c r="M43" s="225"/>
      <c r="N43" s="225"/>
      <c r="O43" s="225"/>
      <c r="P43" s="225"/>
      <c r="Q43" s="225"/>
      <c r="R43" s="225"/>
      <c r="S43" s="225"/>
      <c r="T43" s="225"/>
      <c r="U43" s="225"/>
      <c r="V43" s="225"/>
      <c r="W43" s="225"/>
      <c r="X43" s="226"/>
      <c r="Y43" s="1"/>
      <c r="Z43" s="79" t="s">
        <v>78</v>
      </c>
      <c r="AA43" s="12"/>
      <c r="AB43" s="13" t="s">
        <v>11</v>
      </c>
      <c r="AC43" s="1"/>
      <c r="AD43" s="15" t="s">
        <v>9</v>
      </c>
      <c r="AE43" s="3"/>
      <c r="AF43" s="76" t="s">
        <v>75</v>
      </c>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hidden="1">
      <c r="A44" s="185"/>
      <c r="B44" s="186"/>
      <c r="C44" s="186"/>
      <c r="D44" s="186"/>
      <c r="E44" s="186"/>
      <c r="F44" s="186"/>
      <c r="G44" s="186"/>
      <c r="H44" s="186"/>
      <c r="I44" s="186"/>
      <c r="J44" s="186"/>
      <c r="K44" s="186"/>
      <c r="L44" s="186"/>
      <c r="M44" s="186"/>
      <c r="N44" s="186"/>
      <c r="O44" s="186"/>
      <c r="P44" s="186"/>
      <c r="Q44" s="186"/>
      <c r="R44" s="186"/>
      <c r="S44" s="186"/>
      <c r="T44" s="186"/>
      <c r="U44" s="186"/>
      <c r="V44" s="186"/>
      <c r="W44" s="186"/>
      <c r="X44" s="187"/>
      <c r="Y44" s="1"/>
      <c r="Z44" s="1"/>
      <c r="AA44" s="1"/>
      <c r="AB44" s="1"/>
      <c r="AC44" s="1"/>
      <c r="AD44" s="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hidden="1">
      <c r="A45" s="166" t="s">
        <v>54</v>
      </c>
      <c r="B45" s="167"/>
      <c r="C45" s="167"/>
      <c r="D45" s="167"/>
      <c r="E45" s="167"/>
      <c r="F45" s="167"/>
      <c r="G45" s="167"/>
      <c r="H45" s="167"/>
      <c r="I45" s="167"/>
      <c r="J45" s="167"/>
      <c r="K45" s="167"/>
      <c r="L45" s="167"/>
      <c r="M45" s="167"/>
      <c r="N45" s="167"/>
      <c r="O45" s="167"/>
      <c r="P45" s="167"/>
      <c r="Q45" s="167"/>
      <c r="R45" s="167"/>
      <c r="S45" s="167"/>
      <c r="T45" s="167"/>
      <c r="U45" s="167"/>
      <c r="V45" s="167"/>
      <c r="W45" s="167"/>
      <c r="X45" s="168"/>
      <c r="Y45" s="1"/>
      <c r="Z45" s="1">
        <v>0</v>
      </c>
      <c r="AA45" s="1"/>
      <c r="AB45" s="1">
        <v>0</v>
      </c>
      <c r="AC45" s="1"/>
      <c r="AD45" s="9">
        <v>26317</v>
      </c>
      <c r="AE45" s="3"/>
      <c r="AF45" s="76" t="s">
        <v>75</v>
      </c>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hidden="1">
      <c r="A46" s="185"/>
      <c r="B46" s="186"/>
      <c r="C46" s="186"/>
      <c r="D46" s="186"/>
      <c r="E46" s="186"/>
      <c r="F46" s="186"/>
      <c r="G46" s="186"/>
      <c r="H46" s="186"/>
      <c r="I46" s="186"/>
      <c r="J46" s="186"/>
      <c r="K46" s="186"/>
      <c r="L46" s="186"/>
      <c r="M46" s="186"/>
      <c r="N46" s="186"/>
      <c r="O46" s="186"/>
      <c r="P46" s="186"/>
      <c r="Q46" s="186"/>
      <c r="R46" s="186"/>
      <c r="S46" s="186"/>
      <c r="T46" s="186"/>
      <c r="U46" s="186"/>
      <c r="V46" s="186"/>
      <c r="W46" s="186"/>
      <c r="X46" s="187"/>
      <c r="Y46" s="1"/>
      <c r="Z46" s="1"/>
      <c r="AA46" s="1"/>
      <c r="AB46" s="1"/>
      <c r="AC46" s="1"/>
      <c r="AD46" s="9"/>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04.25" customHeight="1" hidden="1">
      <c r="A47" s="169" t="s">
        <v>38</v>
      </c>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58"/>
      <c r="Z47" s="1"/>
      <c r="AA47" s="1"/>
      <c r="AB47" s="1"/>
      <c r="AC47" s="1"/>
      <c r="AD47" s="9"/>
      <c r="AE47" s="3"/>
      <c r="AF47" s="76" t="s">
        <v>75</v>
      </c>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hidden="1">
      <c r="A48" s="221"/>
      <c r="B48" s="222"/>
      <c r="C48" s="222"/>
      <c r="D48" s="222"/>
      <c r="E48" s="222"/>
      <c r="F48" s="222"/>
      <c r="G48" s="222"/>
      <c r="H48" s="222"/>
      <c r="I48" s="222"/>
      <c r="J48" s="222"/>
      <c r="K48" s="222"/>
      <c r="L48" s="222"/>
      <c r="M48" s="222"/>
      <c r="N48" s="222"/>
      <c r="O48" s="222"/>
      <c r="P48" s="222"/>
      <c r="Q48" s="222"/>
      <c r="R48" s="222"/>
      <c r="S48" s="222"/>
      <c r="T48" s="222"/>
      <c r="U48" s="222"/>
      <c r="V48" s="222"/>
      <c r="W48" s="222"/>
      <c r="X48" s="223"/>
      <c r="Y48" s="1"/>
      <c r="Z48" s="1"/>
      <c r="AA48" s="1"/>
      <c r="AB48" s="1"/>
      <c r="AC48" s="1"/>
      <c r="AD48" s="9"/>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9.5" customHeight="1" hidden="1">
      <c r="A49" s="166" t="s">
        <v>52</v>
      </c>
      <c r="B49" s="167"/>
      <c r="C49" s="167"/>
      <c r="D49" s="167"/>
      <c r="E49" s="167"/>
      <c r="F49" s="167"/>
      <c r="G49" s="167"/>
      <c r="H49" s="167"/>
      <c r="I49" s="167"/>
      <c r="J49" s="167"/>
      <c r="K49" s="167"/>
      <c r="L49" s="167"/>
      <c r="M49" s="167"/>
      <c r="N49" s="167"/>
      <c r="O49" s="167"/>
      <c r="P49" s="167"/>
      <c r="Q49" s="167"/>
      <c r="R49" s="167"/>
      <c r="S49" s="167"/>
      <c r="T49" s="167"/>
      <c r="U49" s="167"/>
      <c r="V49" s="167"/>
      <c r="W49" s="167"/>
      <c r="X49" s="168"/>
      <c r="Y49" s="1"/>
      <c r="Z49" s="1">
        <v>658</v>
      </c>
      <c r="AA49" s="1"/>
      <c r="AB49" s="1">
        <v>329</v>
      </c>
      <c r="AC49" s="1"/>
      <c r="AD49" s="9">
        <v>67420</v>
      </c>
      <c r="AE49" s="3"/>
      <c r="AF49" s="76" t="s">
        <v>75</v>
      </c>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hidden="1">
      <c r="A50" s="185"/>
      <c r="B50" s="186"/>
      <c r="C50" s="186"/>
      <c r="D50" s="186"/>
      <c r="E50" s="186"/>
      <c r="F50" s="186"/>
      <c r="G50" s="186"/>
      <c r="H50" s="186"/>
      <c r="I50" s="186"/>
      <c r="J50" s="186"/>
      <c r="K50" s="186"/>
      <c r="L50" s="186"/>
      <c r="M50" s="186"/>
      <c r="N50" s="186"/>
      <c r="O50" s="186"/>
      <c r="P50" s="186"/>
      <c r="Q50" s="186"/>
      <c r="R50" s="186"/>
      <c r="S50" s="186"/>
      <c r="T50" s="186"/>
      <c r="U50" s="186"/>
      <c r="V50" s="186"/>
      <c r="W50" s="186"/>
      <c r="X50" s="187"/>
      <c r="Y50" s="1"/>
      <c r="Z50" s="1"/>
      <c r="AA50" s="1"/>
      <c r="AB50" s="1"/>
      <c r="AC50" s="1"/>
      <c r="AD50" s="9"/>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72.5" customHeight="1" hidden="1">
      <c r="A51" s="169" t="s">
        <v>35</v>
      </c>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59"/>
      <c r="Z51" s="1"/>
      <c r="AA51" s="1"/>
      <c r="AB51" s="1"/>
      <c r="AC51" s="1"/>
      <c r="AD51" s="9"/>
      <c r="AE51" s="3"/>
      <c r="AF51" s="76" t="s">
        <v>75</v>
      </c>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20.25" hidden="1">
      <c r="A52" s="185"/>
      <c r="B52" s="186"/>
      <c r="C52" s="186"/>
      <c r="D52" s="186"/>
      <c r="E52" s="186"/>
      <c r="F52" s="186"/>
      <c r="G52" s="186"/>
      <c r="H52" s="186"/>
      <c r="I52" s="186"/>
      <c r="J52" s="186"/>
      <c r="K52" s="186"/>
      <c r="L52" s="186"/>
      <c r="M52" s="186"/>
      <c r="N52" s="186"/>
      <c r="O52" s="186"/>
      <c r="P52" s="186"/>
      <c r="Q52" s="186"/>
      <c r="R52" s="186"/>
      <c r="S52" s="186"/>
      <c r="T52" s="186"/>
      <c r="U52" s="186"/>
      <c r="V52" s="186"/>
      <c r="W52" s="186"/>
      <c r="X52" s="187"/>
      <c r="Y52" s="1"/>
      <c r="Z52" s="1"/>
      <c r="AA52" s="1"/>
      <c r="AB52" s="1"/>
      <c r="AC52" s="1"/>
      <c r="AD52" s="9"/>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hidden="1">
      <c r="A53" s="166" t="s">
        <v>53</v>
      </c>
      <c r="B53" s="167"/>
      <c r="C53" s="167"/>
      <c r="D53" s="167"/>
      <c r="E53" s="167"/>
      <c r="F53" s="167"/>
      <c r="G53" s="167"/>
      <c r="H53" s="167"/>
      <c r="I53" s="167"/>
      <c r="J53" s="167"/>
      <c r="K53" s="167"/>
      <c r="L53" s="167"/>
      <c r="M53" s="167"/>
      <c r="N53" s="167"/>
      <c r="O53" s="167"/>
      <c r="P53" s="167"/>
      <c r="Q53" s="167"/>
      <c r="R53" s="167"/>
      <c r="S53" s="167"/>
      <c r="T53" s="167"/>
      <c r="U53" s="167"/>
      <c r="V53" s="167"/>
      <c r="W53" s="167"/>
      <c r="X53" s="168"/>
      <c r="Y53" s="1"/>
      <c r="Z53" s="1">
        <v>791</v>
      </c>
      <c r="AA53" s="1"/>
      <c r="AB53" s="1">
        <v>396</v>
      </c>
      <c r="AC53" s="1"/>
      <c r="AD53" s="9">
        <v>121614</v>
      </c>
      <c r="AE53" s="3"/>
      <c r="AF53" s="76" t="s">
        <v>75</v>
      </c>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hidden="1">
      <c r="A54" s="185" t="s">
        <v>3</v>
      </c>
      <c r="B54" s="186"/>
      <c r="C54" s="186"/>
      <c r="D54" s="186"/>
      <c r="E54" s="186"/>
      <c r="F54" s="186"/>
      <c r="G54" s="186"/>
      <c r="H54" s="186"/>
      <c r="I54" s="186"/>
      <c r="J54" s="186"/>
      <c r="K54" s="186"/>
      <c r="L54" s="186"/>
      <c r="M54" s="186"/>
      <c r="N54" s="186"/>
      <c r="O54" s="186"/>
      <c r="P54" s="186"/>
      <c r="Q54" s="186"/>
      <c r="R54" s="186"/>
      <c r="S54" s="186"/>
      <c r="T54" s="186"/>
      <c r="U54" s="186"/>
      <c r="V54" s="186"/>
      <c r="W54" s="186"/>
      <c r="X54" s="187"/>
      <c r="Y54" s="1"/>
      <c r="Z54" s="1"/>
      <c r="AA54" s="1"/>
      <c r="AB54" s="1"/>
      <c r="AC54" s="1"/>
      <c r="AD54" s="1"/>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125.25" customHeight="1" hidden="1">
      <c r="A55" s="169" t="s">
        <v>39</v>
      </c>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58"/>
      <c r="Z55" s="1"/>
      <c r="AA55" s="1"/>
      <c r="AB55" s="1"/>
      <c r="AC55" s="1"/>
      <c r="AD55" s="1"/>
      <c r="AE55" s="3"/>
      <c r="AF55" s="76" t="s">
        <v>75</v>
      </c>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20.25" hidden="1">
      <c r="A56" s="1" t="s">
        <v>3</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hidden="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hidden="1">
      <c r="A58" s="180" t="s">
        <v>30</v>
      </c>
      <c r="B58" s="181"/>
      <c r="C58" s="181"/>
      <c r="D58" s="181"/>
      <c r="E58" s="181"/>
      <c r="F58" s="182"/>
      <c r="G58" s="5"/>
      <c r="H58" s="5"/>
      <c r="I58" s="5"/>
      <c r="J58" s="5"/>
      <c r="K58" s="5"/>
      <c r="L58" s="5"/>
      <c r="M58" s="5"/>
      <c r="N58" s="5"/>
      <c r="O58" s="5"/>
      <c r="P58" s="5"/>
      <c r="Q58" s="5"/>
      <c r="R58" s="5"/>
      <c r="S58" s="5"/>
      <c r="T58" s="5"/>
      <c r="U58" s="5"/>
      <c r="V58" s="5"/>
      <c r="W58" s="5"/>
      <c r="X58" s="5"/>
      <c r="Y58" s="5"/>
      <c r="Z58" s="5"/>
      <c r="AA58" s="5"/>
      <c r="AB58" s="5"/>
      <c r="AC58" s="5"/>
      <c r="AD58" s="5"/>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20.25" hidden="1">
      <c r="A59" s="200" t="s">
        <v>31</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2"/>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hidden="1">
      <c r="A60" s="203" t="s">
        <v>15</v>
      </c>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5"/>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hidden="1">
      <c r="A61" s="185" t="s">
        <v>4</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7"/>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20.25" hidden="1">
      <c r="A62" s="80"/>
      <c r="B62" s="81"/>
      <c r="C62" s="81"/>
      <c r="D62" s="81"/>
      <c r="E62" s="81"/>
      <c r="F62" s="81"/>
      <c r="G62" s="81"/>
      <c r="H62" s="81"/>
      <c r="I62" s="81"/>
      <c r="J62" s="81"/>
      <c r="K62" s="81"/>
      <c r="L62" s="81"/>
      <c r="M62" s="81"/>
      <c r="N62" s="81"/>
      <c r="O62" s="81"/>
      <c r="P62" s="81"/>
      <c r="Q62" s="81"/>
      <c r="R62" s="81"/>
      <c r="S62" s="81"/>
      <c r="T62" s="81"/>
      <c r="U62" s="81"/>
      <c r="V62" s="81"/>
      <c r="W62" s="81"/>
      <c r="X62" s="82"/>
      <c r="Y62" s="1"/>
      <c r="Z62" s="12"/>
      <c r="AA62" s="12"/>
      <c r="AB62" s="12"/>
      <c r="AC62" s="1"/>
      <c r="AD62" s="1"/>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0.25" hidden="1">
      <c r="A63" s="224" t="s">
        <v>28</v>
      </c>
      <c r="B63" s="225"/>
      <c r="C63" s="225"/>
      <c r="D63" s="225"/>
      <c r="E63" s="225"/>
      <c r="F63" s="225"/>
      <c r="G63" s="225"/>
      <c r="H63" s="225"/>
      <c r="I63" s="225"/>
      <c r="J63" s="225"/>
      <c r="K63" s="225"/>
      <c r="L63" s="225"/>
      <c r="M63" s="225"/>
      <c r="N63" s="225"/>
      <c r="O63" s="225"/>
      <c r="P63" s="225"/>
      <c r="Q63" s="225"/>
      <c r="R63" s="225"/>
      <c r="S63" s="225"/>
      <c r="T63" s="225"/>
      <c r="U63" s="225"/>
      <c r="V63" s="225"/>
      <c r="W63" s="225"/>
      <c r="X63" s="226"/>
      <c r="Y63" s="1"/>
      <c r="Z63" s="79" t="s">
        <v>78</v>
      </c>
      <c r="AA63" s="12"/>
      <c r="AB63" s="13" t="s">
        <v>11</v>
      </c>
      <c r="AC63" s="1"/>
      <c r="AD63" s="15" t="s">
        <v>9</v>
      </c>
      <c r="AE63" s="3"/>
      <c r="AF63" s="76" t="s">
        <v>75</v>
      </c>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0.25" customHeight="1" hidden="1">
      <c r="A64" s="166" t="s">
        <v>51</v>
      </c>
      <c r="B64" s="167"/>
      <c r="C64" s="167"/>
      <c r="D64" s="167"/>
      <c r="E64" s="167"/>
      <c r="F64" s="167"/>
      <c r="G64" s="167"/>
      <c r="H64" s="167"/>
      <c r="I64" s="167"/>
      <c r="J64" s="167"/>
      <c r="K64" s="167"/>
      <c r="L64" s="167"/>
      <c r="M64" s="167"/>
      <c r="N64" s="167"/>
      <c r="O64" s="167"/>
      <c r="P64" s="167"/>
      <c r="Q64" s="167"/>
      <c r="R64" s="167"/>
      <c r="S64" s="167"/>
      <c r="T64" s="167"/>
      <c r="U64" s="167"/>
      <c r="V64" s="167"/>
      <c r="W64" s="167"/>
      <c r="X64" s="168"/>
      <c r="Y64" s="1"/>
      <c r="Z64" s="1">
        <v>22</v>
      </c>
      <c r="AA64" s="1"/>
      <c r="AB64" s="1">
        <v>11</v>
      </c>
      <c r="AC64" s="1"/>
      <c r="AD64" s="9">
        <v>2690</v>
      </c>
      <c r="AE64" s="3"/>
      <c r="AF64" s="76" t="s">
        <v>75</v>
      </c>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0.25" hidden="1">
      <c r="A65" s="185"/>
      <c r="B65" s="186"/>
      <c r="C65" s="186"/>
      <c r="D65" s="186"/>
      <c r="E65" s="186"/>
      <c r="F65" s="186"/>
      <c r="G65" s="186"/>
      <c r="H65" s="186"/>
      <c r="I65" s="186"/>
      <c r="J65" s="186"/>
      <c r="K65" s="186"/>
      <c r="L65" s="186"/>
      <c r="M65" s="186"/>
      <c r="N65" s="186"/>
      <c r="O65" s="186"/>
      <c r="P65" s="186"/>
      <c r="Q65" s="186"/>
      <c r="R65" s="186"/>
      <c r="S65" s="186"/>
      <c r="T65" s="186"/>
      <c r="U65" s="186"/>
      <c r="V65" s="186"/>
      <c r="W65" s="186"/>
      <c r="X65" s="187"/>
      <c r="Y65" s="1"/>
      <c r="Z65" s="1"/>
      <c r="AA65" s="1"/>
      <c r="AB65" s="1"/>
      <c r="AC65" s="1"/>
      <c r="AD65" s="1"/>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s="20" customFormat="1" ht="126.75" customHeight="1" hidden="1">
      <c r="A66" s="183" t="s">
        <v>40</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
      <c r="Z66" s="18" t="s">
        <v>3</v>
      </c>
      <c r="AA66" s="18"/>
      <c r="AB66" s="18" t="s">
        <v>3</v>
      </c>
      <c r="AC66" s="18"/>
      <c r="AD66" s="18" t="s">
        <v>3</v>
      </c>
      <c r="AE66" s="19"/>
      <c r="AF66" s="76" t="s">
        <v>75</v>
      </c>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9"/>
      <c r="IV66" s="19"/>
    </row>
    <row r="67" spans="1:256" ht="20.25" hidden="1">
      <c r="A67" s="227"/>
      <c r="B67" s="228"/>
      <c r="C67" s="228"/>
      <c r="D67" s="228"/>
      <c r="E67" s="228"/>
      <c r="F67" s="228"/>
      <c r="G67" s="228"/>
      <c r="H67" s="228"/>
      <c r="I67" s="228"/>
      <c r="J67" s="228"/>
      <c r="K67" s="228"/>
      <c r="L67" s="228"/>
      <c r="M67" s="228"/>
      <c r="N67" s="228"/>
      <c r="O67" s="228"/>
      <c r="P67" s="228"/>
      <c r="Q67" s="228"/>
      <c r="R67" s="228"/>
      <c r="S67" s="228"/>
      <c r="T67" s="228"/>
      <c r="U67" s="228"/>
      <c r="V67" s="228"/>
      <c r="W67" s="228"/>
      <c r="X67" s="229"/>
      <c r="Y67" s="1"/>
      <c r="Z67" s="1"/>
      <c r="AA67" s="1"/>
      <c r="AB67" s="1"/>
      <c r="AC67" s="1"/>
      <c r="AD67" s="1"/>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customHeight="1" hidden="1">
      <c r="A68" s="166" t="s">
        <v>50</v>
      </c>
      <c r="B68" s="167"/>
      <c r="C68" s="167"/>
      <c r="D68" s="167"/>
      <c r="E68" s="167"/>
      <c r="F68" s="167"/>
      <c r="G68" s="167"/>
      <c r="H68" s="167"/>
      <c r="I68" s="167"/>
      <c r="J68" s="167"/>
      <c r="K68" s="167"/>
      <c r="L68" s="167"/>
      <c r="M68" s="167"/>
      <c r="N68" s="167"/>
      <c r="O68" s="167"/>
      <c r="P68" s="167"/>
      <c r="Q68" s="167"/>
      <c r="R68" s="167"/>
      <c r="S68" s="167"/>
      <c r="T68" s="167"/>
      <c r="U68" s="167"/>
      <c r="V68" s="167"/>
      <c r="W68" s="167"/>
      <c r="X68" s="168"/>
      <c r="Y68" s="47"/>
      <c r="Z68" s="1">
        <v>0</v>
      </c>
      <c r="AA68" s="1"/>
      <c r="AB68" s="1">
        <v>0</v>
      </c>
      <c r="AC68" s="1"/>
      <c r="AD68" s="9">
        <v>8000</v>
      </c>
      <c r="AE68" s="3"/>
      <c r="AF68" s="76" t="s">
        <v>75</v>
      </c>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4" ht="15" hidden="1">
      <c r="A69" s="197"/>
      <c r="B69" s="198"/>
      <c r="C69" s="198"/>
      <c r="D69" s="198"/>
      <c r="E69" s="198"/>
      <c r="F69" s="198"/>
      <c r="G69" s="198"/>
      <c r="H69" s="198"/>
      <c r="I69" s="198"/>
      <c r="J69" s="198"/>
      <c r="K69" s="198"/>
      <c r="L69" s="198"/>
      <c r="M69" s="198"/>
      <c r="N69" s="198"/>
      <c r="O69" s="198"/>
      <c r="P69" s="198"/>
      <c r="Q69" s="198"/>
      <c r="R69" s="198"/>
      <c r="S69" s="198"/>
      <c r="T69" s="198"/>
      <c r="U69" s="198"/>
      <c r="V69" s="198"/>
      <c r="W69" s="198"/>
      <c r="X69" s="199"/>
    </row>
    <row r="70" spans="1:256" ht="74.25" customHeight="1" hidden="1">
      <c r="A70" s="177" t="s">
        <v>41</v>
      </c>
      <c r="B70" s="178"/>
      <c r="C70" s="178"/>
      <c r="D70" s="178"/>
      <c r="E70" s="178"/>
      <c r="F70" s="178"/>
      <c r="G70" s="178"/>
      <c r="H70" s="178"/>
      <c r="I70" s="178"/>
      <c r="J70" s="178"/>
      <c r="K70" s="178"/>
      <c r="L70" s="178"/>
      <c r="M70" s="178"/>
      <c r="N70" s="178"/>
      <c r="O70" s="178"/>
      <c r="P70" s="178"/>
      <c r="Q70" s="178"/>
      <c r="R70" s="178"/>
      <c r="S70" s="178"/>
      <c r="T70" s="178"/>
      <c r="U70" s="178"/>
      <c r="V70" s="178"/>
      <c r="W70" s="178"/>
      <c r="X70" s="179"/>
      <c r="Y70" s="48"/>
      <c r="Z70" s="1"/>
      <c r="AA70" s="1"/>
      <c r="AB70" s="1"/>
      <c r="AC70" s="1"/>
      <c r="AD70" s="1"/>
      <c r="AE70" s="3"/>
      <c r="AF70" s="76" t="s">
        <v>75</v>
      </c>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4" ht="15" hidden="1">
      <c r="A71" s="197"/>
      <c r="B71" s="198"/>
      <c r="C71" s="198"/>
      <c r="D71" s="198"/>
      <c r="E71" s="198"/>
      <c r="F71" s="198"/>
      <c r="G71" s="198"/>
      <c r="H71" s="198"/>
      <c r="I71" s="198"/>
      <c r="J71" s="198"/>
      <c r="K71" s="198"/>
      <c r="L71" s="198"/>
      <c r="M71" s="198"/>
      <c r="N71" s="198"/>
      <c r="O71" s="198"/>
      <c r="P71" s="198"/>
      <c r="Q71" s="198"/>
      <c r="R71" s="198"/>
      <c r="S71" s="198"/>
      <c r="T71" s="198"/>
      <c r="U71" s="198"/>
      <c r="V71" s="198"/>
      <c r="W71" s="198"/>
      <c r="X71" s="199"/>
    </row>
    <row r="72" spans="1:256" ht="20.25" customHeight="1" hidden="1">
      <c r="A72" s="166" t="s">
        <v>49</v>
      </c>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47"/>
      <c r="Z72" s="1">
        <v>0</v>
      </c>
      <c r="AA72" s="1"/>
      <c r="AB72" s="1">
        <v>0</v>
      </c>
      <c r="AC72" s="1"/>
      <c r="AD72" s="9">
        <v>16808</v>
      </c>
      <c r="AE72" s="3"/>
      <c r="AF72" s="76" t="s">
        <v>75</v>
      </c>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30" ht="18" hidden="1">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9"/>
      <c r="AD73" s="9"/>
    </row>
    <row r="74" spans="1:256" ht="74.25" customHeight="1" hidden="1">
      <c r="A74" s="177" t="s">
        <v>42</v>
      </c>
      <c r="B74" s="178"/>
      <c r="C74" s="178"/>
      <c r="D74" s="178"/>
      <c r="E74" s="178"/>
      <c r="F74" s="178"/>
      <c r="G74" s="178"/>
      <c r="H74" s="178"/>
      <c r="I74" s="178"/>
      <c r="J74" s="178"/>
      <c r="K74" s="178"/>
      <c r="L74" s="178"/>
      <c r="M74" s="178"/>
      <c r="N74" s="178"/>
      <c r="O74" s="178"/>
      <c r="P74" s="178"/>
      <c r="Q74" s="178"/>
      <c r="R74" s="178"/>
      <c r="S74" s="178"/>
      <c r="T74" s="178"/>
      <c r="U74" s="178"/>
      <c r="V74" s="178"/>
      <c r="W74" s="178"/>
      <c r="X74" s="179"/>
      <c r="Y74" s="48"/>
      <c r="Z74" s="1"/>
      <c r="AA74" s="1"/>
      <c r="AB74" s="1"/>
      <c r="AC74" s="1"/>
      <c r="AD74" s="9"/>
      <c r="AE74" s="3"/>
      <c r="AF74" s="76" t="s">
        <v>75</v>
      </c>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20.25" hidden="1">
      <c r="A75" s="185"/>
      <c r="B75" s="186"/>
      <c r="C75" s="186"/>
      <c r="D75" s="186"/>
      <c r="E75" s="186"/>
      <c r="F75" s="186"/>
      <c r="G75" s="186"/>
      <c r="H75" s="186"/>
      <c r="I75" s="186"/>
      <c r="J75" s="186"/>
      <c r="K75" s="186"/>
      <c r="L75" s="186"/>
      <c r="M75" s="186"/>
      <c r="N75" s="186"/>
      <c r="O75" s="186"/>
      <c r="P75" s="186"/>
      <c r="Q75" s="186"/>
      <c r="R75" s="186"/>
      <c r="S75" s="186"/>
      <c r="T75" s="186"/>
      <c r="U75" s="186"/>
      <c r="V75" s="186"/>
      <c r="W75" s="186"/>
      <c r="X75" s="187"/>
      <c r="Y75" s="1"/>
      <c r="Z75" s="1"/>
      <c r="AA75" s="1"/>
      <c r="AB75" s="1"/>
      <c r="AC75" s="1"/>
      <c r="AD75" s="9"/>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18" customHeight="1" hidden="1">
      <c r="A76" s="14" t="s">
        <v>55</v>
      </c>
      <c r="B76" s="1"/>
      <c r="C76" s="1"/>
      <c r="D76" s="1"/>
      <c r="E76" s="1"/>
      <c r="F76" s="1"/>
      <c r="G76" s="1"/>
      <c r="H76" s="1"/>
      <c r="I76" s="1"/>
      <c r="J76" s="1"/>
      <c r="K76" s="1"/>
      <c r="L76" s="1"/>
      <c r="M76" s="1"/>
      <c r="N76" s="1"/>
      <c r="O76" s="1"/>
      <c r="P76" s="1"/>
      <c r="Q76" s="1"/>
      <c r="R76" s="1"/>
      <c r="S76" s="1"/>
      <c r="T76" s="1"/>
      <c r="U76" s="1"/>
      <c r="V76" s="1"/>
      <c r="W76" s="1"/>
      <c r="X76" s="1"/>
      <c r="Y76" s="1"/>
      <c r="Z76" s="1">
        <v>5</v>
      </c>
      <c r="AA76" s="1"/>
      <c r="AB76" s="1">
        <v>3</v>
      </c>
      <c r="AC76" s="1"/>
      <c r="AD76" s="9">
        <v>6018</v>
      </c>
      <c r="AE76" s="3"/>
      <c r="AF76" s="76" t="s">
        <v>75</v>
      </c>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19.5" customHeight="1" hidden="1">
      <c r="A77" s="185" t="s">
        <v>3</v>
      </c>
      <c r="B77" s="186"/>
      <c r="C77" s="186"/>
      <c r="D77" s="186"/>
      <c r="E77" s="186"/>
      <c r="F77" s="186"/>
      <c r="G77" s="186"/>
      <c r="H77" s="186"/>
      <c r="I77" s="186"/>
      <c r="J77" s="186"/>
      <c r="K77" s="186"/>
      <c r="L77" s="186"/>
      <c r="M77" s="186"/>
      <c r="N77" s="186"/>
      <c r="O77" s="186"/>
      <c r="P77" s="186"/>
      <c r="Q77" s="186"/>
      <c r="R77" s="186"/>
      <c r="S77" s="186"/>
      <c r="T77" s="186"/>
      <c r="U77" s="186"/>
      <c r="V77" s="186"/>
      <c r="W77" s="186"/>
      <c r="X77" s="187"/>
      <c r="Y77" s="1"/>
      <c r="Z77" s="11"/>
      <c r="AA77" s="1"/>
      <c r="AB77" s="11"/>
      <c r="AC77" s="1"/>
      <c r="AD77" s="11"/>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88.5" customHeight="1" hidden="1">
      <c r="A78" s="155" t="s">
        <v>43</v>
      </c>
      <c r="B78" s="156"/>
      <c r="C78" s="156"/>
      <c r="D78" s="156"/>
      <c r="E78" s="156"/>
      <c r="F78" s="156"/>
      <c r="G78" s="156"/>
      <c r="H78" s="156"/>
      <c r="I78" s="156"/>
      <c r="J78" s="156"/>
      <c r="K78" s="156"/>
      <c r="L78" s="156"/>
      <c r="M78" s="156"/>
      <c r="N78" s="156"/>
      <c r="O78" s="156"/>
      <c r="P78" s="156"/>
      <c r="Q78" s="156"/>
      <c r="R78" s="156"/>
      <c r="S78" s="156"/>
      <c r="T78" s="156"/>
      <c r="U78" s="156"/>
      <c r="V78" s="156"/>
      <c r="W78" s="156"/>
      <c r="X78" s="157"/>
      <c r="Y78" s="1"/>
      <c r="Z78" s="11"/>
      <c r="AA78" s="53"/>
      <c r="AB78" s="11"/>
      <c r="AC78" s="53"/>
      <c r="AD78" s="11"/>
      <c r="AE78" s="3"/>
      <c r="AF78" s="76" t="s">
        <v>75</v>
      </c>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20.25" hidden="1">
      <c r="A79" s="185"/>
      <c r="B79" s="186"/>
      <c r="C79" s="186"/>
      <c r="D79" s="186"/>
      <c r="E79" s="186"/>
      <c r="F79" s="186"/>
      <c r="G79" s="186"/>
      <c r="H79" s="186"/>
      <c r="I79" s="186"/>
      <c r="J79" s="186"/>
      <c r="K79" s="186"/>
      <c r="L79" s="186"/>
      <c r="M79" s="186"/>
      <c r="N79" s="186"/>
      <c r="O79" s="186"/>
      <c r="P79" s="186"/>
      <c r="Q79" s="186"/>
      <c r="R79" s="186"/>
      <c r="S79" s="186"/>
      <c r="T79" s="186"/>
      <c r="U79" s="186"/>
      <c r="V79" s="186"/>
      <c r="W79" s="186"/>
      <c r="X79" s="187"/>
      <c r="Y79" s="1"/>
      <c r="Z79" s="50"/>
      <c r="AA79" s="54"/>
      <c r="AB79" s="50"/>
      <c r="AC79" s="54"/>
      <c r="AD79" s="50"/>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20.25" hidden="1">
      <c r="A80" s="230" t="s">
        <v>76</v>
      </c>
      <c r="B80" s="231"/>
      <c r="C80" s="231"/>
      <c r="D80" s="231"/>
      <c r="E80" s="231"/>
      <c r="F80" s="231"/>
      <c r="G80" s="231"/>
      <c r="H80" s="231"/>
      <c r="I80" s="231"/>
      <c r="J80" s="231"/>
      <c r="K80" s="231"/>
      <c r="L80" s="231"/>
      <c r="M80" s="231"/>
      <c r="N80" s="231"/>
      <c r="O80" s="231"/>
      <c r="P80" s="231"/>
      <c r="Q80" s="231"/>
      <c r="R80" s="231"/>
      <c r="S80" s="231"/>
      <c r="T80" s="231"/>
      <c r="U80" s="231"/>
      <c r="V80" s="231"/>
      <c r="W80" s="231"/>
      <c r="X80" s="232"/>
      <c r="Y80" s="16"/>
      <c r="Z80" s="52">
        <f>Z76+Z72+Z68+Z64+Z53+Z49+Z45</f>
        <v>1476</v>
      </c>
      <c r="AA80" s="55"/>
      <c r="AB80" s="52">
        <f>AB76+AB72+AB68+AB64+AB53+AB49+AB45</f>
        <v>739</v>
      </c>
      <c r="AC80" s="55">
        <f>AC76+AC72+AC68+AC64+AC53+AC49+AC45</f>
        <v>0</v>
      </c>
      <c r="AD80" s="57">
        <f>AD76+AD72+AD68+AD64+AD53+AD49+AD45</f>
        <v>248867</v>
      </c>
      <c r="AE80" s="49"/>
      <c r="AF80" s="76" t="s">
        <v>75</v>
      </c>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20.25" hidden="1">
      <c r="A81" s="233"/>
      <c r="B81" s="234"/>
      <c r="C81" s="234"/>
      <c r="D81" s="234"/>
      <c r="E81" s="234"/>
      <c r="F81" s="234"/>
      <c r="G81" s="234"/>
      <c r="H81" s="234"/>
      <c r="I81" s="234"/>
      <c r="J81" s="234"/>
      <c r="K81" s="234"/>
      <c r="L81" s="234"/>
      <c r="M81" s="234"/>
      <c r="N81" s="234"/>
      <c r="O81" s="234"/>
      <c r="P81" s="234"/>
      <c r="Q81" s="234"/>
      <c r="R81" s="234"/>
      <c r="S81" s="234"/>
      <c r="T81" s="234"/>
      <c r="U81" s="234"/>
      <c r="V81" s="234"/>
      <c r="W81" s="234"/>
      <c r="X81" s="235"/>
      <c r="Y81" s="5"/>
      <c r="Z81" s="51"/>
      <c r="AA81" s="51"/>
      <c r="AB81" s="51"/>
      <c r="AC81" s="51"/>
      <c r="AD81" s="51"/>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31" ht="15" hidden="1">
      <c r="A82" s="236" t="s">
        <v>74</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8"/>
    </row>
    <row r="83" ht="15" hidden="1"/>
    <row r="103" spans="1:30" ht="1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sheetData>
  <mergeCells count="73">
    <mergeCell ref="A79:X79"/>
    <mergeCell ref="A80:X80"/>
    <mergeCell ref="A81:X81"/>
    <mergeCell ref="A82:AE82"/>
    <mergeCell ref="A67:X67"/>
    <mergeCell ref="A71:X71"/>
    <mergeCell ref="A77:X77"/>
    <mergeCell ref="A75:X75"/>
    <mergeCell ref="A73:X73"/>
    <mergeCell ref="A69:X69"/>
    <mergeCell ref="A61:AD61"/>
    <mergeCell ref="A63:X63"/>
    <mergeCell ref="A65:X65"/>
    <mergeCell ref="A64:X64"/>
    <mergeCell ref="A42:AD42"/>
    <mergeCell ref="A59:AD59"/>
    <mergeCell ref="A60:AD60"/>
    <mergeCell ref="A44:X44"/>
    <mergeCell ref="A52:X52"/>
    <mergeCell ref="A54:X54"/>
    <mergeCell ref="A55:X55"/>
    <mergeCell ref="A46:X46"/>
    <mergeCell ref="A48:X48"/>
    <mergeCell ref="A43:X43"/>
    <mergeCell ref="A39:AD39"/>
    <mergeCell ref="B26:AD32"/>
    <mergeCell ref="A37:F37"/>
    <mergeCell ref="A41:AD41"/>
    <mergeCell ref="A40:AD40"/>
    <mergeCell ref="B34:AD35"/>
    <mergeCell ref="A24:F24"/>
    <mergeCell ref="A25:F25"/>
    <mergeCell ref="A38:AD38"/>
    <mergeCell ref="B23:F23"/>
    <mergeCell ref="A5:AD5"/>
    <mergeCell ref="A6:AD6"/>
    <mergeCell ref="A7:F7"/>
    <mergeCell ref="B19:F19"/>
    <mergeCell ref="A8:F8"/>
    <mergeCell ref="A10:F10"/>
    <mergeCell ref="A12:F12"/>
    <mergeCell ref="A14:F14"/>
    <mergeCell ref="B11:F11"/>
    <mergeCell ref="B13:F13"/>
    <mergeCell ref="A1:AD1"/>
    <mergeCell ref="A2:AD2"/>
    <mergeCell ref="A3:AD3"/>
    <mergeCell ref="A4:AD4"/>
    <mergeCell ref="B15:F15"/>
    <mergeCell ref="B17:F17"/>
    <mergeCell ref="A74:X74"/>
    <mergeCell ref="A58:F58"/>
    <mergeCell ref="A70:X70"/>
    <mergeCell ref="A66:X66"/>
    <mergeCell ref="A68:X68"/>
    <mergeCell ref="A72:X72"/>
    <mergeCell ref="A47:X47"/>
    <mergeCell ref="A50:X50"/>
    <mergeCell ref="A78:X78"/>
    <mergeCell ref="Z7:AD7"/>
    <mergeCell ref="H7:L7"/>
    <mergeCell ref="N7:R7"/>
    <mergeCell ref="T7:X7"/>
    <mergeCell ref="A45:X45"/>
    <mergeCell ref="A49:X49"/>
    <mergeCell ref="A53:X53"/>
    <mergeCell ref="A51:X51"/>
    <mergeCell ref="A9:F9"/>
    <mergeCell ref="A16:F16"/>
    <mergeCell ref="A18:F18"/>
    <mergeCell ref="A20:F20"/>
    <mergeCell ref="A22:F22"/>
    <mergeCell ref="B21:F21"/>
  </mergeCells>
  <printOptions horizontalCentered="1"/>
  <pageMargins left="0.75" right="0.75" top="0.75" bottom="0.5" header="0.5" footer="0.5"/>
  <pageSetup fitToHeight="1" fitToWidth="1" horizontalDpi="600" verticalDpi="600" orientation="landscape" scale="60" r:id="rId1"/>
  <rowBreaks count="2" manualBreakCount="2">
    <brk id="36" max="29" man="1"/>
    <brk id="56" max="2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2:S77"/>
  <sheetViews>
    <sheetView zoomScale="75" zoomScaleNormal="75" zoomScaleSheetLayoutView="75" workbookViewId="0" topLeftCell="A11">
      <selection activeCell="A14" sqref="A14:R14"/>
    </sheetView>
  </sheetViews>
  <sheetFormatPr defaultColWidth="9.140625" defaultRowHeight="12.75"/>
  <cols>
    <col min="1" max="1" width="3.00390625" style="44" customWidth="1"/>
    <col min="2" max="5" width="9.140625" style="44" customWidth="1"/>
    <col min="6" max="6" width="11.140625" style="44" customWidth="1"/>
    <col min="7" max="7" width="7.57421875" style="44" customWidth="1"/>
    <col min="8" max="8" width="12.8515625" style="44" customWidth="1"/>
    <col min="9" max="9" width="2.140625" style="44" customWidth="1"/>
    <col min="10" max="10" width="13.57421875" style="44" customWidth="1"/>
    <col min="11" max="11" width="2.140625" style="44" customWidth="1"/>
    <col min="12" max="12" width="14.8515625" style="44" customWidth="1"/>
    <col min="13" max="13" width="2.7109375" style="44" customWidth="1"/>
    <col min="14" max="14" width="14.00390625" style="44" customWidth="1"/>
    <col min="15" max="15" width="2.00390625" style="44" customWidth="1"/>
    <col min="16" max="16" width="13.7109375" style="44" customWidth="1"/>
    <col min="17" max="17" width="2.8515625" style="44" customWidth="1"/>
    <col min="18" max="18" width="11.7109375" style="44" customWidth="1"/>
    <col min="19" max="19" width="9.8515625" style="44" customWidth="1"/>
    <col min="20" max="16384" width="9.140625" style="44" customWidth="1"/>
  </cols>
  <sheetData>
    <row r="1" ht="15" hidden="1"/>
    <row r="2" ht="15" hidden="1"/>
    <row r="3" ht="15" hidden="1"/>
    <row r="4" ht="15" hidden="1"/>
    <row r="5" ht="15" hidden="1"/>
    <row r="6" ht="15" hidden="1"/>
    <row r="7" ht="15" hidden="1"/>
    <row r="8" ht="15" hidden="1"/>
    <row r="9" ht="15" hidden="1"/>
    <row r="10" ht="15" hidden="1"/>
    <row r="12" spans="1:19" s="96" customFormat="1" ht="15.75">
      <c r="A12" s="263" t="str">
        <f>+'Component Consolidate Acct Sum '!A2:P2</f>
        <v>ANTITRUST DIVISION</v>
      </c>
      <c r="B12" s="264"/>
      <c r="C12" s="264"/>
      <c r="D12" s="264"/>
      <c r="E12" s="264"/>
      <c r="F12" s="264"/>
      <c r="G12" s="264"/>
      <c r="H12" s="264"/>
      <c r="I12" s="264"/>
      <c r="J12" s="264"/>
      <c r="K12" s="264"/>
      <c r="L12" s="264"/>
      <c r="M12" s="264"/>
      <c r="N12" s="264"/>
      <c r="O12" s="264"/>
      <c r="P12" s="264"/>
      <c r="Q12" s="264"/>
      <c r="R12" s="265"/>
      <c r="S12" s="114" t="s">
        <v>74</v>
      </c>
    </row>
    <row r="13" spans="1:19" s="96" customFormat="1" ht="15.75">
      <c r="A13" s="263" t="s">
        <v>23</v>
      </c>
      <c r="B13" s="264"/>
      <c r="C13" s="264"/>
      <c r="D13" s="264"/>
      <c r="E13" s="264"/>
      <c r="F13" s="264"/>
      <c r="G13" s="264"/>
      <c r="H13" s="264"/>
      <c r="I13" s="264"/>
      <c r="J13" s="264"/>
      <c r="K13" s="264"/>
      <c r="L13" s="264"/>
      <c r="M13" s="264"/>
      <c r="N13" s="264"/>
      <c r="O13" s="264"/>
      <c r="P13" s="264"/>
      <c r="Q13" s="264"/>
      <c r="R13" s="265"/>
      <c r="S13" s="114" t="s">
        <v>74</v>
      </c>
    </row>
    <row r="14" spans="1:19" s="96" customFormat="1" ht="15.75">
      <c r="A14" s="263" t="s">
        <v>4</v>
      </c>
      <c r="B14" s="264"/>
      <c r="C14" s="264"/>
      <c r="D14" s="264"/>
      <c r="E14" s="264"/>
      <c r="F14" s="264"/>
      <c r="G14" s="264"/>
      <c r="H14" s="264"/>
      <c r="I14" s="264"/>
      <c r="J14" s="264"/>
      <c r="K14" s="264"/>
      <c r="L14" s="264"/>
      <c r="M14" s="264"/>
      <c r="N14" s="264"/>
      <c r="O14" s="264"/>
      <c r="P14" s="264"/>
      <c r="Q14" s="264"/>
      <c r="R14" s="265"/>
      <c r="S14" s="114" t="s">
        <v>74</v>
      </c>
    </row>
    <row r="15" spans="1:19" s="96" customFormat="1" ht="15">
      <c r="A15" s="92"/>
      <c r="B15" s="93"/>
      <c r="C15" s="93"/>
      <c r="D15" s="93"/>
      <c r="E15" s="93"/>
      <c r="F15" s="93"/>
      <c r="G15" s="93"/>
      <c r="H15" s="93"/>
      <c r="I15" s="93"/>
      <c r="J15" s="93"/>
      <c r="K15" s="93"/>
      <c r="L15" s="93"/>
      <c r="M15" s="93"/>
      <c r="N15" s="93"/>
      <c r="O15" s="93"/>
      <c r="P15" s="93"/>
      <c r="Q15" s="93"/>
      <c r="R15" s="93"/>
      <c r="S15" s="114" t="s">
        <v>74</v>
      </c>
    </row>
    <row r="16" spans="1:19" s="96" customFormat="1" ht="15">
      <c r="A16" s="90"/>
      <c r="B16" s="91"/>
      <c r="C16" s="91"/>
      <c r="D16" s="91"/>
      <c r="E16" s="91"/>
      <c r="F16" s="91"/>
      <c r="G16" s="91"/>
      <c r="H16" s="91"/>
      <c r="I16" s="91"/>
      <c r="J16" s="91"/>
      <c r="K16" s="91"/>
      <c r="L16" s="91"/>
      <c r="M16" s="91"/>
      <c r="N16" s="91"/>
      <c r="O16" s="91"/>
      <c r="P16" s="91"/>
      <c r="Q16" s="91"/>
      <c r="R16" s="91"/>
      <c r="S16" s="114" t="s">
        <v>74</v>
      </c>
    </row>
    <row r="17" spans="1:19" ht="15">
      <c r="A17" s="254"/>
      <c r="B17" s="255"/>
      <c r="C17" s="255"/>
      <c r="D17" s="255"/>
      <c r="E17" s="255"/>
      <c r="F17" s="255"/>
      <c r="G17" s="255"/>
      <c r="H17" s="255"/>
      <c r="I17" s="255"/>
      <c r="J17" s="255"/>
      <c r="K17" s="255"/>
      <c r="L17" s="256"/>
      <c r="M17" s="32"/>
      <c r="N17" s="243" t="s">
        <v>24</v>
      </c>
      <c r="O17" s="244"/>
      <c r="P17" s="244"/>
      <c r="Q17" s="244"/>
      <c r="R17" s="244"/>
      <c r="S17" s="114" t="s">
        <v>74</v>
      </c>
    </row>
    <row r="18" spans="1:19" ht="32.25" customHeight="1">
      <c r="A18" s="257"/>
      <c r="B18" s="258"/>
      <c r="C18" s="258"/>
      <c r="D18" s="258"/>
      <c r="E18" s="258"/>
      <c r="F18" s="258"/>
      <c r="G18" s="259"/>
      <c r="H18" s="245" t="s">
        <v>34</v>
      </c>
      <c r="I18" s="246"/>
      <c r="J18" s="246"/>
      <c r="K18" s="246"/>
      <c r="L18" s="247"/>
      <c r="M18" s="32"/>
      <c r="N18" s="268" t="s">
        <v>93</v>
      </c>
      <c r="O18" s="269"/>
      <c r="P18" s="269"/>
      <c r="Q18" s="269"/>
      <c r="R18" s="270"/>
      <c r="S18" s="114" t="s">
        <v>74</v>
      </c>
    </row>
    <row r="19" spans="1:19" ht="15.75">
      <c r="A19" s="260" t="s">
        <v>25</v>
      </c>
      <c r="B19" s="261"/>
      <c r="C19" s="261"/>
      <c r="D19" s="261"/>
      <c r="E19" s="261"/>
      <c r="F19" s="261"/>
      <c r="G19" s="262"/>
      <c r="H19" s="271"/>
      <c r="I19" s="272"/>
      <c r="J19" s="272"/>
      <c r="K19" s="272"/>
      <c r="L19" s="272"/>
      <c r="M19" s="272"/>
      <c r="N19" s="272"/>
      <c r="O19" s="272"/>
      <c r="P19" s="272"/>
      <c r="Q19" s="272"/>
      <c r="R19" s="272"/>
      <c r="S19" s="114" t="s">
        <v>74</v>
      </c>
    </row>
    <row r="20" spans="1:19" ht="15">
      <c r="A20" s="248" t="s">
        <v>10</v>
      </c>
      <c r="B20" s="249"/>
      <c r="C20" s="249"/>
      <c r="D20" s="249"/>
      <c r="E20" s="249"/>
      <c r="F20" s="249"/>
      <c r="G20" s="250"/>
      <c r="H20" s="45" t="s">
        <v>77</v>
      </c>
      <c r="I20" s="32"/>
      <c r="J20" s="45" t="s">
        <v>11</v>
      </c>
      <c r="K20" s="32"/>
      <c r="L20" s="45" t="s">
        <v>9</v>
      </c>
      <c r="M20" s="32"/>
      <c r="N20" s="45" t="s">
        <v>77</v>
      </c>
      <c r="O20" s="32"/>
      <c r="P20" s="45" t="s">
        <v>11</v>
      </c>
      <c r="Q20" s="32"/>
      <c r="R20" s="45" t="s">
        <v>9</v>
      </c>
      <c r="S20" s="114" t="s">
        <v>74</v>
      </c>
    </row>
    <row r="21" spans="1:19" ht="15">
      <c r="A21" s="32"/>
      <c r="B21" s="251"/>
      <c r="C21" s="252"/>
      <c r="D21" s="252"/>
      <c r="E21" s="252"/>
      <c r="F21" s="252"/>
      <c r="G21" s="253"/>
      <c r="I21" s="32"/>
      <c r="K21" s="32"/>
      <c r="M21" s="32"/>
      <c r="O21" s="32"/>
      <c r="Q21" s="32"/>
      <c r="S21" s="114" t="s">
        <v>74</v>
      </c>
    </row>
    <row r="22" spans="1:19" ht="15">
      <c r="A22" s="32" t="s">
        <v>5</v>
      </c>
      <c r="B22" s="251" t="s">
        <v>95</v>
      </c>
      <c r="C22" s="252"/>
      <c r="D22" s="252"/>
      <c r="E22" s="252"/>
      <c r="F22" s="252"/>
      <c r="G22" s="253"/>
      <c r="H22" s="32">
        <v>14</v>
      </c>
      <c r="I22" s="32"/>
      <c r="J22" s="32">
        <v>14</v>
      </c>
      <c r="K22" s="32"/>
      <c r="L22" s="34">
        <v>2352</v>
      </c>
      <c r="M22" s="32"/>
      <c r="N22" s="44">
        <f>-H22</f>
        <v>-14</v>
      </c>
      <c r="O22" s="32"/>
      <c r="P22" s="44">
        <f>-J22</f>
        <v>-14</v>
      </c>
      <c r="Q22" s="32"/>
      <c r="R22" s="97">
        <f>-L22</f>
        <v>-2352</v>
      </c>
      <c r="S22" s="114" t="s">
        <v>74</v>
      </c>
    </row>
    <row r="23" spans="1:19" ht="15">
      <c r="A23" s="254" t="s">
        <v>3</v>
      </c>
      <c r="B23" s="255"/>
      <c r="C23" s="255"/>
      <c r="D23" s="255"/>
      <c r="E23" s="255"/>
      <c r="F23" s="255"/>
      <c r="G23" s="256"/>
      <c r="H23" s="32"/>
      <c r="I23" s="32"/>
      <c r="J23" s="32"/>
      <c r="K23" s="32"/>
      <c r="L23" s="32"/>
      <c r="M23" s="32"/>
      <c r="N23" s="32"/>
      <c r="O23" s="32"/>
      <c r="P23" s="32"/>
      <c r="Q23" s="32"/>
      <c r="R23" s="32"/>
      <c r="S23" s="114" t="s">
        <v>74</v>
      </c>
    </row>
    <row r="24" spans="1:19" ht="15">
      <c r="A24" s="32" t="s">
        <v>6</v>
      </c>
      <c r="B24" s="251" t="s">
        <v>96</v>
      </c>
      <c r="C24" s="252"/>
      <c r="D24" s="252"/>
      <c r="E24" s="252"/>
      <c r="F24" s="252"/>
      <c r="G24" s="253"/>
      <c r="H24" s="32">
        <v>310</v>
      </c>
      <c r="I24" s="32"/>
      <c r="J24" s="32">
        <v>300</v>
      </c>
      <c r="K24" s="32"/>
      <c r="L24" s="32">
        <v>52073</v>
      </c>
      <c r="M24" s="32"/>
      <c r="N24" s="44">
        <f>-H24</f>
        <v>-310</v>
      </c>
      <c r="O24" s="32"/>
      <c r="P24" s="44">
        <f>-J24</f>
        <v>-300</v>
      </c>
      <c r="Q24" s="32"/>
      <c r="R24" s="97">
        <f>-L24</f>
        <v>-52073</v>
      </c>
      <c r="S24" s="114" t="s">
        <v>74</v>
      </c>
    </row>
    <row r="25" spans="1:19" ht="15">
      <c r="A25" s="254"/>
      <c r="B25" s="255"/>
      <c r="C25" s="255"/>
      <c r="D25" s="255"/>
      <c r="E25" s="255"/>
      <c r="F25" s="255"/>
      <c r="G25" s="256"/>
      <c r="H25" s="32"/>
      <c r="I25" s="32"/>
      <c r="J25" s="32"/>
      <c r="K25" s="32"/>
      <c r="L25" s="32"/>
      <c r="M25" s="32"/>
      <c r="N25" s="32"/>
      <c r="O25" s="32"/>
      <c r="P25" s="32"/>
      <c r="Q25" s="32"/>
      <c r="R25" s="32"/>
      <c r="S25" s="114" t="s">
        <v>74</v>
      </c>
    </row>
    <row r="26" spans="1:19" ht="15">
      <c r="A26" s="94" t="s">
        <v>7</v>
      </c>
      <c r="B26" s="251" t="s">
        <v>98</v>
      </c>
      <c r="C26" s="252"/>
      <c r="D26" s="252"/>
      <c r="E26" s="252"/>
      <c r="F26" s="252"/>
      <c r="G26" s="253"/>
      <c r="H26" s="32">
        <v>433</v>
      </c>
      <c r="I26" s="32"/>
      <c r="J26" s="32">
        <v>419</v>
      </c>
      <c r="K26" s="32"/>
      <c r="L26" s="32">
        <v>72734</v>
      </c>
      <c r="M26" s="32"/>
      <c r="N26" s="44">
        <f>-H26</f>
        <v>-433</v>
      </c>
      <c r="O26" s="32"/>
      <c r="P26" s="44">
        <f>-J26</f>
        <v>-419</v>
      </c>
      <c r="Q26" s="32"/>
      <c r="R26" s="97">
        <f>-L26</f>
        <v>-72734</v>
      </c>
      <c r="S26" s="114" t="s">
        <v>74</v>
      </c>
    </row>
    <row r="27" spans="1:19" ht="15">
      <c r="A27" s="254"/>
      <c r="B27" s="255"/>
      <c r="C27" s="255"/>
      <c r="D27" s="255"/>
      <c r="E27" s="255"/>
      <c r="F27" s="255"/>
      <c r="G27" s="256"/>
      <c r="H27" s="32"/>
      <c r="I27" s="32"/>
      <c r="J27" s="32"/>
      <c r="K27" s="32"/>
      <c r="L27" s="32"/>
      <c r="M27" s="32"/>
      <c r="N27" s="32"/>
      <c r="O27" s="32"/>
      <c r="P27" s="32"/>
      <c r="Q27" s="32"/>
      <c r="R27" s="32"/>
      <c r="S27" s="114" t="s">
        <v>74</v>
      </c>
    </row>
    <row r="28" spans="1:19" ht="15">
      <c r="A28" s="94" t="s">
        <v>8</v>
      </c>
      <c r="B28" s="251" t="s">
        <v>99</v>
      </c>
      <c r="C28" s="252"/>
      <c r="D28" s="252"/>
      <c r="E28" s="252"/>
      <c r="F28" s="252"/>
      <c r="G28" s="253"/>
      <c r="H28" s="32">
        <v>24</v>
      </c>
      <c r="I28" s="32"/>
      <c r="J28" s="32">
        <v>23</v>
      </c>
      <c r="K28" s="32"/>
      <c r="L28" s="32">
        <v>4031</v>
      </c>
      <c r="M28" s="32"/>
      <c r="N28" s="44">
        <f>-H28</f>
        <v>-24</v>
      </c>
      <c r="O28" s="32"/>
      <c r="P28" s="44">
        <f>-J28</f>
        <v>-23</v>
      </c>
      <c r="Q28" s="32"/>
      <c r="R28" s="97">
        <f>-L28</f>
        <v>-4031</v>
      </c>
      <c r="S28" s="114" t="s">
        <v>74</v>
      </c>
    </row>
    <row r="29" spans="1:19" ht="15">
      <c r="A29" s="254"/>
      <c r="B29" s="255"/>
      <c r="C29" s="255"/>
      <c r="D29" s="255"/>
      <c r="E29" s="255"/>
      <c r="F29" s="255"/>
      <c r="G29" s="256"/>
      <c r="H29" s="32"/>
      <c r="I29" s="32"/>
      <c r="J29" s="32"/>
      <c r="K29" s="32"/>
      <c r="L29" s="32"/>
      <c r="M29" s="32"/>
      <c r="N29" s="32"/>
      <c r="O29" s="32"/>
      <c r="P29" s="32"/>
      <c r="Q29" s="32"/>
      <c r="R29" s="32"/>
      <c r="S29" s="114" t="s">
        <v>74</v>
      </c>
    </row>
    <row r="30" spans="1:19" ht="15">
      <c r="A30" s="94" t="s">
        <v>97</v>
      </c>
      <c r="B30" s="251" t="s">
        <v>100</v>
      </c>
      <c r="C30" s="252"/>
      <c r="D30" s="252"/>
      <c r="E30" s="252"/>
      <c r="F30" s="252"/>
      <c r="G30" s="253"/>
      <c r="H30" s="32">
        <v>24</v>
      </c>
      <c r="I30" s="32"/>
      <c r="J30" s="32">
        <v>23</v>
      </c>
      <c r="K30" s="32"/>
      <c r="L30" s="32">
        <v>4031</v>
      </c>
      <c r="M30" s="32"/>
      <c r="N30" s="44">
        <f>-H30</f>
        <v>-24</v>
      </c>
      <c r="O30" s="32"/>
      <c r="P30" s="44">
        <f>-J30</f>
        <v>-23</v>
      </c>
      <c r="Q30" s="32"/>
      <c r="R30" s="97">
        <f>-L30</f>
        <v>-4031</v>
      </c>
      <c r="S30" s="114" t="s">
        <v>74</v>
      </c>
    </row>
    <row r="31" spans="1:19" ht="15">
      <c r="A31" s="254"/>
      <c r="B31" s="255"/>
      <c r="C31" s="255"/>
      <c r="D31" s="255"/>
      <c r="E31" s="255"/>
      <c r="F31" s="255"/>
      <c r="G31" s="256"/>
      <c r="H31" s="32"/>
      <c r="I31" s="32"/>
      <c r="J31" s="32"/>
      <c r="K31" s="32"/>
      <c r="L31" s="32"/>
      <c r="M31" s="32"/>
      <c r="N31" s="32"/>
      <c r="O31" s="32"/>
      <c r="P31" s="32"/>
      <c r="Q31" s="32"/>
      <c r="R31" s="32"/>
      <c r="S31" s="114" t="s">
        <v>74</v>
      </c>
    </row>
    <row r="32" spans="1:19" ht="15">
      <c r="A32" s="95" t="s">
        <v>101</v>
      </c>
      <c r="B32" s="251" t="s">
        <v>103</v>
      </c>
      <c r="C32" s="252"/>
      <c r="D32" s="252"/>
      <c r="E32" s="252"/>
      <c r="F32" s="252"/>
      <c r="G32" s="253"/>
      <c r="H32" s="32">
        <v>75</v>
      </c>
      <c r="I32" s="32"/>
      <c r="J32" s="32">
        <v>72</v>
      </c>
      <c r="K32" s="32"/>
      <c r="L32" s="32">
        <v>12598</v>
      </c>
      <c r="M32" s="32"/>
      <c r="N32" s="44">
        <f>-H32</f>
        <v>-75</v>
      </c>
      <c r="O32" s="32"/>
      <c r="P32" s="44">
        <f>-J32</f>
        <v>-72</v>
      </c>
      <c r="Q32" s="32"/>
      <c r="R32" s="97">
        <f>-L32</f>
        <v>-12598</v>
      </c>
      <c r="S32" s="114" t="s">
        <v>74</v>
      </c>
    </row>
    <row r="33" spans="1:19" ht="15">
      <c r="A33" s="254"/>
      <c r="B33" s="255"/>
      <c r="C33" s="255"/>
      <c r="D33" s="255"/>
      <c r="E33" s="255"/>
      <c r="F33" s="255"/>
      <c r="G33" s="256"/>
      <c r="H33" s="32"/>
      <c r="I33" s="32"/>
      <c r="J33" s="32"/>
      <c r="K33" s="32"/>
      <c r="L33" s="32"/>
      <c r="M33" s="32"/>
      <c r="N33" s="32"/>
      <c r="O33" s="32"/>
      <c r="P33" s="32"/>
      <c r="Q33" s="32"/>
      <c r="R33" s="32"/>
      <c r="S33" s="114" t="s">
        <v>74</v>
      </c>
    </row>
    <row r="34" spans="1:19" ht="15">
      <c r="A34" s="95" t="s">
        <v>102</v>
      </c>
      <c r="B34" s="251" t="s">
        <v>104</v>
      </c>
      <c r="C34" s="252"/>
      <c r="D34" s="252"/>
      <c r="E34" s="252"/>
      <c r="F34" s="252"/>
      <c r="G34" s="253"/>
      <c r="H34" s="32">
        <v>0</v>
      </c>
      <c r="I34" s="32"/>
      <c r="J34" s="32">
        <v>0</v>
      </c>
      <c r="K34" s="32"/>
      <c r="L34" s="32">
        <v>0</v>
      </c>
      <c r="M34" s="32"/>
      <c r="N34" s="44">
        <v>880</v>
      </c>
      <c r="O34" s="32"/>
      <c r="P34" s="44">
        <v>851</v>
      </c>
      <c r="Q34" s="32"/>
      <c r="R34" s="97">
        <v>147819</v>
      </c>
      <c r="S34" s="114" t="s">
        <v>74</v>
      </c>
    </row>
    <row r="35" spans="1:19" ht="15">
      <c r="A35" s="254"/>
      <c r="B35" s="255"/>
      <c r="C35" s="255"/>
      <c r="D35" s="255"/>
      <c r="E35" s="255"/>
      <c r="F35" s="255"/>
      <c r="G35" s="256"/>
      <c r="H35" s="32"/>
      <c r="I35" s="32"/>
      <c r="J35" s="32"/>
      <c r="K35" s="32"/>
      <c r="L35" s="32"/>
      <c r="M35" s="32"/>
      <c r="N35" s="32"/>
      <c r="O35" s="32"/>
      <c r="P35" s="32"/>
      <c r="Q35" s="32"/>
      <c r="R35" s="32"/>
      <c r="S35" s="114" t="s">
        <v>74</v>
      </c>
    </row>
    <row r="36" spans="1:19" ht="15">
      <c r="A36" s="32"/>
      <c r="B36" s="251" t="s">
        <v>56</v>
      </c>
      <c r="C36" s="252"/>
      <c r="D36" s="252"/>
      <c r="E36" s="252"/>
      <c r="F36" s="252"/>
      <c r="G36" s="253"/>
      <c r="H36" s="32">
        <f>SUM(H22:H34)</f>
        <v>880</v>
      </c>
      <c r="I36" s="32"/>
      <c r="J36" s="32">
        <f>SUM(J22:J34)</f>
        <v>851</v>
      </c>
      <c r="K36" s="32"/>
      <c r="L36" s="32">
        <f>SUM(L22:L34)</f>
        <v>147819</v>
      </c>
      <c r="M36" s="34"/>
      <c r="N36" s="32">
        <f>+N34</f>
        <v>880</v>
      </c>
      <c r="O36" s="34"/>
      <c r="P36" s="32">
        <f>+P34</f>
        <v>851</v>
      </c>
      <c r="Q36" s="34"/>
      <c r="R36" s="32">
        <f>+R34</f>
        <v>147819</v>
      </c>
      <c r="S36" s="114" t="s">
        <v>74</v>
      </c>
    </row>
    <row r="37" spans="1:19" ht="15">
      <c r="A37" s="254"/>
      <c r="B37" s="255"/>
      <c r="C37" s="255"/>
      <c r="D37" s="255"/>
      <c r="E37" s="255"/>
      <c r="F37" s="255"/>
      <c r="G37" s="256"/>
      <c r="H37" s="32"/>
      <c r="I37" s="32"/>
      <c r="J37" s="32"/>
      <c r="K37" s="32"/>
      <c r="L37" s="32"/>
      <c r="M37" s="32"/>
      <c r="N37" s="32"/>
      <c r="O37" s="32"/>
      <c r="P37" s="32"/>
      <c r="Q37" s="32"/>
      <c r="R37" s="32"/>
      <c r="S37" s="114" t="s">
        <v>74</v>
      </c>
    </row>
    <row r="38" spans="1:19" ht="15">
      <c r="A38" s="254"/>
      <c r="B38" s="256"/>
      <c r="C38" s="251" t="s">
        <v>14</v>
      </c>
      <c r="D38" s="252"/>
      <c r="E38" s="252"/>
      <c r="F38" s="252"/>
      <c r="G38" s="253"/>
      <c r="H38" s="31">
        <v>0</v>
      </c>
      <c r="I38" s="32"/>
      <c r="J38" s="33">
        <v>0</v>
      </c>
      <c r="K38" s="32"/>
      <c r="L38" s="31">
        <v>0</v>
      </c>
      <c r="M38" s="46"/>
      <c r="N38" s="31">
        <v>0</v>
      </c>
      <c r="O38" s="32"/>
      <c r="P38" s="33">
        <v>0</v>
      </c>
      <c r="Q38" s="32"/>
      <c r="R38" s="31">
        <v>0</v>
      </c>
      <c r="S38" s="114" t="s">
        <v>74</v>
      </c>
    </row>
    <row r="39" spans="1:19" ht="15">
      <c r="A39" s="254"/>
      <c r="B39" s="255"/>
      <c r="C39" s="255"/>
      <c r="D39" s="255"/>
      <c r="E39" s="255"/>
      <c r="F39" s="255"/>
      <c r="G39" s="256"/>
      <c r="H39" s="32"/>
      <c r="I39" s="32"/>
      <c r="J39" s="32"/>
      <c r="K39" s="32"/>
      <c r="L39" s="32"/>
      <c r="M39" s="32"/>
      <c r="N39" s="32"/>
      <c r="O39" s="32"/>
      <c r="P39" s="32"/>
      <c r="Q39" s="32"/>
      <c r="R39" s="32"/>
      <c r="S39" s="114" t="s">
        <v>74</v>
      </c>
    </row>
    <row r="40" spans="1:19" ht="15">
      <c r="A40" s="32"/>
      <c r="B40" s="251" t="s">
        <v>12</v>
      </c>
      <c r="C40" s="252"/>
      <c r="D40" s="252"/>
      <c r="E40" s="252"/>
      <c r="F40" s="252"/>
      <c r="G40" s="253"/>
      <c r="H40" s="32">
        <f>H36+H38</f>
        <v>880</v>
      </c>
      <c r="I40" s="32"/>
      <c r="J40" s="32">
        <f>J36+J38</f>
        <v>851</v>
      </c>
      <c r="K40" s="32"/>
      <c r="L40" s="32">
        <f>L36+L38</f>
        <v>147819</v>
      </c>
      <c r="M40" s="32"/>
      <c r="N40" s="32">
        <f>N36+N38</f>
        <v>880</v>
      </c>
      <c r="O40" s="32"/>
      <c r="P40" s="32">
        <f>P36+P38</f>
        <v>851</v>
      </c>
      <c r="Q40" s="32"/>
      <c r="R40" s="32">
        <f>R36+R38</f>
        <v>147819</v>
      </c>
      <c r="S40" s="114" t="s">
        <v>74</v>
      </c>
    </row>
    <row r="41" spans="1:18" ht="15">
      <c r="A41" s="113" t="s">
        <v>74</v>
      </c>
      <c r="B41" s="113"/>
      <c r="C41" s="113"/>
      <c r="D41" s="32"/>
      <c r="E41" s="32"/>
      <c r="F41" s="32"/>
      <c r="G41" s="32"/>
      <c r="H41" s="32"/>
      <c r="I41" s="32"/>
      <c r="J41" s="32"/>
      <c r="K41" s="32"/>
      <c r="L41" s="32"/>
      <c r="M41" s="32"/>
      <c r="N41" s="32"/>
      <c r="O41" s="32"/>
      <c r="P41" s="32"/>
      <c r="Q41" s="32"/>
      <c r="R41" s="32"/>
    </row>
    <row r="42" spans="1:18" ht="15">
      <c r="A42" s="32"/>
      <c r="B42" s="32"/>
      <c r="C42" s="32"/>
      <c r="D42" s="32"/>
      <c r="E42" s="32"/>
      <c r="F42" s="32"/>
      <c r="G42" s="32"/>
      <c r="H42" s="32"/>
      <c r="I42" s="32"/>
      <c r="J42" s="32"/>
      <c r="K42" s="32"/>
      <c r="L42" s="32"/>
      <c r="M42" s="32"/>
      <c r="N42" s="32"/>
      <c r="O42" s="32"/>
      <c r="P42" s="32"/>
      <c r="Q42" s="32"/>
      <c r="R42" s="32"/>
    </row>
    <row r="43" spans="1:18" ht="15">
      <c r="A43" s="32"/>
      <c r="B43" s="32"/>
      <c r="C43" s="32"/>
      <c r="D43" s="32"/>
      <c r="E43" s="32"/>
      <c r="F43" s="32"/>
      <c r="G43" s="32"/>
      <c r="H43" s="32"/>
      <c r="I43" s="32"/>
      <c r="J43" s="32"/>
      <c r="K43" s="32"/>
      <c r="L43" s="32"/>
      <c r="M43" s="32"/>
      <c r="N43" s="32"/>
      <c r="O43" s="32"/>
      <c r="P43" s="32"/>
      <c r="Q43" s="32"/>
      <c r="R43" s="32"/>
    </row>
    <row r="45" spans="1:18" ht="15">
      <c r="A45" s="239" t="s">
        <v>0</v>
      </c>
      <c r="B45" s="240"/>
      <c r="C45" s="240"/>
      <c r="D45" s="240"/>
      <c r="E45" s="240"/>
      <c r="F45" s="240"/>
      <c r="G45" s="240"/>
      <c r="H45" s="240"/>
      <c r="I45" s="240"/>
      <c r="J45" s="240"/>
      <c r="K45" s="240"/>
      <c r="L45" s="240"/>
      <c r="M45" s="240"/>
      <c r="N45" s="240"/>
      <c r="O45" s="240"/>
      <c r="P45" s="240"/>
      <c r="Q45" s="240"/>
      <c r="R45" s="240"/>
    </row>
    <row r="73" spans="1:18" ht="15">
      <c r="A73" s="241" t="s">
        <v>1</v>
      </c>
      <c r="B73" s="242"/>
      <c r="C73" s="242"/>
      <c r="D73" s="242"/>
      <c r="E73" s="242"/>
      <c r="F73" s="242"/>
      <c r="G73" s="242"/>
      <c r="H73" s="242"/>
      <c r="I73" s="242"/>
      <c r="J73" s="242"/>
      <c r="K73" s="242"/>
      <c r="L73" s="242"/>
      <c r="M73" s="242"/>
      <c r="N73" s="242"/>
      <c r="O73" s="242"/>
      <c r="P73" s="242"/>
      <c r="Q73" s="242"/>
      <c r="R73" s="242"/>
    </row>
    <row r="74" spans="1:18" ht="15">
      <c r="A74" s="266" t="s">
        <v>74</v>
      </c>
      <c r="B74" s="267"/>
      <c r="C74" s="267"/>
      <c r="D74" s="267"/>
      <c r="E74" s="267"/>
      <c r="F74" s="267"/>
      <c r="G74" s="267"/>
      <c r="H74" s="267"/>
      <c r="I74" s="267"/>
      <c r="J74" s="267"/>
      <c r="K74" s="267"/>
      <c r="L74" s="267"/>
      <c r="M74" s="267"/>
      <c r="N74" s="267"/>
      <c r="O74" s="267"/>
      <c r="P74" s="267"/>
      <c r="Q74" s="267"/>
      <c r="R74" s="267"/>
    </row>
    <row r="75" spans="1:18" ht="15">
      <c r="A75" s="56"/>
      <c r="B75" s="56"/>
      <c r="C75" s="56"/>
      <c r="D75" s="56"/>
      <c r="E75" s="56"/>
      <c r="F75" s="56"/>
      <c r="G75" s="56"/>
      <c r="H75" s="56"/>
      <c r="I75" s="56"/>
      <c r="J75" s="56"/>
      <c r="K75" s="56"/>
      <c r="L75" s="56"/>
      <c r="M75" s="56"/>
      <c r="N75" s="56"/>
      <c r="O75" s="56"/>
      <c r="P75" s="56"/>
      <c r="Q75" s="56"/>
      <c r="R75" s="56"/>
    </row>
    <row r="76" spans="1:18" ht="15">
      <c r="A76" s="56"/>
      <c r="B76" s="56"/>
      <c r="C76" s="56"/>
      <c r="D76" s="56"/>
      <c r="E76" s="56"/>
      <c r="F76" s="56"/>
      <c r="G76" s="56"/>
      <c r="H76" s="56"/>
      <c r="I76" s="56"/>
      <c r="J76" s="56"/>
      <c r="K76" s="56"/>
      <c r="L76" s="56"/>
      <c r="M76" s="56"/>
      <c r="N76" s="56"/>
      <c r="O76" s="56"/>
      <c r="P76" s="56"/>
      <c r="Q76" s="56"/>
      <c r="R76" s="56"/>
    </row>
    <row r="77" spans="1:18" ht="15">
      <c r="A77" s="56"/>
      <c r="B77" s="56"/>
      <c r="C77" s="56"/>
      <c r="D77" s="56"/>
      <c r="E77" s="56"/>
      <c r="F77" s="56"/>
      <c r="G77" s="56"/>
      <c r="H77" s="56"/>
      <c r="I77" s="56"/>
      <c r="J77" s="56"/>
      <c r="K77" s="56"/>
      <c r="L77" s="56"/>
      <c r="M77" s="56"/>
      <c r="N77" s="56"/>
      <c r="O77" s="56"/>
      <c r="P77" s="56"/>
      <c r="Q77" s="56"/>
      <c r="R77" s="56"/>
    </row>
  </sheetData>
  <mergeCells count="35">
    <mergeCell ref="A39:G39"/>
    <mergeCell ref="B40:G40"/>
    <mergeCell ref="A74:R74"/>
    <mergeCell ref="N18:R18"/>
    <mergeCell ref="H19:R19"/>
    <mergeCell ref="A23:G23"/>
    <mergeCell ref="A35:G35"/>
    <mergeCell ref="A37:G37"/>
    <mergeCell ref="A38:B38"/>
    <mergeCell ref="C38:G38"/>
    <mergeCell ref="B36:G36"/>
    <mergeCell ref="B28:G28"/>
    <mergeCell ref="A31:G31"/>
    <mergeCell ref="A29:G29"/>
    <mergeCell ref="B30:G30"/>
    <mergeCell ref="A27:G27"/>
    <mergeCell ref="B34:G34"/>
    <mergeCell ref="A33:G33"/>
    <mergeCell ref="B32:G32"/>
    <mergeCell ref="A12:R12"/>
    <mergeCell ref="A13:R13"/>
    <mergeCell ref="A14:R14"/>
    <mergeCell ref="A25:G25"/>
    <mergeCell ref="B24:G24"/>
    <mergeCell ref="B22:G22"/>
    <mergeCell ref="A45:R45"/>
    <mergeCell ref="A73:R73"/>
    <mergeCell ref="N17:R17"/>
    <mergeCell ref="H18:L18"/>
    <mergeCell ref="A20:G20"/>
    <mergeCell ref="B21:G21"/>
    <mergeCell ref="A17:L17"/>
    <mergeCell ref="A18:G18"/>
    <mergeCell ref="A19:G19"/>
    <mergeCell ref="B26:G26"/>
  </mergeCells>
  <printOptions horizontalCentered="1"/>
  <pageMargins left="0.75" right="0.75" top="0.75" bottom="0.5"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2008-01-24T23:09:55Z</cp:lastPrinted>
  <dcterms:created xsi:type="dcterms:W3CDTF">2003-12-29T19:39:16Z</dcterms:created>
  <dcterms:modified xsi:type="dcterms:W3CDTF">2008-01-30T17:57:40Z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-112987068</vt:i4>
  </property>
  <property fmtid="{D5CDD505-2E9C-101B-9397-08002B2CF9AE}" pid="3" name="_NewReviewCycle">
    <vt:lpwstr/>
  </property>
  <property fmtid="{D5CDD505-2E9C-101B-9397-08002B2CF9AE}" pid="4" name="_EmailSubject">
    <vt:lpwstr>PART III  2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1151031585</vt:i4>
  </property>
</Properties>
</file>