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10" windowWidth="10830" windowHeight="6375" tabRatio="799" activeTab="0"/>
  </bookViews>
  <sheets>
    <sheet name="B. Summary of Requirements" sheetId="1" r:id="rId1"/>
    <sheet name="D. Strategic Goals &amp; Objectives" sheetId="2" r:id="rId2"/>
    <sheet name="E. ATB Justification" sheetId="3" r:id="rId3"/>
    <sheet name="F. 2007 Crosswalk" sheetId="4" r:id="rId4"/>
    <sheet name="G. 2008 Crosswalk" sheetId="5" r:id="rId5"/>
    <sheet name="L. Summary by Object Class" sheetId="6" r:id="rId6"/>
  </sheets>
  <externalReferences>
    <externalReference r:id="rId9"/>
  </externalReferences>
  <definedNames>
    <definedName name="ATTORNEYSUPP">#REF!</definedName>
    <definedName name="DL">'B. Summary of Requirements'!$A$3:$AL$36</definedName>
    <definedName name="EXECSUPP">'B. Summary of Requirements'!#REF!</definedName>
    <definedName name="GAROLLUP">'B. Summary of Requirements'!#REF!</definedName>
    <definedName name="INTEL">'B. Summary of Requirements'!#REF!</definedName>
    <definedName name="JMD">'B. Summary of Requirements'!#REF!</definedName>
    <definedName name="POSBYCAT">#REF!</definedName>
    <definedName name="_xlnm.Print_Area" localSheetId="0">'B. Summary of Requirements'!$A$1:$AL$34</definedName>
    <definedName name="_xlnm.Print_Area" localSheetId="1">'D. Strategic Goals &amp; Objectives'!$A$1:$S$23</definedName>
    <definedName name="_xlnm.Print_Area" localSheetId="2">'E. ATB Justification'!$A$1:$L$11</definedName>
    <definedName name="_xlnm.Print_Area" localSheetId="3">'F. 2007 Crosswalk'!$A$1:$Q$18</definedName>
    <definedName name="_xlnm.Print_Area" localSheetId="4">'G. 2008 Crosswalk'!$A$1:$Q$18</definedName>
    <definedName name="_xlnm.Print_Area" localSheetId="5">'L. Summary by Object Class'!$A$1:$O$20</definedName>
    <definedName name="_xlnm.Print_Area">'B. Summary of Requirements'!$A$3:$AL$36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<sst xmlns="http://schemas.openxmlformats.org/spreadsheetml/2006/main" count="322" uniqueCount="80">
  <si>
    <t>Strategic Goal and Objective</t>
  </si>
  <si>
    <t>Resources by Department of Justice Strategic Goal and Objective</t>
  </si>
  <si>
    <t>Goal 2: Enforce Federal Laws and Represent the Rights and</t>
  </si>
  <si>
    <t xml:space="preserve">                Interests of the American People</t>
  </si>
  <si>
    <t>Summary of Requirements</t>
  </si>
  <si>
    <t>(Dollars in Thousands)</t>
  </si>
  <si>
    <t>Rescissions</t>
  </si>
  <si>
    <t>Request</t>
  </si>
  <si>
    <t>Pos.</t>
  </si>
  <si>
    <t xml:space="preserve"> </t>
  </si>
  <si>
    <t>Amount</t>
  </si>
  <si>
    <t>Perm.</t>
  </si>
  <si>
    <t>Total Change</t>
  </si>
  <si>
    <t>Current Services</t>
  </si>
  <si>
    <t>Increases</t>
  </si>
  <si>
    <t>Offsets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</si>
  <si>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</si>
  <si>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</si>
  <si>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</si>
  <si>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>Increase/Decrease</t>
  </si>
  <si>
    <t>atb</t>
  </si>
  <si>
    <t>enhance</t>
  </si>
  <si>
    <t>FTE</t>
  </si>
  <si>
    <t>Radiation Exposure Compensation</t>
  </si>
  <si>
    <t>Payments to the Radiation Compensation Trust Fund</t>
  </si>
  <si>
    <t>Radiation Exposure Compensation Trust Fund</t>
  </si>
  <si>
    <t xml:space="preserve">   Trust Fund</t>
  </si>
  <si>
    <t>41.0  Grants, Subsidies and Contributions</t>
  </si>
  <si>
    <t xml:space="preserve">            Total obligations</t>
  </si>
  <si>
    <t xml:space="preserve">                     Unobligated balance, end of year</t>
  </si>
  <si>
    <t xml:space="preserve">                     Unobligated balance, start of year</t>
  </si>
  <si>
    <t xml:space="preserve">                     Recoveries of prior year obligations</t>
  </si>
  <si>
    <t xml:space="preserve">            Total Requirements</t>
  </si>
  <si>
    <t>Activity/Program</t>
  </si>
  <si>
    <t>Object Classes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</si>
  <si>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</si>
  <si>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Summary of Requirements by Object Class</t>
  </si>
  <si>
    <t>Estimates by budget activity</t>
  </si>
  <si>
    <t>Adjustments to Base:</t>
  </si>
  <si>
    <t xml:space="preserve">     Program Decrease</t>
  </si>
  <si>
    <t xml:space="preserve"> Carryover/</t>
  </si>
  <si>
    <t>Recoveries</t>
  </si>
  <si>
    <t>Justification for Base Adjustments</t>
  </si>
  <si>
    <t>Decreases</t>
  </si>
  <si>
    <r>
      <t>Program Decrease</t>
    </r>
    <r>
      <rPr>
        <sz val="12"/>
        <rFont val="Times New Roman"/>
        <family val="1"/>
      </rPr>
      <t xml:space="preserve">.  Based on out-year statistical projections for downwinders and on-site participants, the Division requests an adjustment </t>
    </r>
  </si>
  <si>
    <t>Increases/Offsets</t>
  </si>
  <si>
    <t>$000s</t>
  </si>
  <si>
    <t>Subtotal, Goal 2</t>
  </si>
  <si>
    <t>GRAND TOTAL</t>
  </si>
  <si>
    <t xml:space="preserve">B: Summary of Requirements </t>
  </si>
  <si>
    <t xml:space="preserve">D: Resources by DOJ Strategic Goal and Objective </t>
  </si>
  <si>
    <t xml:space="preserve">E.  Justification for Base Adjustments </t>
  </si>
  <si>
    <t xml:space="preserve">  2.5: Enforce federal statutes, uphold the rule of law, and vigorously</t>
  </si>
  <si>
    <t xml:space="preserve">         represent the interests of the United States in all matters for</t>
  </si>
  <si>
    <t xml:space="preserve">     which the Department has jurisdiction.</t>
  </si>
  <si>
    <t>Crosswalk of 2007 Availability</t>
  </si>
  <si>
    <t xml:space="preserve">L: Summary of Requirements by Object Class </t>
  </si>
  <si>
    <t>2009 Current Services</t>
  </si>
  <si>
    <t>2009 Total Request</t>
  </si>
  <si>
    <t>2008 - 2009 Total Change</t>
  </si>
  <si>
    <t>to base reduction of ($8,950,000) for FY 2008.</t>
  </si>
  <si>
    <t>Crosswalk of 2008 Availability</t>
  </si>
  <si>
    <t xml:space="preserve">G: Crosswalk of 2008 Availability </t>
  </si>
  <si>
    <t xml:space="preserve">F: Crosswalk of 2007 Availability </t>
  </si>
  <si>
    <t>2008 Enacted</t>
  </si>
  <si>
    <t>Enacted</t>
  </si>
  <si>
    <t>Estimated Recoveries</t>
  </si>
  <si>
    <t>2007 Enacted</t>
  </si>
  <si>
    <t>FY 2007 Enacted</t>
  </si>
  <si>
    <t>FY 2008 Enacted</t>
  </si>
  <si>
    <t>FY 2009</t>
  </si>
  <si>
    <t>FY 2008-2009</t>
  </si>
  <si>
    <t>FY 2007</t>
  </si>
  <si>
    <t>FY 2008</t>
  </si>
  <si>
    <t>FY 2007 Availability</t>
  </si>
  <si>
    <t>FY 2008 Availability</t>
  </si>
  <si>
    <t>FY 2007 Actual Obligations</t>
  </si>
  <si>
    <t>FY 2009 Request</t>
  </si>
  <si>
    <t>end of line</t>
  </si>
  <si>
    <t>end of sheet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</si>
</sst>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sz val="10"/>
      <name val="Arial"/>
      <family val="0"/>
    </font>
    <font>
      <sz val="14"/>
      <name val="Times New Roman"/>
      <family val="1"/>
    </font>
    <font>
      <b/>
      <sz val="12"/>
      <name val="TimesNewRomanPS"/>
      <family val="0"/>
    </font>
    <font>
      <sz val="14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u val="singleAccounting"/>
      <sz val="14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24"/>
      </left>
      <right>
        <color indexed="63"/>
      </right>
      <top>
        <color indexed="24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24"/>
      </left>
      <right>
        <color indexed="24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15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1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11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12" fillId="2" borderId="0" xfId="0" applyNumberFormat="1" applyFont="1" applyFill="1" applyAlignment="1">
      <alignment/>
    </xf>
    <xf numFmtId="177" fontId="12" fillId="2" borderId="0" xfId="0" applyNumberFormat="1" applyFont="1" applyFill="1" applyBorder="1" applyAlignment="1">
      <alignment/>
    </xf>
    <xf numFmtId="177" fontId="12" fillId="2" borderId="0" xfId="0" applyNumberFormat="1" applyFont="1" applyFill="1" applyAlignment="1">
      <alignment horizontal="left"/>
    </xf>
    <xf numFmtId="177" fontId="14" fillId="0" borderId="0" xfId="0" applyNumberFormat="1" applyFont="1" applyAlignment="1">
      <alignment horizontal="left"/>
    </xf>
    <xf numFmtId="177" fontId="6" fillId="0" borderId="0" xfId="0" applyNumberFormat="1" applyFont="1" applyBorder="1" applyAlignment="1">
      <alignment horizontal="centerContinuous"/>
    </xf>
    <xf numFmtId="177" fontId="13" fillId="2" borderId="0" xfId="0" applyNumberFormat="1" applyFont="1" applyFill="1" applyBorder="1" applyAlignment="1">
      <alignment/>
    </xf>
    <xf numFmtId="177" fontId="17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77" fontId="5" fillId="0" borderId="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 horizontal="fill"/>
    </xf>
    <xf numFmtId="177" fontId="21" fillId="0" borderId="0" xfId="0" applyNumberFormat="1" applyFont="1" applyAlignment="1">
      <alignment horizontal="centerContinuous"/>
    </xf>
    <xf numFmtId="177" fontId="14" fillId="0" borderId="0" xfId="0" applyNumberFormat="1" applyFont="1" applyAlignment="1">
      <alignment horizontal="centerContinuous"/>
    </xf>
    <xf numFmtId="0" fontId="0" fillId="0" borderId="0" xfId="0" applyBorder="1" applyAlignment="1">
      <alignment vertical="top" wrapText="1"/>
    </xf>
    <xf numFmtId="3" fontId="14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top" wrapText="1"/>
    </xf>
    <xf numFmtId="177" fontId="5" fillId="0" borderId="0" xfId="0" applyNumberFormat="1" applyFont="1" applyFill="1" applyAlignment="1">
      <alignment/>
    </xf>
    <xf numFmtId="177" fontId="5" fillId="0" borderId="2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24" fillId="0" borderId="6" xfId="0" applyNumberFormat="1" applyFont="1" applyBorder="1" applyAlignment="1">
      <alignment horizontal="centerContinuous"/>
    </xf>
    <xf numFmtId="177" fontId="24" fillId="0" borderId="7" xfId="0" applyNumberFormat="1" applyFont="1" applyBorder="1" applyAlignment="1">
      <alignment horizontal="centerContinuous"/>
    </xf>
    <xf numFmtId="177" fontId="24" fillId="0" borderId="8" xfId="0" applyNumberFormat="1" applyFont="1" applyBorder="1" applyAlignment="1">
      <alignment horizontal="right"/>
    </xf>
    <xf numFmtId="177" fontId="24" fillId="0" borderId="9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24" fillId="0" borderId="5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fill"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fill"/>
    </xf>
    <xf numFmtId="177" fontId="6" fillId="0" borderId="12" xfId="0" applyNumberFormat="1" applyFont="1" applyBorder="1" applyAlignment="1">
      <alignment horizontal="fill"/>
    </xf>
    <xf numFmtId="177" fontId="6" fillId="0" borderId="11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77" fontId="6" fillId="0" borderId="8" xfId="0" applyNumberFormat="1" applyFont="1" applyBorder="1" applyAlignment="1">
      <alignment/>
    </xf>
    <xf numFmtId="177" fontId="18" fillId="0" borderId="8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19" fillId="0" borderId="13" xfId="0" applyNumberFormat="1" applyFont="1" applyBorder="1" applyAlignment="1">
      <alignment horizontal="center"/>
    </xf>
    <xf numFmtId="177" fontId="19" fillId="0" borderId="14" xfId="0" applyNumberFormat="1" applyFont="1" applyBorder="1" applyAlignment="1">
      <alignment horizontal="center"/>
    </xf>
    <xf numFmtId="177" fontId="6" fillId="0" borderId="15" xfId="0" applyNumberFormat="1" applyFont="1" applyBorder="1" applyAlignment="1">
      <alignment/>
    </xf>
    <xf numFmtId="177" fontId="19" fillId="0" borderId="13" xfId="0" applyNumberFormat="1" applyFont="1" applyBorder="1" applyAlignment="1">
      <alignment/>
    </xf>
    <xf numFmtId="3" fontId="27" fillId="0" borderId="0" xfId="0" applyNumberFormat="1" applyFont="1" applyAlignment="1">
      <alignment horizontal="centerContinuous"/>
    </xf>
    <xf numFmtId="3" fontId="19" fillId="0" borderId="1" xfId="0" applyNumberFormat="1" applyFont="1" applyBorder="1" applyAlignment="1">
      <alignment horizontal="fill"/>
    </xf>
    <xf numFmtId="177" fontId="19" fillId="0" borderId="1" xfId="0" applyNumberFormat="1" applyFont="1" applyBorder="1" applyAlignment="1">
      <alignment horizontal="fill"/>
    </xf>
    <xf numFmtId="177" fontId="12" fillId="2" borderId="5" xfId="0" applyNumberFormat="1" applyFont="1" applyFill="1" applyBorder="1" applyAlignment="1">
      <alignment/>
    </xf>
    <xf numFmtId="177" fontId="24" fillId="0" borderId="9" xfId="0" applyNumberFormat="1" applyFont="1" applyBorder="1" applyAlignment="1">
      <alignment horizontal="right"/>
    </xf>
    <xf numFmtId="177" fontId="24" fillId="0" borderId="16" xfId="0" applyNumberFormat="1" applyFont="1" applyBorder="1" applyAlignment="1">
      <alignment horizontal="right"/>
    </xf>
    <xf numFmtId="177" fontId="24" fillId="0" borderId="8" xfId="0" applyNumberFormat="1" applyFont="1" applyBorder="1" applyAlignment="1">
      <alignment horizontal="center"/>
    </xf>
    <xf numFmtId="177" fontId="24" fillId="0" borderId="4" xfId="0" applyNumberFormat="1" applyFont="1" applyBorder="1" applyAlignment="1">
      <alignment horizontal="centerContinuous"/>
    </xf>
    <xf numFmtId="177" fontId="24" fillId="0" borderId="0" xfId="0" applyNumberFormat="1" applyFont="1" applyBorder="1" applyAlignment="1">
      <alignment horizontal="centerContinuous"/>
    </xf>
    <xf numFmtId="177" fontId="24" fillId="0" borderId="0" xfId="0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177" fontId="15" fillId="0" borderId="18" xfId="0" applyNumberFormat="1" applyFont="1" applyBorder="1" applyAlignment="1">
      <alignment/>
    </xf>
    <xf numFmtId="177" fontId="19" fillId="0" borderId="14" xfId="0" applyNumberFormat="1" applyFont="1" applyBorder="1" applyAlignment="1">
      <alignment horizontal="right"/>
    </xf>
    <xf numFmtId="177" fontId="24" fillId="0" borderId="5" xfId="0" applyNumberFormat="1" applyFont="1" applyBorder="1" applyAlignment="1">
      <alignment horizontal="centerContinuous" wrapText="1"/>
    </xf>
    <xf numFmtId="3" fontId="23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5" fontId="5" fillId="0" borderId="1" xfId="0" applyNumberFormat="1" applyFont="1" applyBorder="1" applyAlignment="1">
      <alignment/>
    </xf>
    <xf numFmtId="5" fontId="5" fillId="0" borderId="3" xfId="0" applyNumberFormat="1" applyFont="1" applyBorder="1" applyAlignment="1">
      <alignment/>
    </xf>
    <xf numFmtId="177" fontId="23" fillId="0" borderId="18" xfId="0" applyNumberFormat="1" applyFont="1" applyBorder="1" applyAlignment="1">
      <alignment/>
    </xf>
    <xf numFmtId="177" fontId="23" fillId="0" borderId="19" xfId="0" applyNumberFormat="1" applyFont="1" applyBorder="1" applyAlignment="1">
      <alignment/>
    </xf>
    <xf numFmtId="177" fontId="23" fillId="0" borderId="15" xfId="0" applyNumberFormat="1" applyFont="1" applyBorder="1" applyAlignment="1">
      <alignment/>
    </xf>
    <xf numFmtId="177" fontId="29" fillId="0" borderId="15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23" fillId="0" borderId="12" xfId="0" applyNumberFormat="1" applyFont="1" applyBorder="1" applyAlignment="1">
      <alignment horizontal="fill"/>
    </xf>
    <xf numFmtId="3" fontId="23" fillId="0" borderId="4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fill"/>
    </xf>
    <xf numFmtId="3" fontId="18" fillId="0" borderId="0" xfId="0" applyNumberFormat="1" applyFont="1" applyAlignment="1">
      <alignment horizontal="centerContinuous"/>
    </xf>
    <xf numFmtId="177" fontId="6" fillId="0" borderId="10" xfId="0" applyNumberFormat="1" applyFont="1" applyBorder="1" applyAlignment="1">
      <alignment horizontal="centerContinuous"/>
    </xf>
    <xf numFmtId="177" fontId="18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6" fillId="0" borderId="3" xfId="0" applyNumberFormat="1" applyFont="1" applyBorder="1" applyAlignment="1">
      <alignment horizontal="centerContinuous"/>
    </xf>
    <xf numFmtId="3" fontId="19" fillId="0" borderId="9" xfId="0" applyNumberFormat="1" applyFont="1" applyBorder="1" applyAlignment="1" applyProtection="1">
      <alignment/>
      <protection locked="0"/>
    </xf>
    <xf numFmtId="177" fontId="6" fillId="0" borderId="9" xfId="0" applyNumberFormat="1" applyFont="1" applyBorder="1" applyAlignment="1">
      <alignment horizontal="right"/>
    </xf>
    <xf numFmtId="177" fontId="6" fillId="0" borderId="8" xfId="0" applyNumberFormat="1" applyFont="1" applyBorder="1" applyAlignment="1">
      <alignment horizontal="center"/>
    </xf>
    <xf numFmtId="177" fontId="6" fillId="0" borderId="8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/>
    </xf>
    <xf numFmtId="5" fontId="6" fillId="0" borderId="12" xfId="0" applyNumberFormat="1" applyFont="1" applyBorder="1" applyAlignment="1">
      <alignment/>
    </xf>
    <xf numFmtId="5" fontId="6" fillId="0" borderId="20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177" fontId="15" fillId="0" borderId="19" xfId="0" applyNumberFormat="1" applyFont="1" applyBorder="1" applyAlignment="1">
      <alignment/>
    </xf>
    <xf numFmtId="0" fontId="0" fillId="0" borderId="6" xfId="0" applyFill="1" applyBorder="1" applyAlignment="1">
      <alignment/>
    </xf>
    <xf numFmtId="177" fontId="24" fillId="0" borderId="3" xfId="0" applyNumberFormat="1" applyFont="1" applyBorder="1" applyAlignment="1">
      <alignment horizontal="centerContinuous"/>
    </xf>
    <xf numFmtId="177" fontId="4" fillId="0" borderId="16" xfId="0" applyNumberFormat="1" applyFont="1" applyBorder="1" applyAlignment="1">
      <alignment/>
    </xf>
    <xf numFmtId="0" fontId="19" fillId="0" borderId="0" xfId="21" applyFont="1">
      <alignment/>
      <protection/>
    </xf>
    <xf numFmtId="0" fontId="31" fillId="0" borderId="0" xfId="0" applyFont="1" applyAlignment="1">
      <alignment/>
    </xf>
    <xf numFmtId="3" fontId="15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21" applyFont="1">
      <alignment/>
      <protection/>
    </xf>
    <xf numFmtId="0" fontId="14" fillId="0" borderId="0" xfId="21" applyFont="1" applyFill="1">
      <alignment/>
      <protection/>
    </xf>
    <xf numFmtId="0" fontId="32" fillId="0" borderId="0" xfId="21" applyFont="1" applyBorder="1" applyAlignment="1">
      <alignment horizontal="left"/>
      <protection/>
    </xf>
    <xf numFmtId="183" fontId="32" fillId="0" borderId="0" xfId="21" applyNumberFormat="1" applyFont="1" applyBorder="1" applyAlignment="1">
      <alignment horizontal="left"/>
      <protection/>
    </xf>
    <xf numFmtId="185" fontId="32" fillId="0" borderId="0" xfId="17" applyNumberFormat="1" applyFont="1" applyBorder="1" applyAlignment="1">
      <alignment horizontal="left"/>
    </xf>
    <xf numFmtId="0" fontId="32" fillId="0" borderId="0" xfId="21" applyFont="1">
      <alignment/>
      <protection/>
    </xf>
    <xf numFmtId="0" fontId="22" fillId="0" borderId="0" xfId="21" applyFont="1">
      <alignment/>
      <protection/>
    </xf>
    <xf numFmtId="0" fontId="32" fillId="0" borderId="10" xfId="21" applyFont="1" applyFill="1" applyBorder="1" applyAlignment="1">
      <alignment horizontal="centerContinuous"/>
      <protection/>
    </xf>
    <xf numFmtId="0" fontId="32" fillId="0" borderId="3" xfId="21" applyFont="1" applyFill="1" applyBorder="1" applyAlignment="1">
      <alignment horizontal="centerContinuous"/>
      <protection/>
    </xf>
    <xf numFmtId="0" fontId="14" fillId="0" borderId="4" xfId="21" applyFont="1" applyFill="1" applyBorder="1" applyAlignment="1">
      <alignment horizontal="center"/>
      <protection/>
    </xf>
    <xf numFmtId="0" fontId="14" fillId="0" borderId="2" xfId="21" applyFont="1" applyFill="1" applyBorder="1" applyAlignment="1">
      <alignment horizontal="center"/>
      <protection/>
    </xf>
    <xf numFmtId="0" fontId="33" fillId="0" borderId="10" xfId="21" applyFont="1" applyFill="1" applyBorder="1" applyAlignment="1">
      <alignment horizontal="center"/>
      <protection/>
    </xf>
    <xf numFmtId="0" fontId="33" fillId="0" borderId="3" xfId="21" applyFont="1" applyFill="1" applyBorder="1" applyAlignment="1">
      <alignment horizontal="center"/>
      <protection/>
    </xf>
    <xf numFmtId="0" fontId="14" fillId="0" borderId="15" xfId="21" applyFont="1" applyBorder="1">
      <alignment/>
      <protection/>
    </xf>
    <xf numFmtId="0" fontId="14" fillId="0" borderId="4" xfId="21" applyFont="1" applyBorder="1">
      <alignment/>
      <protection/>
    </xf>
    <xf numFmtId="0" fontId="14" fillId="0" borderId="2" xfId="21" applyFont="1" applyBorder="1">
      <alignment/>
      <protection/>
    </xf>
    <xf numFmtId="177" fontId="14" fillId="0" borderId="10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183" fontId="14" fillId="0" borderId="15" xfId="15" applyNumberFormat="1" applyFont="1" applyBorder="1" applyAlignment="1">
      <alignment/>
    </xf>
    <xf numFmtId="5" fontId="14" fillId="0" borderId="3" xfId="15" applyNumberFormat="1" applyFont="1" applyBorder="1" applyAlignment="1">
      <alignment/>
    </xf>
    <xf numFmtId="183" fontId="14" fillId="0" borderId="4" xfId="15" applyNumberFormat="1" applyFont="1" applyBorder="1" applyAlignment="1">
      <alignment/>
    </xf>
    <xf numFmtId="0" fontId="32" fillId="0" borderId="18" xfId="21" applyFont="1" applyBorder="1">
      <alignment/>
      <protection/>
    </xf>
    <xf numFmtId="0" fontId="32" fillId="0" borderId="15" xfId="21" applyFont="1" applyBorder="1">
      <alignment/>
      <protection/>
    </xf>
    <xf numFmtId="177" fontId="32" fillId="0" borderId="10" xfId="15" applyNumberFormat="1" applyFont="1" applyBorder="1" applyAlignment="1">
      <alignment/>
    </xf>
    <xf numFmtId="3" fontId="32" fillId="0" borderId="3" xfId="15" applyNumberFormat="1" applyFont="1" applyBorder="1" applyAlignment="1">
      <alignment/>
    </xf>
    <xf numFmtId="183" fontId="32" fillId="0" borderId="15" xfId="15" applyNumberFormat="1" applyFont="1" applyBorder="1" applyAlignment="1">
      <alignment/>
    </xf>
    <xf numFmtId="37" fontId="32" fillId="0" borderId="3" xfId="15" applyNumberFormat="1" applyFont="1" applyBorder="1" applyAlignment="1">
      <alignment/>
    </xf>
    <xf numFmtId="183" fontId="32" fillId="0" borderId="4" xfId="15" applyNumberFormat="1" applyFont="1" applyBorder="1" applyAlignment="1">
      <alignment/>
    </xf>
    <xf numFmtId="177" fontId="14" fillId="0" borderId="0" xfId="21" applyNumberFormat="1" applyFont="1">
      <alignment/>
      <protection/>
    </xf>
    <xf numFmtId="0" fontId="32" fillId="0" borderId="21" xfId="21" applyFont="1" applyBorder="1" applyAlignment="1">
      <alignment horizontal="left"/>
      <protection/>
    </xf>
    <xf numFmtId="0" fontId="32" fillId="0" borderId="22" xfId="21" applyFont="1" applyBorder="1" applyAlignment="1">
      <alignment horizontal="left"/>
      <protection/>
    </xf>
    <xf numFmtId="177" fontId="32" fillId="0" borderId="23" xfId="21" applyNumberFormat="1" applyFont="1" applyBorder="1" applyAlignment="1">
      <alignment horizontal="left"/>
      <protection/>
    </xf>
    <xf numFmtId="185" fontId="32" fillId="0" borderId="24" xfId="17" applyNumberFormat="1" applyFont="1" applyBorder="1" applyAlignment="1">
      <alignment horizontal="left"/>
    </xf>
    <xf numFmtId="0" fontId="32" fillId="0" borderId="25" xfId="21" applyFont="1" applyBorder="1" applyAlignment="1">
      <alignment horizontal="left"/>
      <protection/>
    </xf>
    <xf numFmtId="0" fontId="32" fillId="0" borderId="0" xfId="21" applyFont="1" applyAlignment="1">
      <alignment horizontal="center"/>
      <protection/>
    </xf>
    <xf numFmtId="0" fontId="22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22" fillId="0" borderId="0" xfId="0" applyFont="1" applyBorder="1" applyAlignment="1">
      <alignment/>
    </xf>
    <xf numFmtId="177" fontId="14" fillId="0" borderId="3" xfId="15" applyNumberFormat="1" applyFont="1" applyBorder="1" applyAlignment="1">
      <alignment/>
    </xf>
    <xf numFmtId="177" fontId="32" fillId="0" borderId="3" xfId="15" applyNumberFormat="1" applyFont="1" applyBorder="1" applyAlignment="1">
      <alignment/>
    </xf>
    <xf numFmtId="177" fontId="32" fillId="0" borderId="24" xfId="17" applyNumberFormat="1" applyFont="1" applyBorder="1" applyAlignment="1">
      <alignment horizontal="left"/>
    </xf>
    <xf numFmtId="0" fontId="14" fillId="0" borderId="15" xfId="21" applyFont="1" applyFill="1" applyBorder="1" applyAlignment="1">
      <alignment/>
      <protection/>
    </xf>
    <xf numFmtId="0" fontId="33" fillId="0" borderId="4" xfId="21" applyFont="1" applyFill="1" applyBorder="1" applyAlignment="1">
      <alignment horizontal="center"/>
      <protection/>
    </xf>
    <xf numFmtId="0" fontId="33" fillId="0" borderId="2" xfId="21" applyFont="1" applyFill="1" applyBorder="1" applyAlignment="1">
      <alignment horizontal="center"/>
      <protection/>
    </xf>
    <xf numFmtId="0" fontId="22" fillId="0" borderId="0" xfId="0" applyFont="1" applyBorder="1" applyAlignment="1">
      <alignment/>
    </xf>
    <xf numFmtId="177" fontId="32" fillId="0" borderId="26" xfId="21" applyNumberFormat="1" applyFont="1" applyBorder="1" applyAlignment="1">
      <alignment horizontal="left"/>
      <protection/>
    </xf>
    <xf numFmtId="185" fontId="32" fillId="0" borderId="27" xfId="17" applyNumberFormat="1" applyFont="1" applyBorder="1" applyAlignment="1">
      <alignment horizontal="left"/>
    </xf>
    <xf numFmtId="5" fontId="15" fillId="0" borderId="18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7" fontId="37" fillId="2" borderId="6" xfId="0" applyNumberFormat="1" applyFont="1" applyFill="1" applyBorder="1" applyAlignment="1">
      <alignment/>
    </xf>
    <xf numFmtId="177" fontId="37" fillId="2" borderId="7" xfId="0" applyNumberFormat="1" applyFont="1" applyFill="1" applyBorder="1" applyAlignment="1">
      <alignment/>
    </xf>
    <xf numFmtId="177" fontId="38" fillId="2" borderId="28" xfId="0" applyNumberFormat="1" applyFont="1" applyFill="1" applyBorder="1" applyAlignment="1">
      <alignment horizontal="centerContinuous"/>
    </xf>
    <xf numFmtId="177" fontId="38" fillId="2" borderId="29" xfId="0" applyNumberFormat="1" applyFont="1" applyFill="1" applyBorder="1" applyAlignment="1">
      <alignment horizontal="centerContinuous"/>
    </xf>
    <xf numFmtId="177" fontId="37" fillId="2" borderId="8" xfId="0" applyNumberFormat="1" applyFont="1" applyFill="1" applyBorder="1" applyAlignment="1">
      <alignment/>
    </xf>
    <xf numFmtId="177" fontId="37" fillId="2" borderId="16" xfId="0" applyNumberFormat="1" applyFont="1" applyFill="1" applyBorder="1" applyAlignment="1">
      <alignment/>
    </xf>
    <xf numFmtId="177" fontId="38" fillId="2" borderId="9" xfId="0" applyNumberFormat="1" applyFont="1" applyFill="1" applyBorder="1" applyAlignment="1">
      <alignment horizontal="right"/>
    </xf>
    <xf numFmtId="177" fontId="38" fillId="2" borderId="8" xfId="0" applyNumberFormat="1" applyFont="1" applyFill="1" applyBorder="1" applyAlignment="1">
      <alignment horizontal="right"/>
    </xf>
    <xf numFmtId="177" fontId="38" fillId="2" borderId="9" xfId="0" applyNumberFormat="1" applyFont="1" applyFill="1" applyBorder="1" applyAlignment="1">
      <alignment/>
    </xf>
    <xf numFmtId="177" fontId="38" fillId="2" borderId="8" xfId="0" applyNumberFormat="1" applyFont="1" applyFill="1" applyBorder="1" applyAlignment="1">
      <alignment/>
    </xf>
    <xf numFmtId="177" fontId="38" fillId="2" borderId="16" xfId="0" applyNumberFormat="1" applyFont="1" applyFill="1" applyBorder="1" applyAlignment="1">
      <alignment horizontal="right"/>
    </xf>
    <xf numFmtId="177" fontId="37" fillId="2" borderId="12" xfId="0" applyNumberFormat="1" applyFont="1" applyFill="1" applyBorder="1" applyAlignment="1">
      <alignment horizontal="left"/>
    </xf>
    <xf numFmtId="177" fontId="37" fillId="2" borderId="12" xfId="0" applyNumberFormat="1" applyFont="1" applyFill="1" applyBorder="1" applyAlignment="1">
      <alignment/>
    </xf>
    <xf numFmtId="177" fontId="37" fillId="2" borderId="20" xfId="0" applyNumberFormat="1" applyFont="1" applyFill="1" applyBorder="1" applyAlignment="1">
      <alignment/>
    </xf>
    <xf numFmtId="177" fontId="37" fillId="2" borderId="11" xfId="0" applyNumberFormat="1" applyFont="1" applyFill="1" applyBorder="1" applyAlignment="1">
      <alignment/>
    </xf>
    <xf numFmtId="165" fontId="37" fillId="2" borderId="12" xfId="0" applyNumberFormat="1" applyFont="1" applyFill="1" applyBorder="1" applyAlignment="1">
      <alignment/>
    </xf>
    <xf numFmtId="165" fontId="37" fillId="2" borderId="20" xfId="0" applyNumberFormat="1" applyFont="1" applyFill="1" applyBorder="1" applyAlignment="1">
      <alignment/>
    </xf>
    <xf numFmtId="177" fontId="39" fillId="2" borderId="12" xfId="0" applyNumberFormat="1" applyFont="1" applyFill="1" applyBorder="1" applyAlignment="1">
      <alignment/>
    </xf>
    <xf numFmtId="177" fontId="39" fillId="2" borderId="11" xfId="0" applyNumberFormat="1" applyFont="1" applyFill="1" applyBorder="1" applyAlignment="1">
      <alignment/>
    </xf>
    <xf numFmtId="177" fontId="39" fillId="2" borderId="20" xfId="0" applyNumberFormat="1" applyFont="1" applyFill="1" applyBorder="1" applyAlignment="1">
      <alignment/>
    </xf>
    <xf numFmtId="177" fontId="39" fillId="2" borderId="30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177" fontId="37" fillId="2" borderId="32" xfId="0" applyNumberFormat="1" applyFont="1" applyFill="1" applyBorder="1" applyAlignment="1">
      <alignment/>
    </xf>
    <xf numFmtId="177" fontId="37" fillId="2" borderId="12" xfId="0" applyNumberFormat="1" applyFont="1" applyFill="1" applyBorder="1" applyAlignment="1">
      <alignment horizontal="right"/>
    </xf>
    <xf numFmtId="177" fontId="37" fillId="2" borderId="33" xfId="0" applyNumberFormat="1" applyFont="1" applyFill="1" applyBorder="1" applyAlignment="1">
      <alignment horizontal="left"/>
    </xf>
    <xf numFmtId="177" fontId="37" fillId="2" borderId="33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177" fontId="37" fillId="2" borderId="17" xfId="0" applyNumberFormat="1" applyFont="1" applyFill="1" applyBorder="1" applyAlignment="1">
      <alignment/>
    </xf>
    <xf numFmtId="5" fontId="37" fillId="2" borderId="12" xfId="0" applyNumberFormat="1" applyFont="1" applyFill="1" applyBorder="1" applyAlignment="1">
      <alignment/>
    </xf>
    <xf numFmtId="5" fontId="37" fillId="2" borderId="20" xfId="0" applyNumberFormat="1" applyFont="1" applyFill="1" applyBorder="1" applyAlignment="1">
      <alignment/>
    </xf>
    <xf numFmtId="3" fontId="19" fillId="0" borderId="4" xfId="0" applyNumberFormat="1" applyFont="1" applyBorder="1" applyAlignment="1" applyProtection="1">
      <alignment/>
      <protection locked="0"/>
    </xf>
    <xf numFmtId="177" fontId="6" fillId="0" borderId="4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right"/>
    </xf>
    <xf numFmtId="37" fontId="15" fillId="0" borderId="18" xfId="0" applyNumberFormat="1" applyFont="1" applyBorder="1" applyAlignment="1">
      <alignment/>
    </xf>
    <xf numFmtId="37" fontId="23" fillId="0" borderId="19" xfId="0" applyNumberFormat="1" applyFont="1" applyBorder="1" applyAlignment="1">
      <alignment/>
    </xf>
    <xf numFmtId="37" fontId="23" fillId="0" borderId="15" xfId="0" applyNumberFormat="1" applyFont="1" applyBorder="1" applyAlignment="1">
      <alignment/>
    </xf>
    <xf numFmtId="37" fontId="29" fillId="0" borderId="15" xfId="0" applyNumberFormat="1" applyFont="1" applyBorder="1" applyAlignment="1">
      <alignment/>
    </xf>
    <xf numFmtId="37" fontId="15" fillId="0" borderId="19" xfId="0" applyNumberFormat="1" applyFont="1" applyBorder="1" applyAlignment="1">
      <alignment/>
    </xf>
    <xf numFmtId="37" fontId="23" fillId="0" borderId="18" xfId="0" applyNumberFormat="1" applyFont="1" applyBorder="1" applyAlignment="1">
      <alignment/>
    </xf>
    <xf numFmtId="0" fontId="35" fillId="0" borderId="0" xfId="21" applyFont="1" applyAlignment="1">
      <alignment horizontal="center"/>
      <protection/>
    </xf>
    <xf numFmtId="0" fontId="40" fillId="0" borderId="0" xfId="21" applyFont="1" applyAlignment="1">
      <alignment horizontal="center"/>
      <protection/>
    </xf>
    <xf numFmtId="3" fontId="36" fillId="0" borderId="0" xfId="21" applyNumberFormat="1" applyFont="1" applyAlignment="1">
      <alignment horizontal="center"/>
      <protection/>
    </xf>
    <xf numFmtId="0" fontId="36" fillId="0" borderId="0" xfId="21" applyFont="1" applyAlignment="1">
      <alignment horizontal="center"/>
      <protection/>
    </xf>
    <xf numFmtId="0" fontId="40" fillId="0" borderId="0" xfId="21" applyFont="1">
      <alignment/>
      <protection/>
    </xf>
    <xf numFmtId="165" fontId="5" fillId="0" borderId="1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0" fontId="14" fillId="0" borderId="18" xfId="21" applyFont="1" applyBorder="1" applyAlignment="1">
      <alignment horizontal="left" indent="1"/>
      <protection/>
    </xf>
    <xf numFmtId="177" fontId="39" fillId="2" borderId="12" xfId="0" applyNumberFormat="1" applyFont="1" applyFill="1" applyBorder="1" applyAlignment="1">
      <alignment horizontal="right"/>
    </xf>
    <xf numFmtId="3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0" fillId="0" borderId="0" xfId="0" applyNumberFormat="1" applyFont="1" applyFill="1" applyAlignment="1">
      <alignment horizontal="centerContinuous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Alignment="1">
      <alignment wrapText="1"/>
    </xf>
    <xf numFmtId="3" fontId="30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0" fontId="43" fillId="0" borderId="0" xfId="21" applyFont="1">
      <alignment/>
      <protection/>
    </xf>
    <xf numFmtId="0" fontId="44" fillId="0" borderId="0" xfId="21" applyFont="1" applyAlignment="1">
      <alignment horizontal="left"/>
      <protection/>
    </xf>
    <xf numFmtId="0" fontId="22" fillId="0" borderId="0" xfId="21" applyAlignment="1">
      <alignment horizontal="centerContinuous"/>
      <protection/>
    </xf>
    <xf numFmtId="0" fontId="22" fillId="0" borderId="0" xfId="21">
      <alignment/>
      <protection/>
    </xf>
    <xf numFmtId="0" fontId="22" fillId="0" borderId="0" xfId="21" applyFill="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22" fillId="0" borderId="0" xfId="21" applyFont="1" applyFill="1">
      <alignment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177" fontId="41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45" fillId="0" borderId="0" xfId="0" applyNumberFormat="1" applyFont="1" applyAlignment="1">
      <alignment/>
    </xf>
    <xf numFmtId="177" fontId="30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0" fillId="0" borderId="1" xfId="0" applyBorder="1" applyAlignment="1">
      <alignment/>
    </xf>
    <xf numFmtId="177" fontId="6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3" fontId="1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77" fontId="6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3" fontId="26" fillId="0" borderId="0" xfId="0" applyNumberFormat="1" applyFont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/>
    </xf>
    <xf numFmtId="0" fontId="25" fillId="0" borderId="33" xfId="0" applyFont="1" applyBorder="1" applyAlignment="1">
      <alignment/>
    </xf>
    <xf numFmtId="3" fontId="23" fillId="0" borderId="28" xfId="0" applyNumberFormat="1" applyFont="1" applyBorder="1" applyAlignment="1">
      <alignment/>
    </xf>
    <xf numFmtId="0" fontId="25" fillId="0" borderId="35" xfId="0" applyFont="1" applyBorder="1" applyAlignment="1">
      <alignment/>
    </xf>
    <xf numFmtId="1" fontId="32" fillId="0" borderId="5" xfId="21" applyNumberFormat="1" applyFont="1" applyFill="1" applyBorder="1" applyAlignment="1">
      <alignment horizontal="center"/>
      <protection/>
    </xf>
    <xf numFmtId="0" fontId="32" fillId="0" borderId="10" xfId="21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32" fillId="0" borderId="13" xfId="21" applyFont="1" applyFill="1" applyBorder="1" applyAlignment="1">
      <alignment/>
      <protection/>
    </xf>
    <xf numFmtId="0" fontId="14" fillId="0" borderId="18" xfId="21" applyFont="1" applyFill="1" applyBorder="1" applyAlignment="1">
      <alignment/>
      <protection/>
    </xf>
    <xf numFmtId="0" fontId="32" fillId="0" borderId="5" xfId="21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9" fillId="0" borderId="0" xfId="21" applyFont="1" applyAlignment="1">
      <alignment horizontal="center"/>
      <protection/>
    </xf>
    <xf numFmtId="0" fontId="0" fillId="0" borderId="0" xfId="0" applyBorder="1" applyAlignment="1">
      <alignment horizontal="center"/>
    </xf>
    <xf numFmtId="3" fontId="6" fillId="0" borderId="0" xfId="21" applyNumberFormat="1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7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177" fontId="24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77" fontId="24" fillId="0" borderId="5" xfId="0" applyNumberFormat="1" applyFont="1" applyBorder="1" applyAlignment="1">
      <alignment horizontal="center"/>
    </xf>
    <xf numFmtId="177" fontId="24" fillId="0" borderId="6" xfId="0" applyNumberFormat="1" applyFont="1" applyBorder="1" applyAlignment="1">
      <alignment horizontal="center"/>
    </xf>
    <xf numFmtId="177" fontId="24" fillId="0" borderId="0" xfId="0" applyNumberFormat="1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77" fontId="24" fillId="0" borderId="5" xfId="0" applyNumberFormat="1" applyFont="1" applyBorder="1" applyAlignment="1">
      <alignment horizontal="center" wrapText="1"/>
    </xf>
    <xf numFmtId="177" fontId="38" fillId="2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177" fontId="41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srcs_X_ DOJ Goal  Ob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8"/>
  <sheetViews>
    <sheetView showGridLines="0" tabSelected="1" showOutlineSymbols="0" zoomScale="75" zoomScaleNormal="75" zoomScaleSheetLayoutView="75" workbookViewId="0" topLeftCell="A1">
      <selection activeCell="B1" sqref="B1"/>
    </sheetView>
  </sheetViews>
  <sheetFormatPr defaultColWidth="8.88671875" defaultRowHeight="15"/>
  <cols>
    <col min="1" max="2" width="2.5546875" style="7" customWidth="1"/>
    <col min="3" max="3" width="20.77734375" style="7" customWidth="1"/>
    <col min="4" max="4" width="6.6640625" style="7" customWidth="1"/>
    <col min="5" max="5" width="1.66796875" style="7" customWidth="1"/>
    <col min="6" max="6" width="1.99609375" style="7" customWidth="1"/>
    <col min="7" max="7" width="1.77734375" style="7" customWidth="1"/>
    <col min="8" max="8" width="6.77734375" style="13" customWidth="1"/>
    <col min="9" max="9" width="6.21484375" style="13" customWidth="1"/>
    <col min="10" max="10" width="7.77734375" style="13" customWidth="1"/>
    <col min="11" max="11" width="1.66796875" style="13" customWidth="1"/>
    <col min="12" max="12" width="5.77734375" style="13" customWidth="1"/>
    <col min="13" max="13" width="6.21484375" style="13" customWidth="1"/>
    <col min="14" max="14" width="9.77734375" style="13" customWidth="1"/>
    <col min="15" max="15" width="1.66796875" style="13" customWidth="1"/>
    <col min="16" max="17" width="5.6640625" style="13" customWidth="1"/>
    <col min="18" max="18" width="7.6640625" style="13" customWidth="1"/>
    <col min="19" max="19" width="1.66796875" style="13" customWidth="1"/>
    <col min="20" max="20" width="5.6640625" style="13" customWidth="1"/>
    <col min="21" max="21" width="6.10546875" style="13" customWidth="1"/>
    <col min="22" max="22" width="9.77734375" style="13" customWidth="1"/>
    <col min="23" max="23" width="1.66796875" style="13" customWidth="1"/>
    <col min="24" max="25" width="5.6640625" style="13" customWidth="1"/>
    <col min="26" max="26" width="8.5546875" style="13" customWidth="1"/>
    <col min="27" max="27" width="1.66796875" style="13" customWidth="1"/>
    <col min="28" max="28" width="6.10546875" style="13" customWidth="1"/>
    <col min="29" max="29" width="5.6640625" style="13" customWidth="1"/>
    <col min="30" max="30" width="6.6640625" style="13" customWidth="1"/>
    <col min="31" max="31" width="1.66796875" style="13" customWidth="1"/>
    <col min="32" max="32" width="5.77734375" style="13" customWidth="1"/>
    <col min="33" max="33" width="6.21484375" style="13" customWidth="1"/>
    <col min="34" max="34" width="9.21484375" style="13" customWidth="1"/>
    <col min="35" max="35" width="1.66796875" style="13" customWidth="1"/>
    <col min="36" max="37" width="6.77734375" style="13" customWidth="1"/>
    <col min="38" max="38" width="10.77734375" style="13" customWidth="1"/>
    <col min="39" max="39" width="0.9921875" style="233" customWidth="1"/>
    <col min="40" max="40" width="5.6640625" style="7" customWidth="1"/>
    <col min="41" max="41" width="7.6640625" style="7" customWidth="1"/>
    <col min="42" max="16384" width="9.6640625" style="7" customWidth="1"/>
  </cols>
  <sheetData>
    <row r="1" spans="1:39" ht="27">
      <c r="A1" s="89" t="s">
        <v>49</v>
      </c>
      <c r="AM1" s="230" t="s">
        <v>78</v>
      </c>
    </row>
    <row r="2" ht="15.75">
      <c r="AM2" s="230" t="s">
        <v>78</v>
      </c>
    </row>
    <row r="3" spans="1:39" ht="18.75">
      <c r="A3" s="8"/>
      <c r="B3" s="8"/>
      <c r="C3" s="88"/>
      <c r="D3" s="8"/>
      <c r="E3" s="8"/>
      <c r="F3" s="8"/>
      <c r="G3" s="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230" t="s">
        <v>78</v>
      </c>
    </row>
    <row r="4" spans="1:39" ht="22.5">
      <c r="A4" s="270" t="s">
        <v>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30" t="s">
        <v>78</v>
      </c>
    </row>
    <row r="5" spans="1:39" ht="23.25">
      <c r="A5" s="74" t="s">
        <v>23</v>
      </c>
      <c r="B5" s="9"/>
      <c r="C5" s="9"/>
      <c r="D5" s="9"/>
      <c r="E5" s="9"/>
      <c r="F5" s="9"/>
      <c r="G5" s="9"/>
      <c r="H5" s="15"/>
      <c r="I5" s="15"/>
      <c r="J5" s="15"/>
      <c r="K5" s="15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230" t="s">
        <v>78</v>
      </c>
    </row>
    <row r="6" spans="1:39" ht="23.25">
      <c r="A6" s="74" t="s">
        <v>24</v>
      </c>
      <c r="B6" s="9"/>
      <c r="C6" s="9"/>
      <c r="D6" s="9"/>
      <c r="E6" s="9"/>
      <c r="F6" s="9"/>
      <c r="G6" s="9"/>
      <c r="H6" s="15"/>
      <c r="I6" s="15"/>
      <c r="J6" s="15"/>
      <c r="K6" s="15"/>
      <c r="L6" s="15"/>
      <c r="M6" s="15"/>
      <c r="N6" s="15"/>
      <c r="O6" s="15"/>
      <c r="P6" s="15"/>
      <c r="Q6" s="16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230" t="s">
        <v>78</v>
      </c>
    </row>
    <row r="7" spans="1:39" ht="23.25">
      <c r="A7" s="74" t="s">
        <v>5</v>
      </c>
      <c r="B7" s="9"/>
      <c r="C7" s="9"/>
      <c r="D7" s="9"/>
      <c r="E7" s="9"/>
      <c r="F7" s="9"/>
      <c r="G7" s="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230" t="s">
        <v>78</v>
      </c>
    </row>
    <row r="8" spans="1:39" ht="23.25">
      <c r="A8" s="74"/>
      <c r="B8" s="9"/>
      <c r="C8" s="9"/>
      <c r="D8" s="9"/>
      <c r="E8" s="9"/>
      <c r="F8" s="9"/>
      <c r="G8" s="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230"/>
    </row>
    <row r="9" spans="1:39" ht="23.25">
      <c r="A9" s="74"/>
      <c r="B9" s="9"/>
      <c r="C9" s="9"/>
      <c r="D9" s="9"/>
      <c r="E9" s="9"/>
      <c r="F9" s="9"/>
      <c r="G9" s="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230"/>
    </row>
    <row r="10" spans="1:39" ht="15.75">
      <c r="A10" s="40"/>
      <c r="B10" s="9"/>
      <c r="C10" s="9"/>
      <c r="D10" s="9"/>
      <c r="E10" s="9"/>
      <c r="F10" s="9"/>
      <c r="G10" s="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230"/>
    </row>
    <row r="11" spans="1:39" ht="15.75">
      <c r="A11" s="58"/>
      <c r="B11" s="54"/>
      <c r="C11" s="54"/>
      <c r="D11" s="54"/>
      <c r="E11" s="54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  <c r="AJ11" s="70" t="s">
        <v>11</v>
      </c>
      <c r="AK11" s="73"/>
      <c r="AL11" s="73"/>
      <c r="AM11" s="230" t="s">
        <v>78</v>
      </c>
    </row>
    <row r="12" spans="1:39" ht="16.5" thickBot="1">
      <c r="A12" s="65"/>
      <c r="B12" s="66"/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J12" s="71" t="s">
        <v>8</v>
      </c>
      <c r="AK12" s="71" t="s">
        <v>22</v>
      </c>
      <c r="AL12" s="86" t="s">
        <v>10</v>
      </c>
      <c r="AM12" s="230" t="s">
        <v>78</v>
      </c>
    </row>
    <row r="13" spans="1:39" ht="9" customHeight="1">
      <c r="A13" s="59"/>
      <c r="B13" s="11"/>
      <c r="AJ13" s="72"/>
      <c r="AK13" s="72"/>
      <c r="AL13" s="72"/>
      <c r="AM13" s="230" t="s">
        <v>78</v>
      </c>
    </row>
    <row r="14" spans="1:39" ht="18.75">
      <c r="A14" s="256" t="s">
        <v>67</v>
      </c>
      <c r="B14" s="257"/>
      <c r="C14" s="257"/>
      <c r="D14" s="75"/>
      <c r="E14" s="75"/>
      <c r="F14" s="75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92">
        <v>0</v>
      </c>
      <c r="AK14" s="92">
        <v>0</v>
      </c>
      <c r="AL14" s="176">
        <v>73650</v>
      </c>
      <c r="AM14" s="230" t="s">
        <v>78</v>
      </c>
    </row>
    <row r="15" spans="1:39" ht="18.75">
      <c r="A15" s="96"/>
      <c r="B15" s="97"/>
      <c r="C15" s="98"/>
      <c r="D15" s="61"/>
      <c r="E15" s="61"/>
      <c r="F15" s="61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93"/>
      <c r="AK15" s="93"/>
      <c r="AL15" s="216"/>
      <c r="AM15" s="230" t="s">
        <v>78</v>
      </c>
    </row>
    <row r="16" spans="1:39" ht="18.75" hidden="1">
      <c r="A16" s="99" t="s">
        <v>35</v>
      </c>
      <c r="B16" s="100"/>
      <c r="C16" s="101"/>
      <c r="D16" s="10"/>
      <c r="E16" s="10"/>
      <c r="F16" s="10"/>
      <c r="G16" s="1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 t="s">
        <v>9</v>
      </c>
      <c r="AJ16" s="94" t="e">
        <f>+#REF!+#REF!+#REF!+#REF!</f>
        <v>#REF!</v>
      </c>
      <c r="AK16" s="94" t="e">
        <f>+#REF!+#REF!+#REF!+#REF!</f>
        <v>#REF!</v>
      </c>
      <c r="AL16" s="217" t="e">
        <f>+#REF!+#REF!+#REF!+#REF!-2</f>
        <v>#REF!</v>
      </c>
      <c r="AM16" s="230" t="s">
        <v>78</v>
      </c>
    </row>
    <row r="17" spans="1:39" ht="18.75" hidden="1">
      <c r="A17" s="99"/>
      <c r="B17" s="100" t="s">
        <v>17</v>
      </c>
      <c r="C17" s="101"/>
      <c r="D17" s="10"/>
      <c r="E17" s="10"/>
      <c r="F17" s="10"/>
      <c r="G17" s="1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94">
        <v>0</v>
      </c>
      <c r="AK17" s="94">
        <v>0</v>
      </c>
      <c r="AL17" s="217">
        <v>-496</v>
      </c>
      <c r="AM17" s="230" t="s">
        <v>78</v>
      </c>
    </row>
    <row r="18" spans="1:39" ht="21" hidden="1">
      <c r="A18" s="99"/>
      <c r="B18" s="100" t="s">
        <v>16</v>
      </c>
      <c r="C18" s="101"/>
      <c r="D18" s="10"/>
      <c r="E18" s="10"/>
      <c r="F18" s="10"/>
      <c r="G18" s="10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95">
        <v>0</v>
      </c>
      <c r="AK18" s="95">
        <v>0</v>
      </c>
      <c r="AL18" s="218">
        <v>-627</v>
      </c>
      <c r="AM18" s="230" t="s">
        <v>78</v>
      </c>
    </row>
    <row r="19" spans="1:39" ht="18.75">
      <c r="A19" s="263" t="s">
        <v>64</v>
      </c>
      <c r="B19" s="264"/>
      <c r="C19" s="264"/>
      <c r="D19" s="61"/>
      <c r="E19" s="61"/>
      <c r="F19" s="61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117">
        <v>0</v>
      </c>
      <c r="AK19" s="117">
        <v>0</v>
      </c>
      <c r="AL19" s="219">
        <v>40000</v>
      </c>
      <c r="AM19" s="230" t="s">
        <v>78</v>
      </c>
    </row>
    <row r="20" spans="1:39" ht="18.75">
      <c r="A20" s="227"/>
      <c r="B20" s="97"/>
      <c r="C20" s="98"/>
      <c r="D20" s="61"/>
      <c r="E20" s="61"/>
      <c r="F20" s="61"/>
      <c r="G20" s="61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117"/>
      <c r="AK20" s="117"/>
      <c r="AL20" s="219"/>
      <c r="AM20" s="230" t="s">
        <v>78</v>
      </c>
    </row>
    <row r="21" spans="1:39" ht="18.75">
      <c r="A21" s="96" t="s">
        <v>38</v>
      </c>
      <c r="B21" s="97"/>
      <c r="C21" s="98"/>
      <c r="D21" s="61"/>
      <c r="E21" s="61"/>
      <c r="F21" s="61"/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117"/>
      <c r="AK21" s="117"/>
      <c r="AL21" s="219"/>
      <c r="AM21" s="230" t="s">
        <v>78</v>
      </c>
    </row>
    <row r="22" spans="1:39" ht="18.75">
      <c r="A22" s="96" t="s">
        <v>39</v>
      </c>
      <c r="B22" s="97"/>
      <c r="C22" s="98"/>
      <c r="D22" s="61"/>
      <c r="E22" s="61"/>
      <c r="F22" s="61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93">
        <v>0</v>
      </c>
      <c r="AK22" s="93">
        <v>0</v>
      </c>
      <c r="AL22" s="216">
        <v>-8950</v>
      </c>
      <c r="AM22" s="230" t="s">
        <v>78</v>
      </c>
    </row>
    <row r="23" spans="1:39" ht="18.75">
      <c r="A23" s="96"/>
      <c r="B23" s="97"/>
      <c r="C23" s="98"/>
      <c r="D23" s="61"/>
      <c r="E23" s="61"/>
      <c r="F23" s="61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93"/>
      <c r="AK23" s="93"/>
      <c r="AL23" s="216"/>
      <c r="AM23" s="230" t="s">
        <v>78</v>
      </c>
    </row>
    <row r="24" spans="1:39" ht="18.75">
      <c r="A24" s="116" t="s">
        <v>57</v>
      </c>
      <c r="B24" s="97"/>
      <c r="C24" s="98"/>
      <c r="D24" s="61"/>
      <c r="E24" s="61"/>
      <c r="F24" s="61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117">
        <v>0</v>
      </c>
      <c r="AK24" s="117">
        <v>0</v>
      </c>
      <c r="AL24" s="219">
        <f>+AL19+AL22</f>
        <v>31050</v>
      </c>
      <c r="AM24" s="230" t="s">
        <v>78</v>
      </c>
    </row>
    <row r="25" spans="1:39" ht="18.75">
      <c r="A25" s="116"/>
      <c r="B25" s="97"/>
      <c r="C25" s="98"/>
      <c r="D25" s="61"/>
      <c r="E25" s="61"/>
      <c r="F25" s="61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117"/>
      <c r="AK25" s="117"/>
      <c r="AL25" s="219"/>
      <c r="AM25" s="230" t="s">
        <v>78</v>
      </c>
    </row>
    <row r="26" spans="1:39" ht="18.75">
      <c r="A26" s="275" t="s">
        <v>58</v>
      </c>
      <c r="B26" s="276"/>
      <c r="C26" s="276"/>
      <c r="D26" s="75"/>
      <c r="E26" s="75"/>
      <c r="F26" s="75"/>
      <c r="G26" s="7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85">
        <v>0</v>
      </c>
      <c r="AK26" s="85">
        <v>0</v>
      </c>
      <c r="AL26" s="215">
        <v>31050</v>
      </c>
      <c r="AM26" s="230" t="s">
        <v>78</v>
      </c>
    </row>
    <row r="27" spans="1:39" ht="18.75">
      <c r="A27" s="277" t="s">
        <v>59</v>
      </c>
      <c r="B27" s="278"/>
      <c r="C27" s="278"/>
      <c r="D27" s="36"/>
      <c r="E27" s="36"/>
      <c r="F27" s="36"/>
      <c r="G27" s="3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92">
        <f>AJ26-AJ19</f>
        <v>0</v>
      </c>
      <c r="AK27" s="92">
        <f>AK26-AK19</f>
        <v>0</v>
      </c>
      <c r="AL27" s="220">
        <f>+AL24-AL19</f>
        <v>-8950</v>
      </c>
      <c r="AM27" s="230" t="s">
        <v>78</v>
      </c>
    </row>
    <row r="28" spans="1:39" ht="18.75">
      <c r="A28" s="88"/>
      <c r="B28" s="88"/>
      <c r="C28" s="88"/>
      <c r="AM28" s="230" t="s">
        <v>78</v>
      </c>
    </row>
    <row r="29" spans="1:39" ht="18" customHeight="1">
      <c r="A29" s="88"/>
      <c r="B29" s="88"/>
      <c r="C29" s="88"/>
      <c r="AM29" s="230" t="s">
        <v>78</v>
      </c>
    </row>
    <row r="30" spans="1:39" ht="18" customHeight="1">
      <c r="A30" s="58"/>
      <c r="B30" s="54"/>
      <c r="C30" s="54"/>
      <c r="D30" s="54"/>
      <c r="E30" s="54"/>
      <c r="F30" s="54"/>
      <c r="G30" s="54"/>
      <c r="H30" s="261" t="s">
        <v>68</v>
      </c>
      <c r="I30" s="271"/>
      <c r="J30" s="271"/>
      <c r="K30" s="272"/>
      <c r="L30" s="261" t="s">
        <v>69</v>
      </c>
      <c r="M30" s="271"/>
      <c r="N30" s="271"/>
      <c r="O30" s="272"/>
      <c r="P30" s="261" t="s">
        <v>70</v>
      </c>
      <c r="Q30" s="259"/>
      <c r="R30" s="259"/>
      <c r="S30" s="262"/>
      <c r="T30" s="261" t="s">
        <v>70</v>
      </c>
      <c r="U30" s="259"/>
      <c r="V30" s="259"/>
      <c r="W30" s="262"/>
      <c r="X30" s="261" t="s">
        <v>70</v>
      </c>
      <c r="Y30" s="259"/>
      <c r="Z30" s="259"/>
      <c r="AA30" s="262"/>
      <c r="AB30" s="261" t="s">
        <v>70</v>
      </c>
      <c r="AC30" s="259"/>
      <c r="AD30" s="259"/>
      <c r="AE30" s="262"/>
      <c r="AF30" s="261" t="s">
        <v>70</v>
      </c>
      <c r="AG30" s="259"/>
      <c r="AH30" s="259"/>
      <c r="AI30" s="262"/>
      <c r="AJ30" s="258" t="s">
        <v>71</v>
      </c>
      <c r="AK30" s="259"/>
      <c r="AL30" s="260"/>
      <c r="AM30" s="230" t="s">
        <v>78</v>
      </c>
    </row>
    <row r="31" spans="1:39" ht="18" customHeight="1">
      <c r="A31" s="59"/>
      <c r="B31" s="102"/>
      <c r="C31" s="9"/>
      <c r="D31" s="9"/>
      <c r="F31" s="102"/>
      <c r="H31" s="265"/>
      <c r="I31" s="273"/>
      <c r="J31" s="273"/>
      <c r="K31" s="274"/>
      <c r="L31" s="265"/>
      <c r="M31" s="273"/>
      <c r="N31" s="273"/>
      <c r="O31" s="274"/>
      <c r="P31" s="103" t="s">
        <v>18</v>
      </c>
      <c r="Q31" s="104"/>
      <c r="R31" s="104"/>
      <c r="S31" s="105"/>
      <c r="T31" s="103" t="s">
        <v>13</v>
      </c>
      <c r="U31" s="106"/>
      <c r="V31" s="106"/>
      <c r="W31" s="105"/>
      <c r="X31" s="265" t="s">
        <v>14</v>
      </c>
      <c r="Y31" s="266"/>
      <c r="Z31" s="266"/>
      <c r="AA31" s="105"/>
      <c r="AB31" s="103" t="s">
        <v>15</v>
      </c>
      <c r="AC31" s="104"/>
      <c r="AD31" s="104"/>
      <c r="AE31" s="105"/>
      <c r="AF31" s="103" t="s">
        <v>7</v>
      </c>
      <c r="AG31" s="106"/>
      <c r="AH31" s="106"/>
      <c r="AI31" s="105"/>
      <c r="AJ31" s="103" t="s">
        <v>12</v>
      </c>
      <c r="AK31" s="106"/>
      <c r="AL31" s="107"/>
      <c r="AM31" s="230" t="s">
        <v>78</v>
      </c>
    </row>
    <row r="32" spans="1:39" ht="18" customHeight="1" thickBot="1">
      <c r="A32" s="108" t="s">
        <v>37</v>
      </c>
      <c r="B32" s="66"/>
      <c r="C32" s="66"/>
      <c r="D32" s="66"/>
      <c r="E32" s="66"/>
      <c r="F32" s="66"/>
      <c r="G32" s="66"/>
      <c r="H32" s="109" t="s">
        <v>8</v>
      </c>
      <c r="I32" s="110" t="s">
        <v>22</v>
      </c>
      <c r="J32" s="111" t="s">
        <v>10</v>
      </c>
      <c r="K32" s="67"/>
      <c r="L32" s="109" t="s">
        <v>8</v>
      </c>
      <c r="M32" s="110" t="s">
        <v>22</v>
      </c>
      <c r="N32" s="111" t="s">
        <v>10</v>
      </c>
      <c r="O32" s="67"/>
      <c r="P32" s="109" t="s">
        <v>8</v>
      </c>
      <c r="Q32" s="110" t="s">
        <v>22</v>
      </c>
      <c r="R32" s="111" t="s">
        <v>10</v>
      </c>
      <c r="S32" s="67"/>
      <c r="T32" s="109" t="s">
        <v>8</v>
      </c>
      <c r="U32" s="110" t="s">
        <v>22</v>
      </c>
      <c r="V32" s="111" t="s">
        <v>10</v>
      </c>
      <c r="W32" s="67"/>
      <c r="X32" s="109" t="s">
        <v>8</v>
      </c>
      <c r="Y32" s="110" t="s">
        <v>22</v>
      </c>
      <c r="Z32" s="111" t="s">
        <v>10</v>
      </c>
      <c r="AA32" s="67"/>
      <c r="AB32" s="109" t="s">
        <v>8</v>
      </c>
      <c r="AC32" s="110" t="s">
        <v>22</v>
      </c>
      <c r="AD32" s="67" t="s">
        <v>10</v>
      </c>
      <c r="AE32" s="67"/>
      <c r="AF32" s="109" t="s">
        <v>8</v>
      </c>
      <c r="AG32" s="110" t="s">
        <v>22</v>
      </c>
      <c r="AH32" s="111" t="s">
        <v>10</v>
      </c>
      <c r="AI32" s="67"/>
      <c r="AJ32" s="109" t="s">
        <v>8</v>
      </c>
      <c r="AK32" s="110" t="s">
        <v>22</v>
      </c>
      <c r="AL32" s="112" t="s">
        <v>10</v>
      </c>
      <c r="AM32" s="230" t="s">
        <v>78</v>
      </c>
    </row>
    <row r="33" spans="1:39" ht="18" customHeight="1">
      <c r="A33" s="209"/>
      <c r="B33" s="11"/>
      <c r="C33" s="11"/>
      <c r="D33" s="11"/>
      <c r="E33" s="11"/>
      <c r="F33" s="11"/>
      <c r="G33" s="11"/>
      <c r="H33" s="210"/>
      <c r="I33" s="211"/>
      <c r="J33" s="212"/>
      <c r="K33" s="213"/>
      <c r="L33" s="210"/>
      <c r="M33" s="211"/>
      <c r="N33" s="212"/>
      <c r="O33" s="213"/>
      <c r="P33" s="210"/>
      <c r="Q33" s="211"/>
      <c r="R33" s="212"/>
      <c r="S33" s="213"/>
      <c r="T33" s="210"/>
      <c r="U33" s="211"/>
      <c r="V33" s="212"/>
      <c r="W33" s="213"/>
      <c r="X33" s="210"/>
      <c r="Y33" s="211"/>
      <c r="Z33" s="212"/>
      <c r="AA33" s="213"/>
      <c r="AB33" s="210"/>
      <c r="AC33" s="211"/>
      <c r="AD33" s="212"/>
      <c r="AE33" s="213"/>
      <c r="AF33" s="210"/>
      <c r="AG33" s="211"/>
      <c r="AH33" s="212"/>
      <c r="AI33" s="213"/>
      <c r="AJ33" s="210"/>
      <c r="AK33" s="211"/>
      <c r="AL33" s="214"/>
      <c r="AM33" s="230" t="s">
        <v>78</v>
      </c>
    </row>
    <row r="34" spans="1:39" ht="18" customHeight="1">
      <c r="A34" s="60"/>
      <c r="B34" s="267" t="s">
        <v>25</v>
      </c>
      <c r="C34" s="268"/>
      <c r="D34" s="268"/>
      <c r="E34" s="268"/>
      <c r="F34" s="268"/>
      <c r="G34" s="269"/>
      <c r="H34" s="63">
        <v>0</v>
      </c>
      <c r="I34" s="64">
        <v>0</v>
      </c>
      <c r="J34" s="113">
        <v>73650</v>
      </c>
      <c r="K34" s="64"/>
      <c r="L34" s="63">
        <v>0</v>
      </c>
      <c r="M34" s="64">
        <v>0</v>
      </c>
      <c r="N34" s="113">
        <v>40000</v>
      </c>
      <c r="O34" s="64"/>
      <c r="P34" s="63">
        <v>0</v>
      </c>
      <c r="Q34" s="64">
        <v>0</v>
      </c>
      <c r="R34" s="114">
        <v>-8950</v>
      </c>
      <c r="S34" s="64"/>
      <c r="T34" s="63">
        <f>P34+L34</f>
        <v>0</v>
      </c>
      <c r="U34" s="64">
        <f>Q34+M34</f>
        <v>0</v>
      </c>
      <c r="V34" s="113">
        <f>+N34+R34</f>
        <v>31050</v>
      </c>
      <c r="W34" s="64"/>
      <c r="X34" s="63">
        <v>0</v>
      </c>
      <c r="Y34" s="64">
        <v>0</v>
      </c>
      <c r="Z34" s="64">
        <v>0</v>
      </c>
      <c r="AA34" s="64"/>
      <c r="AB34" s="63">
        <v>0</v>
      </c>
      <c r="AC34" s="64">
        <v>0</v>
      </c>
      <c r="AD34" s="64">
        <v>0</v>
      </c>
      <c r="AE34" s="64"/>
      <c r="AF34" s="63">
        <f>X34+T34</f>
        <v>0</v>
      </c>
      <c r="AG34" s="64">
        <f>Y34+U34</f>
        <v>0</v>
      </c>
      <c r="AH34" s="113">
        <f>Z34+V34</f>
        <v>31050</v>
      </c>
      <c r="AI34" s="64"/>
      <c r="AJ34" s="63">
        <f>AF34-L34</f>
        <v>0</v>
      </c>
      <c r="AK34" s="64">
        <f>AG34-M34</f>
        <v>0</v>
      </c>
      <c r="AL34" s="115">
        <f>AH34-N34</f>
        <v>-8950</v>
      </c>
      <c r="AM34" s="230" t="s">
        <v>79</v>
      </c>
    </row>
    <row r="35" spans="3:39" ht="18" customHeight="1">
      <c r="C35" s="10"/>
      <c r="D35" s="10"/>
      <c r="E35" s="10"/>
      <c r="F35" s="10"/>
      <c r="AM35" s="230"/>
    </row>
    <row r="36" spans="3:39" ht="18" customHeight="1">
      <c r="C36" s="10"/>
      <c r="D36" s="10"/>
      <c r="E36" s="10"/>
      <c r="F36" s="10"/>
      <c r="AM36" s="230"/>
    </row>
    <row r="37" ht="15.75">
      <c r="AM37" s="230"/>
    </row>
    <row r="38" spans="17:39" ht="15.75">
      <c r="Q38" s="213"/>
      <c r="AM38" s="230"/>
    </row>
    <row r="39" ht="15.75">
      <c r="AM39" s="230"/>
    </row>
    <row r="40" ht="15.75">
      <c r="AM40" s="230"/>
    </row>
    <row r="41" ht="15.75">
      <c r="AM41" s="230"/>
    </row>
    <row r="42" ht="15.75">
      <c r="AM42" s="230"/>
    </row>
    <row r="43" ht="15.75">
      <c r="AM43" s="230"/>
    </row>
    <row r="44" ht="15.75">
      <c r="AM44" s="230"/>
    </row>
    <row r="45" ht="15.75">
      <c r="AM45" s="230"/>
    </row>
    <row r="46" ht="15.75">
      <c r="AM46" s="230"/>
    </row>
    <row r="47" ht="15.75">
      <c r="AM47" s="230"/>
    </row>
    <row r="48" ht="15.75">
      <c r="AM48" s="230"/>
    </row>
    <row r="49" ht="15.75">
      <c r="AM49" s="230"/>
    </row>
    <row r="50" ht="15.75">
      <c r="AM50" s="230"/>
    </row>
    <row r="51" ht="15.75">
      <c r="AM51" s="230"/>
    </row>
    <row r="52" ht="15.75">
      <c r="AM52" s="230"/>
    </row>
    <row r="53" ht="15.75">
      <c r="AM53" s="230"/>
    </row>
    <row r="54" ht="15.75">
      <c r="AM54" s="230"/>
    </row>
    <row r="55" ht="15.75">
      <c r="AM55" s="230"/>
    </row>
    <row r="56" ht="15.75">
      <c r="AM56" s="230"/>
    </row>
    <row r="57" ht="15.75">
      <c r="AM57" s="230"/>
    </row>
    <row r="58" ht="15.75">
      <c r="AM58" s="230"/>
    </row>
    <row r="59" ht="15.75">
      <c r="AM59" s="230"/>
    </row>
    <row r="60" ht="15.75">
      <c r="AM60" s="230"/>
    </row>
    <row r="61" ht="15.75">
      <c r="AM61" s="230"/>
    </row>
    <row r="62" ht="15.75">
      <c r="AM62" s="230"/>
    </row>
    <row r="63" ht="15.75">
      <c r="AM63" s="230"/>
    </row>
    <row r="64" ht="15.75">
      <c r="AM64" s="230"/>
    </row>
    <row r="65" ht="15.75">
      <c r="AM65" s="231"/>
    </row>
    <row r="66" ht="15.75">
      <c r="AM66" s="230"/>
    </row>
    <row r="67" ht="15.75">
      <c r="AM67" s="230"/>
    </row>
    <row r="68" ht="15.75">
      <c r="AM68" s="230"/>
    </row>
    <row r="69" ht="15.75">
      <c r="AM69" s="230"/>
    </row>
    <row r="70" ht="15.75">
      <c r="AM70" s="230"/>
    </row>
    <row r="71" ht="15.75">
      <c r="AM71" s="230"/>
    </row>
    <row r="72" ht="15.75">
      <c r="AM72" s="230"/>
    </row>
    <row r="73" ht="15.75">
      <c r="AM73" s="232"/>
    </row>
    <row r="74" ht="15.75">
      <c r="AM74" s="230"/>
    </row>
    <row r="75" ht="15.75">
      <c r="AM75" s="230"/>
    </row>
    <row r="76" ht="15.75">
      <c r="AM76" s="230"/>
    </row>
    <row r="77" ht="15.75">
      <c r="AM77" s="230"/>
    </row>
    <row r="78" ht="15.75">
      <c r="AM78" s="230"/>
    </row>
    <row r="79" ht="15.75">
      <c r="AM79" s="230"/>
    </row>
    <row r="80" ht="15.75">
      <c r="AM80" s="230"/>
    </row>
    <row r="81" ht="15.75">
      <c r="AM81" s="230"/>
    </row>
    <row r="82" ht="15.75">
      <c r="AM82" s="230"/>
    </row>
    <row r="83" ht="15.75">
      <c r="AM83" s="230"/>
    </row>
    <row r="84" ht="15.75">
      <c r="AM84" s="230"/>
    </row>
    <row r="85" ht="15.75">
      <c r="AM85" s="230"/>
    </row>
    <row r="86" ht="15.75">
      <c r="AM86" s="230"/>
    </row>
    <row r="87" ht="15.75">
      <c r="AM87" s="230"/>
    </row>
    <row r="89" ht="15.75">
      <c r="AM89" s="234"/>
    </row>
    <row r="90" ht="15.75">
      <c r="AM90" s="235"/>
    </row>
    <row r="91" ht="15.75">
      <c r="AM91" s="235"/>
    </row>
    <row r="92" ht="15.75">
      <c r="AM92" s="235"/>
    </row>
    <row r="93" ht="15.75">
      <c r="AM93" s="236"/>
    </row>
    <row r="94" ht="15.75">
      <c r="AM94" s="237"/>
    </row>
    <row r="95" ht="15.75">
      <c r="AM95" s="238"/>
    </row>
    <row r="96" ht="15.75">
      <c r="AM96" s="237"/>
    </row>
    <row r="97" ht="15.75">
      <c r="AM97" s="239"/>
    </row>
    <row r="98" ht="15.75">
      <c r="AM98" s="239"/>
    </row>
  </sheetData>
  <mergeCells count="17">
    <mergeCell ref="X31:Z31"/>
    <mergeCell ref="B34:G34"/>
    <mergeCell ref="A4:AL4"/>
    <mergeCell ref="L30:O30"/>
    <mergeCell ref="H30:K30"/>
    <mergeCell ref="H31:K31"/>
    <mergeCell ref="L31:O31"/>
    <mergeCell ref="A26:C26"/>
    <mergeCell ref="A27:C27"/>
    <mergeCell ref="P30:S30"/>
    <mergeCell ref="A14:C14"/>
    <mergeCell ref="AJ30:AL30"/>
    <mergeCell ref="T30:W30"/>
    <mergeCell ref="X30:AA30"/>
    <mergeCell ref="AB30:AE30"/>
    <mergeCell ref="AF30:AI30"/>
    <mergeCell ref="A19:C19"/>
  </mergeCells>
  <printOptions horizontalCentered="1"/>
  <pageMargins left="0.5" right="0.4" top="0.5" bottom="0.25" header="0" footer="0.5"/>
  <pageSetup firstPageNumber="8" useFirstPageNumber="1" fitToHeight="1" fitToWidth="1" horizontalDpi="300" verticalDpi="300" orientation="landscape" scale="49" r:id="rId1"/>
  <headerFooter alignWithMargins="0">
    <oddFooter>&amp;C&amp;"Times New Roman,Regular"&amp;18Exhibit B - Summary of Requirements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="75" zoomScaleNormal="75" workbookViewId="0" topLeftCell="A1">
      <selection activeCell="B1" sqref="B1"/>
    </sheetView>
  </sheetViews>
  <sheetFormatPr defaultColWidth="8.88671875" defaultRowHeight="15"/>
  <cols>
    <col min="1" max="1" width="42.77734375" style="124" customWidth="1"/>
    <col min="2" max="2" width="1.77734375" style="124" customWidth="1"/>
    <col min="3" max="3" width="4.77734375" style="124" customWidth="1"/>
    <col min="4" max="4" width="9.77734375" style="124" bestFit="1" customWidth="1"/>
    <col min="5" max="5" width="1.77734375" style="124" customWidth="1"/>
    <col min="6" max="6" width="4.77734375" style="124" customWidth="1"/>
    <col min="7" max="7" width="10.10546875" style="124" bestFit="1" customWidth="1"/>
    <col min="8" max="8" width="1.77734375" style="124" customWidth="1"/>
    <col min="9" max="9" width="4.77734375" style="124" customWidth="1"/>
    <col min="10" max="10" width="9.5546875" style="124" bestFit="1" customWidth="1"/>
    <col min="11" max="11" width="1.77734375" style="124" customWidth="1"/>
    <col min="12" max="12" width="4.77734375" style="124" customWidth="1"/>
    <col min="13" max="13" width="7.77734375" style="124" customWidth="1"/>
    <col min="14" max="14" width="1.77734375" style="124" customWidth="1"/>
    <col min="15" max="15" width="4.77734375" style="124" customWidth="1"/>
    <col min="16" max="16" width="9.5546875" style="124" bestFit="1" customWidth="1"/>
    <col min="17" max="17" width="1.77734375" style="124" customWidth="1"/>
    <col min="18" max="18" width="4.77734375" style="124" customWidth="1"/>
    <col min="19" max="19" width="9.5546875" style="124" bestFit="1" customWidth="1"/>
    <col min="20" max="20" width="1.88671875" style="243" customWidth="1"/>
    <col min="21" max="16384" width="8.88671875" style="124" customWidth="1"/>
  </cols>
  <sheetData>
    <row r="1" spans="1:20" ht="14.25">
      <c r="A1" s="225" t="s">
        <v>50</v>
      </c>
      <c r="B1" s="134"/>
      <c r="C1" s="134"/>
      <c r="D1" s="134"/>
      <c r="E1" s="134"/>
      <c r="F1" s="134"/>
      <c r="G1" s="134"/>
      <c r="H1" s="134"/>
      <c r="T1" s="240" t="s">
        <v>78</v>
      </c>
    </row>
    <row r="2" spans="1:20" ht="12.75">
      <c r="A2" s="133"/>
      <c r="B2" s="134"/>
      <c r="C2" s="134"/>
      <c r="D2" s="134"/>
      <c r="E2" s="134"/>
      <c r="F2" s="134"/>
      <c r="G2" s="134"/>
      <c r="H2" s="134"/>
      <c r="T2" s="240" t="s">
        <v>78</v>
      </c>
    </row>
    <row r="3" spans="1:20" ht="12.75">
      <c r="A3" s="133"/>
      <c r="B3" s="134"/>
      <c r="C3" s="134"/>
      <c r="D3" s="134"/>
      <c r="E3" s="134"/>
      <c r="F3" s="134"/>
      <c r="G3" s="134"/>
      <c r="H3" s="134"/>
      <c r="T3" s="240" t="s">
        <v>78</v>
      </c>
    </row>
    <row r="4" spans="1:20" ht="12.75">
      <c r="A4" s="133"/>
      <c r="B4" s="134"/>
      <c r="C4" s="134"/>
      <c r="D4" s="134"/>
      <c r="E4" s="134"/>
      <c r="F4" s="134"/>
      <c r="G4" s="134"/>
      <c r="H4" s="134"/>
      <c r="T4" s="240" t="s">
        <v>78</v>
      </c>
    </row>
    <row r="5" spans="1:20" ht="14.25">
      <c r="A5" s="162"/>
      <c r="B5" s="163"/>
      <c r="C5" s="163"/>
      <c r="D5" s="221"/>
      <c r="E5" s="222"/>
      <c r="F5" s="221"/>
      <c r="G5" s="221"/>
      <c r="H5" s="222" t="s">
        <v>1</v>
      </c>
      <c r="I5" s="221"/>
      <c r="J5" s="221"/>
      <c r="K5" s="177"/>
      <c r="L5" s="177"/>
      <c r="T5" s="240" t="s">
        <v>78</v>
      </c>
    </row>
    <row r="6" spans="1:20" ht="15">
      <c r="A6" s="164"/>
      <c r="B6" s="163"/>
      <c r="C6" s="163"/>
      <c r="D6" s="221"/>
      <c r="E6" s="223"/>
      <c r="F6" s="221"/>
      <c r="G6" s="221"/>
      <c r="H6" s="223" t="s">
        <v>23</v>
      </c>
      <c r="I6" s="221"/>
      <c r="J6" s="221"/>
      <c r="K6" s="177"/>
      <c r="L6" s="177"/>
      <c r="T6" s="240" t="s">
        <v>78</v>
      </c>
    </row>
    <row r="7" spans="1:20" ht="15">
      <c r="A7" s="164"/>
      <c r="B7" s="163"/>
      <c r="C7" s="163"/>
      <c r="D7" s="221"/>
      <c r="E7" s="223"/>
      <c r="F7" s="221"/>
      <c r="G7" s="221"/>
      <c r="H7" s="223" t="s">
        <v>24</v>
      </c>
      <c r="I7" s="221"/>
      <c r="J7" s="221"/>
      <c r="K7" s="177"/>
      <c r="L7" s="177"/>
      <c r="T7" s="240" t="s">
        <v>78</v>
      </c>
    </row>
    <row r="8" spans="1:20" ht="15">
      <c r="A8" s="165"/>
      <c r="B8" s="163"/>
      <c r="C8" s="163"/>
      <c r="D8" s="221"/>
      <c r="E8" s="224"/>
      <c r="F8" s="221"/>
      <c r="G8" s="221"/>
      <c r="H8" s="224" t="s">
        <v>5</v>
      </c>
      <c r="I8" s="221"/>
      <c r="J8" s="221"/>
      <c r="K8" s="177"/>
      <c r="L8" s="177"/>
      <c r="T8" s="240" t="s">
        <v>78</v>
      </c>
    </row>
    <row r="9" spans="4:20" ht="14.25">
      <c r="D9" s="177"/>
      <c r="E9" s="177"/>
      <c r="F9" s="177"/>
      <c r="G9" s="177"/>
      <c r="H9" s="177"/>
      <c r="I9" s="177"/>
      <c r="J9" s="177"/>
      <c r="K9" s="177"/>
      <c r="L9" s="177"/>
      <c r="T9" s="240" t="s">
        <v>78</v>
      </c>
    </row>
    <row r="10" ht="12.75">
      <c r="T10" s="240" t="s">
        <v>78</v>
      </c>
    </row>
    <row r="11" spans="1:20" ht="15">
      <c r="A11" s="128"/>
      <c r="B11" s="128"/>
      <c r="C11" s="284" t="s">
        <v>72</v>
      </c>
      <c r="D11" s="260"/>
      <c r="E11" s="129"/>
      <c r="F11" s="279" t="s">
        <v>73</v>
      </c>
      <c r="G11" s="260"/>
      <c r="H11" s="129"/>
      <c r="I11" s="279" t="s">
        <v>70</v>
      </c>
      <c r="J11" s="260"/>
      <c r="L11" s="279" t="s">
        <v>70</v>
      </c>
      <c r="M11" s="260"/>
      <c r="O11" s="279" t="s">
        <v>70</v>
      </c>
      <c r="P11" s="260"/>
      <c r="R11" s="279" t="s">
        <v>71</v>
      </c>
      <c r="S11" s="260"/>
      <c r="T11" s="240" t="s">
        <v>78</v>
      </c>
    </row>
    <row r="12" spans="1:20" ht="15">
      <c r="A12" s="128"/>
      <c r="B12" s="128"/>
      <c r="C12" s="280" t="s">
        <v>65</v>
      </c>
      <c r="D12" s="281"/>
      <c r="E12" s="129"/>
      <c r="F12" s="280" t="s">
        <v>65</v>
      </c>
      <c r="G12" s="285"/>
      <c r="H12" s="129"/>
      <c r="I12" s="280" t="s">
        <v>13</v>
      </c>
      <c r="J12" s="281"/>
      <c r="L12" s="135" t="s">
        <v>45</v>
      </c>
      <c r="M12" s="136"/>
      <c r="O12" s="135" t="s">
        <v>7</v>
      </c>
      <c r="P12" s="136"/>
      <c r="R12" s="280" t="s">
        <v>12</v>
      </c>
      <c r="S12" s="281"/>
      <c r="T12" s="240" t="s">
        <v>78</v>
      </c>
    </row>
    <row r="13" spans="1:20" ht="12.75">
      <c r="A13" s="282" t="s">
        <v>0</v>
      </c>
      <c r="B13" s="128"/>
      <c r="C13" s="137"/>
      <c r="D13" s="138" t="s">
        <v>10</v>
      </c>
      <c r="E13" s="129"/>
      <c r="F13" s="137"/>
      <c r="G13" s="138" t="s">
        <v>10</v>
      </c>
      <c r="H13" s="129"/>
      <c r="I13" s="137"/>
      <c r="J13" s="138" t="s">
        <v>10</v>
      </c>
      <c r="L13" s="137"/>
      <c r="M13" s="138" t="s">
        <v>10</v>
      </c>
      <c r="O13" s="137"/>
      <c r="P13" s="138" t="s">
        <v>10</v>
      </c>
      <c r="R13" s="137"/>
      <c r="S13" s="138" t="s">
        <v>10</v>
      </c>
      <c r="T13" s="240" t="s">
        <v>78</v>
      </c>
    </row>
    <row r="14" spans="1:20" ht="12.75">
      <c r="A14" s="283"/>
      <c r="B14" s="128"/>
      <c r="C14" s="139" t="s">
        <v>22</v>
      </c>
      <c r="D14" s="140" t="s">
        <v>46</v>
      </c>
      <c r="E14" s="129"/>
      <c r="F14" s="139" t="s">
        <v>22</v>
      </c>
      <c r="G14" s="140" t="s">
        <v>46</v>
      </c>
      <c r="H14" s="129"/>
      <c r="I14" s="139" t="s">
        <v>22</v>
      </c>
      <c r="J14" s="140" t="s">
        <v>46</v>
      </c>
      <c r="L14" s="139" t="s">
        <v>22</v>
      </c>
      <c r="M14" s="140" t="s">
        <v>46</v>
      </c>
      <c r="O14" s="139" t="s">
        <v>22</v>
      </c>
      <c r="P14" s="140" t="s">
        <v>46</v>
      </c>
      <c r="R14" s="139" t="s">
        <v>22</v>
      </c>
      <c r="S14" s="140" t="s">
        <v>46</v>
      </c>
      <c r="T14" s="240" t="s">
        <v>78</v>
      </c>
    </row>
    <row r="15" spans="1:20" ht="12.75">
      <c r="A15" s="170"/>
      <c r="B15" s="128"/>
      <c r="C15" s="171"/>
      <c r="D15" s="172"/>
      <c r="E15" s="129"/>
      <c r="F15" s="171"/>
      <c r="G15" s="172"/>
      <c r="H15" s="129"/>
      <c r="I15" s="171"/>
      <c r="J15" s="172"/>
      <c r="L15" s="171"/>
      <c r="M15" s="172"/>
      <c r="O15" s="171"/>
      <c r="P15" s="172"/>
      <c r="R15" s="171"/>
      <c r="S15" s="172"/>
      <c r="T15" s="240" t="s">
        <v>78</v>
      </c>
    </row>
    <row r="16" spans="1:20" ht="13.5" customHeight="1">
      <c r="A16" s="150" t="s">
        <v>2</v>
      </c>
      <c r="B16" s="128"/>
      <c r="C16" s="142"/>
      <c r="D16" s="143"/>
      <c r="E16" s="128"/>
      <c r="F16" s="142"/>
      <c r="G16" s="143"/>
      <c r="H16" s="128"/>
      <c r="I16" s="142"/>
      <c r="J16" s="143"/>
      <c r="L16" s="142"/>
      <c r="M16" s="143"/>
      <c r="O16" s="142"/>
      <c r="P16" s="143"/>
      <c r="R16" s="142"/>
      <c r="S16" s="143"/>
      <c r="T16" s="240" t="s">
        <v>78</v>
      </c>
    </row>
    <row r="17" spans="1:20" ht="13.5" customHeight="1">
      <c r="A17" s="150" t="s">
        <v>3</v>
      </c>
      <c r="B17" s="128"/>
      <c r="C17" s="142"/>
      <c r="D17" s="143"/>
      <c r="E17" s="128"/>
      <c r="F17" s="142"/>
      <c r="G17" s="143"/>
      <c r="H17" s="128"/>
      <c r="I17" s="142"/>
      <c r="J17" s="143"/>
      <c r="L17" s="142"/>
      <c r="M17" s="143"/>
      <c r="O17" s="142"/>
      <c r="P17" s="143"/>
      <c r="R17" s="142"/>
      <c r="S17" s="143"/>
      <c r="T17" s="240" t="s">
        <v>78</v>
      </c>
    </row>
    <row r="18" spans="1:20" ht="13.5" customHeight="1">
      <c r="A18" s="141" t="s">
        <v>52</v>
      </c>
      <c r="B18" s="128"/>
      <c r="C18" s="142"/>
      <c r="D18" s="143"/>
      <c r="E18" s="128"/>
      <c r="F18" s="142"/>
      <c r="G18" s="143"/>
      <c r="H18" s="128"/>
      <c r="I18" s="142"/>
      <c r="J18" s="143"/>
      <c r="L18" s="142"/>
      <c r="M18" s="143"/>
      <c r="O18" s="142"/>
      <c r="P18" s="143"/>
      <c r="R18" s="142"/>
      <c r="S18" s="143"/>
      <c r="T18" s="240" t="s">
        <v>78</v>
      </c>
    </row>
    <row r="19" spans="1:20" ht="13.5" customHeight="1">
      <c r="A19" s="141" t="s">
        <v>53</v>
      </c>
      <c r="B19" s="128"/>
      <c r="C19" s="142"/>
      <c r="D19" s="143"/>
      <c r="E19" s="128"/>
      <c r="F19" s="142"/>
      <c r="G19" s="143"/>
      <c r="H19" s="128"/>
      <c r="I19" s="142"/>
      <c r="J19" s="143"/>
      <c r="L19" s="142"/>
      <c r="M19" s="143"/>
      <c r="O19" s="142"/>
      <c r="P19" s="143"/>
      <c r="R19" s="142"/>
      <c r="S19" s="143"/>
      <c r="T19" s="240" t="s">
        <v>78</v>
      </c>
    </row>
    <row r="20" spans="1:20" ht="12.75">
      <c r="A20" s="228" t="s">
        <v>54</v>
      </c>
      <c r="B20" s="141"/>
      <c r="C20" s="144">
        <v>0</v>
      </c>
      <c r="D20" s="145">
        <v>73650</v>
      </c>
      <c r="E20" s="146"/>
      <c r="F20" s="144">
        <v>0</v>
      </c>
      <c r="G20" s="147">
        <v>40000</v>
      </c>
      <c r="H20" s="148"/>
      <c r="I20" s="144">
        <v>0</v>
      </c>
      <c r="J20" s="147">
        <v>31050</v>
      </c>
      <c r="K20" s="166"/>
      <c r="L20" s="144">
        <v>0</v>
      </c>
      <c r="M20" s="167">
        <v>0</v>
      </c>
      <c r="N20" s="125"/>
      <c r="O20" s="144">
        <v>0</v>
      </c>
      <c r="P20" s="147">
        <v>31050</v>
      </c>
      <c r="R20" s="144">
        <v>0</v>
      </c>
      <c r="S20" s="147">
        <v>-8950</v>
      </c>
      <c r="T20" s="240" t="s">
        <v>78</v>
      </c>
    </row>
    <row r="21" spans="1:20" ht="12.75">
      <c r="A21" s="149" t="s">
        <v>47</v>
      </c>
      <c r="B21" s="150"/>
      <c r="C21" s="151">
        <v>0</v>
      </c>
      <c r="D21" s="152">
        <f>D20</f>
        <v>73650</v>
      </c>
      <c r="E21" s="153"/>
      <c r="F21" s="151">
        <v>0</v>
      </c>
      <c r="G21" s="154">
        <f>G20</f>
        <v>40000</v>
      </c>
      <c r="H21" s="155"/>
      <c r="I21" s="151">
        <v>0</v>
      </c>
      <c r="J21" s="154">
        <f>J20</f>
        <v>31050</v>
      </c>
      <c r="K21" s="173"/>
      <c r="L21" s="151">
        <v>0</v>
      </c>
      <c r="M21" s="168">
        <v>0</v>
      </c>
      <c r="N21" s="125"/>
      <c r="O21" s="151">
        <v>0</v>
      </c>
      <c r="P21" s="154">
        <f>P20</f>
        <v>31050</v>
      </c>
      <c r="R21" s="151">
        <v>0</v>
      </c>
      <c r="S21" s="154">
        <f>S20</f>
        <v>-8950</v>
      </c>
      <c r="T21" s="240" t="s">
        <v>78</v>
      </c>
    </row>
    <row r="22" spans="1:20" ht="13.5" thickBot="1">
      <c r="A22" s="128"/>
      <c r="B22" s="128"/>
      <c r="C22" s="156"/>
      <c r="D22" s="128"/>
      <c r="E22" s="128"/>
      <c r="F22" s="156"/>
      <c r="G22" s="128"/>
      <c r="H22" s="128"/>
      <c r="I22" s="156"/>
      <c r="J22" s="128"/>
      <c r="K22" s="126"/>
      <c r="L22" s="156"/>
      <c r="M22" s="156"/>
      <c r="O22" s="156"/>
      <c r="P22" s="128"/>
      <c r="R22" s="156"/>
      <c r="S22" s="128"/>
      <c r="T22" s="240" t="s">
        <v>78</v>
      </c>
    </row>
    <row r="23" spans="1:20" ht="13.5" thickBot="1">
      <c r="A23" s="157" t="s">
        <v>48</v>
      </c>
      <c r="B23" s="158"/>
      <c r="C23" s="159">
        <v>0</v>
      </c>
      <c r="D23" s="160">
        <f>D21</f>
        <v>73650</v>
      </c>
      <c r="E23" s="158"/>
      <c r="F23" s="159">
        <v>0</v>
      </c>
      <c r="G23" s="160">
        <f>G21</f>
        <v>40000</v>
      </c>
      <c r="H23" s="161"/>
      <c r="I23" s="159">
        <v>0</v>
      </c>
      <c r="J23" s="175">
        <f>J21</f>
        <v>31050</v>
      </c>
      <c r="K23" s="132">
        <v>40375</v>
      </c>
      <c r="L23" s="174">
        <v>0</v>
      </c>
      <c r="M23" s="169">
        <v>0</v>
      </c>
      <c r="N23" s="125"/>
      <c r="O23" s="159">
        <v>0</v>
      </c>
      <c r="P23" s="160">
        <f>P21</f>
        <v>31050</v>
      </c>
      <c r="R23" s="159">
        <v>0</v>
      </c>
      <c r="S23" s="160">
        <f>S21</f>
        <v>-8950</v>
      </c>
      <c r="T23" s="240" t="s">
        <v>79</v>
      </c>
    </row>
    <row r="24" spans="1:20" ht="12.75">
      <c r="A24" s="130"/>
      <c r="B24" s="130"/>
      <c r="C24" s="131"/>
      <c r="D24" s="132"/>
      <c r="E24" s="130"/>
      <c r="F24" s="131"/>
      <c r="G24" s="132"/>
      <c r="H24" s="130"/>
      <c r="I24" s="127"/>
      <c r="K24" s="127"/>
      <c r="M24" s="127"/>
      <c r="T24" s="240"/>
    </row>
    <row r="25" spans="1:20" ht="12.75">
      <c r="A25" s="130"/>
      <c r="B25" s="130"/>
      <c r="C25" s="131"/>
      <c r="D25" s="132"/>
      <c r="E25" s="130"/>
      <c r="F25" s="131"/>
      <c r="G25" s="132"/>
      <c r="H25" s="130"/>
      <c r="T25" s="240"/>
    </row>
    <row r="26" spans="1:20" ht="12.75">
      <c r="A26" s="134"/>
      <c r="B26" s="130"/>
      <c r="C26" s="131"/>
      <c r="D26" s="132"/>
      <c r="E26" s="130"/>
      <c r="F26" s="131"/>
      <c r="G26" s="132"/>
      <c r="H26" s="130"/>
      <c r="T26" s="240"/>
    </row>
    <row r="27" ht="12.75">
      <c r="T27" s="240"/>
    </row>
    <row r="28" ht="12.75">
      <c r="T28" s="240"/>
    </row>
    <row r="29" ht="12.75">
      <c r="T29" s="240"/>
    </row>
    <row r="30" ht="12.75">
      <c r="T30" s="240"/>
    </row>
    <row r="31" ht="12.75">
      <c r="T31" s="240"/>
    </row>
    <row r="32" ht="12.75">
      <c r="T32" s="240"/>
    </row>
    <row r="33" ht="12.75">
      <c r="T33" s="240"/>
    </row>
    <row r="34" ht="12.75">
      <c r="T34" s="240"/>
    </row>
    <row r="35" ht="12.75">
      <c r="T35" s="240"/>
    </row>
    <row r="36" ht="12.75">
      <c r="T36" s="240"/>
    </row>
    <row r="37" ht="12.75">
      <c r="T37" s="240"/>
    </row>
    <row r="38" ht="12.75">
      <c r="T38" s="240"/>
    </row>
    <row r="39" ht="12.75">
      <c r="T39" s="240"/>
    </row>
    <row r="40" ht="12.75">
      <c r="T40" s="240"/>
    </row>
    <row r="41" ht="12.75">
      <c r="T41" s="240"/>
    </row>
    <row r="42" ht="12.75">
      <c r="T42" s="240"/>
    </row>
    <row r="43" ht="12.75">
      <c r="T43" s="240"/>
    </row>
    <row r="45" ht="12.75">
      <c r="T45" s="241"/>
    </row>
    <row r="46" ht="12.75">
      <c r="T46" s="242"/>
    </row>
    <row r="47" ht="12.75">
      <c r="T47" s="242"/>
    </row>
    <row r="48" ht="12.75">
      <c r="T48" s="242"/>
    </row>
    <row r="51" ht="12.75">
      <c r="T51" s="244"/>
    </row>
    <row r="52" ht="12.75">
      <c r="T52" s="244"/>
    </row>
    <row r="53" ht="12.75">
      <c r="T53" s="244"/>
    </row>
    <row r="54" ht="12.75">
      <c r="T54" s="244"/>
    </row>
    <row r="59" ht="12.75">
      <c r="T59" s="245"/>
    </row>
    <row r="85" ht="12.75">
      <c r="T85" s="246"/>
    </row>
    <row r="86" ht="12.75">
      <c r="T86" s="246"/>
    </row>
    <row r="87" ht="12.75">
      <c r="T87" s="246"/>
    </row>
    <row r="88" ht="12.75">
      <c r="T88" s="246"/>
    </row>
    <row r="89" ht="12.75">
      <c r="T89" s="246"/>
    </row>
    <row r="91" ht="12.75">
      <c r="T91" s="247"/>
    </row>
    <row r="92" ht="12.75">
      <c r="T92" s="247"/>
    </row>
    <row r="93" ht="15">
      <c r="T93" s="248"/>
    </row>
    <row r="94" ht="15">
      <c r="T94" s="248"/>
    </row>
    <row r="95" ht="15">
      <c r="T95" s="249"/>
    </row>
    <row r="96" ht="12.75">
      <c r="T96" s="247"/>
    </row>
    <row r="97" ht="15">
      <c r="T97" s="248"/>
    </row>
    <row r="98" ht="15">
      <c r="T98" s="248"/>
    </row>
    <row r="99" ht="12.75">
      <c r="T99" s="124"/>
    </row>
    <row r="100" ht="12.75">
      <c r="T100" s="124"/>
    </row>
  </sheetData>
  <mergeCells count="11">
    <mergeCell ref="I12:J12"/>
    <mergeCell ref="A13:A14"/>
    <mergeCell ref="C12:D12"/>
    <mergeCell ref="C11:D11"/>
    <mergeCell ref="F11:G11"/>
    <mergeCell ref="F12:G12"/>
    <mergeCell ref="I11:J11"/>
    <mergeCell ref="L11:M11"/>
    <mergeCell ref="O11:P11"/>
    <mergeCell ref="R11:S11"/>
    <mergeCell ref="R12:S12"/>
  </mergeCells>
  <printOptions/>
  <pageMargins left="0.5" right="0.5" top="1" bottom="1" header="0.5" footer="0.5"/>
  <pageSetup horizontalDpi="600" verticalDpi="600" orientation="landscape" scale="76" r:id="rId1"/>
  <headerFooter alignWithMargins="0">
    <oddFooter>&amp;C&amp;"Times New Roman,Regular"Exhibit D - Resources by DOJ Strategic Goal and Objectives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zoomScale="75" zoomScaleNormal="75" workbookViewId="0" topLeftCell="A1">
      <selection activeCell="B1" sqref="B1"/>
    </sheetView>
  </sheetViews>
  <sheetFormatPr defaultColWidth="8.88671875" defaultRowHeight="15"/>
  <cols>
    <col min="11" max="11" width="11.3359375" style="0" customWidth="1"/>
    <col min="13" max="13" width="0.9921875" style="250" customWidth="1"/>
  </cols>
  <sheetData>
    <row r="1" spans="1:13" ht="15.75">
      <c r="A1" s="121" t="s">
        <v>51</v>
      </c>
      <c r="M1" s="250" t="s">
        <v>78</v>
      </c>
    </row>
    <row r="2" spans="1:13" ht="15.75">
      <c r="A2" s="121"/>
      <c r="M2" s="250" t="s">
        <v>78</v>
      </c>
    </row>
    <row r="3" spans="1:13" ht="15.75">
      <c r="A3" s="121"/>
      <c r="M3" s="250" t="s">
        <v>78</v>
      </c>
    </row>
    <row r="4" spans="1:13" ht="15.75">
      <c r="A4" s="288" t="s">
        <v>42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50" t="s">
        <v>78</v>
      </c>
    </row>
    <row r="5" spans="1:13" ht="15.75">
      <c r="A5" s="290" t="s">
        <v>23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50" t="s">
        <v>78</v>
      </c>
    </row>
    <row r="6" spans="1:13" ht="15.75">
      <c r="A6" s="290" t="s">
        <v>24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50" t="s">
        <v>78</v>
      </c>
    </row>
    <row r="7" spans="1:13" ht="1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250" t="s">
        <v>78</v>
      </c>
    </row>
    <row r="8" spans="1:13" s="177" customFormat="1" ht="15">
      <c r="A8" s="292" t="s">
        <v>43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50" t="s">
        <v>78</v>
      </c>
    </row>
    <row r="9" spans="1:13" s="177" customFormat="1" ht="1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250" t="s">
        <v>78</v>
      </c>
    </row>
    <row r="10" spans="1:13" s="177" customFormat="1" ht="15.75">
      <c r="A10" s="294" t="s">
        <v>44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50" t="s">
        <v>78</v>
      </c>
    </row>
    <row r="11" spans="1:13" s="177" customFormat="1" ht="15.75" customHeight="1">
      <c r="A11" s="286" t="s">
        <v>60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50" t="s">
        <v>79</v>
      </c>
    </row>
    <row r="12" spans="1:12" ht="1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ht="1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ht="1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1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93" ht="15">
      <c r="M93" s="251"/>
    </row>
    <row r="94" ht="15">
      <c r="M94" s="251"/>
    </row>
    <row r="96" ht="15">
      <c r="M96" s="251"/>
    </row>
  </sheetData>
  <mergeCells count="6">
    <mergeCell ref="A11:L11"/>
    <mergeCell ref="A4:L4"/>
    <mergeCell ref="A5:L5"/>
    <mergeCell ref="A8:L8"/>
    <mergeCell ref="A10:L10"/>
    <mergeCell ref="A6:L6"/>
  </mergeCells>
  <printOptions/>
  <pageMargins left="0.5" right="0.4" top="1" bottom="1" header="0.5" footer="0.5"/>
  <pageSetup horizontalDpi="600" verticalDpi="600" orientation="landscape" scale="98" r:id="rId1"/>
  <headerFooter alignWithMargins="0">
    <oddFooter>&amp;C&amp;"Times New Roman,Regular"Exhibit E - Justification for Base Adjustments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workbookViewId="0" topLeftCell="A1">
      <selection activeCell="B1" sqref="B1"/>
    </sheetView>
  </sheetViews>
  <sheetFormatPr defaultColWidth="8.88671875" defaultRowHeight="15"/>
  <cols>
    <col min="1" max="1" width="3.77734375" style="19" customWidth="1"/>
    <col min="2" max="2" width="26.77734375" style="19" customWidth="1"/>
    <col min="3" max="3" width="5.6640625" style="19" customWidth="1"/>
    <col min="4" max="4" width="6.77734375" style="19" customWidth="1"/>
    <col min="5" max="5" width="7.77734375" style="19" customWidth="1"/>
    <col min="6" max="6" width="1.1171875" style="19" customWidth="1"/>
    <col min="7" max="7" width="5.5546875" style="19" customWidth="1"/>
    <col min="8" max="8" width="5.6640625" style="19" customWidth="1"/>
    <col min="9" max="9" width="7.77734375" style="19" customWidth="1"/>
    <col min="10" max="10" width="0.78125" style="19" customWidth="1"/>
    <col min="11" max="12" width="5.6640625" style="19" customWidth="1"/>
    <col min="13" max="13" width="8.77734375" style="19" customWidth="1"/>
    <col min="14" max="14" width="0.88671875" style="19" customWidth="1"/>
    <col min="15" max="15" width="5.6640625" style="19" customWidth="1"/>
    <col min="16" max="16" width="6.77734375" style="19" customWidth="1"/>
    <col min="17" max="17" width="7.77734375" style="19" customWidth="1"/>
    <col min="18" max="18" width="0.9921875" style="253" customWidth="1"/>
    <col min="19" max="16384" width="9.6640625" style="19" customWidth="1"/>
  </cols>
  <sheetData>
    <row r="1" spans="1:18" ht="20.25">
      <c r="A1" s="33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52" t="s">
        <v>78</v>
      </c>
    </row>
    <row r="2" spans="1:18" ht="20.25">
      <c r="A2" s="3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52" t="s">
        <v>78</v>
      </c>
    </row>
    <row r="3" spans="1:18" ht="20.25">
      <c r="A3" s="3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52" t="s">
        <v>78</v>
      </c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52" t="s">
        <v>78</v>
      </c>
    </row>
    <row r="5" spans="1:18" ht="18.75">
      <c r="A5" s="20" t="s">
        <v>55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52" t="s">
        <v>78</v>
      </c>
    </row>
    <row r="6" spans="1:18" ht="16.5">
      <c r="A6" s="22" t="str">
        <f>+'B. Summary of Requirements'!A5</f>
        <v>Radiation Exposure Compensation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52" t="s">
        <v>78</v>
      </c>
    </row>
    <row r="7" spans="1:18" ht="16.5">
      <c r="A7" s="22" t="str">
        <f>+'B. Summary of Requirements'!A6</f>
        <v>Payments to the Radiation Compensation Trust Fund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52" t="s">
        <v>78</v>
      </c>
    </row>
    <row r="8" spans="1:18" ht="15.75">
      <c r="A8" s="37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52" t="s">
        <v>78</v>
      </c>
    </row>
    <row r="9" spans="1:18" ht="15.75">
      <c r="A9" s="3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52" t="s">
        <v>78</v>
      </c>
    </row>
    <row r="10" spans="1:18" ht="15.75">
      <c r="A10" s="1"/>
      <c r="B10" s="1"/>
      <c r="C10" s="1"/>
      <c r="D10" s="1"/>
      <c r="E10" s="1"/>
      <c r="F10" s="1"/>
      <c r="G10" s="21"/>
      <c r="H10" s="21"/>
      <c r="I10" s="21"/>
      <c r="J10" s="1"/>
      <c r="K10" s="1"/>
      <c r="L10" s="1"/>
      <c r="M10" s="1"/>
      <c r="N10" s="1"/>
      <c r="O10" s="1"/>
      <c r="P10" s="1"/>
      <c r="Q10" s="1"/>
      <c r="R10" s="252" t="s">
        <v>78</v>
      </c>
    </row>
    <row r="11" spans="1:18" ht="15.75">
      <c r="A11" s="1"/>
      <c r="B11" s="1"/>
      <c r="C11" s="21"/>
      <c r="D11" s="21"/>
      <c r="E11" s="21"/>
      <c r="F11" s="21"/>
      <c r="G11" s="21"/>
      <c r="H11" s="21"/>
      <c r="I11" s="21"/>
      <c r="J11" s="21" t="s">
        <v>9</v>
      </c>
      <c r="K11" s="1"/>
      <c r="L11" s="1"/>
      <c r="M11" s="1"/>
      <c r="N11" s="1"/>
      <c r="O11" s="23"/>
      <c r="P11" s="21"/>
      <c r="Q11" s="21"/>
      <c r="R11" s="252" t="s">
        <v>78</v>
      </c>
    </row>
    <row r="12" spans="1:18" ht="15.75">
      <c r="A12" s="46"/>
      <c r="B12" s="51"/>
      <c r="C12" s="301" t="s">
        <v>68</v>
      </c>
      <c r="D12" s="302"/>
      <c r="E12" s="302"/>
      <c r="F12" s="47" t="s">
        <v>9</v>
      </c>
      <c r="G12" s="301"/>
      <c r="H12" s="259"/>
      <c r="I12" s="259"/>
      <c r="J12" s="47" t="s">
        <v>9</v>
      </c>
      <c r="K12" s="87" t="s">
        <v>40</v>
      </c>
      <c r="L12" s="47"/>
      <c r="M12" s="47"/>
      <c r="N12" s="118"/>
      <c r="O12" s="53"/>
      <c r="P12" s="47"/>
      <c r="Q12" s="48"/>
      <c r="R12" s="252" t="s">
        <v>78</v>
      </c>
    </row>
    <row r="13" spans="1:18" ht="15.75">
      <c r="A13" s="45"/>
      <c r="B13" s="43"/>
      <c r="C13" s="299"/>
      <c r="D13" s="303"/>
      <c r="E13" s="303"/>
      <c r="F13" s="82" t="s">
        <v>9</v>
      </c>
      <c r="G13" s="81" t="s">
        <v>6</v>
      </c>
      <c r="H13" s="82"/>
      <c r="I13" s="82"/>
      <c r="J13" s="82" t="s">
        <v>9</v>
      </c>
      <c r="K13" s="81" t="s">
        <v>41</v>
      </c>
      <c r="L13" s="82"/>
      <c r="M13" s="82"/>
      <c r="N13" s="83" t="s">
        <v>9</v>
      </c>
      <c r="O13" s="299" t="s">
        <v>74</v>
      </c>
      <c r="P13" s="289"/>
      <c r="Q13" s="300"/>
      <c r="R13" s="252" t="s">
        <v>78</v>
      </c>
    </row>
    <row r="14" spans="1:18" ht="3" customHeight="1">
      <c r="A14" s="45"/>
      <c r="B14" s="43"/>
      <c r="C14" s="2"/>
      <c r="D14" s="1"/>
      <c r="E14" s="1"/>
      <c r="F14" s="2"/>
      <c r="G14" s="45"/>
      <c r="H14" s="1"/>
      <c r="I14" s="1"/>
      <c r="J14" s="1"/>
      <c r="K14" s="45"/>
      <c r="L14" s="1"/>
      <c r="M14" s="1"/>
      <c r="N14" s="1"/>
      <c r="O14" s="45"/>
      <c r="P14" s="1"/>
      <c r="Q14" s="43"/>
      <c r="R14" s="252" t="s">
        <v>78</v>
      </c>
    </row>
    <row r="15" spans="1:18" ht="16.5" thickBot="1">
      <c r="A15" s="50" t="s">
        <v>33</v>
      </c>
      <c r="B15" s="120"/>
      <c r="C15" s="49" t="s">
        <v>8</v>
      </c>
      <c r="D15" s="49" t="s">
        <v>22</v>
      </c>
      <c r="E15" s="49" t="s">
        <v>10</v>
      </c>
      <c r="F15" s="80"/>
      <c r="G15" s="78" t="s">
        <v>8</v>
      </c>
      <c r="H15" s="49" t="s">
        <v>22</v>
      </c>
      <c r="I15" s="49" t="s">
        <v>10</v>
      </c>
      <c r="J15" s="49"/>
      <c r="K15" s="78" t="s">
        <v>8</v>
      </c>
      <c r="L15" s="49" t="s">
        <v>22</v>
      </c>
      <c r="M15" s="49" t="s">
        <v>10</v>
      </c>
      <c r="N15" s="49"/>
      <c r="O15" s="78" t="s">
        <v>8</v>
      </c>
      <c r="P15" s="49" t="s">
        <v>22</v>
      </c>
      <c r="Q15" s="79" t="s">
        <v>10</v>
      </c>
      <c r="R15" s="252" t="s">
        <v>78</v>
      </c>
    </row>
    <row r="16" spans="1:18" ht="11.25" customHeight="1">
      <c r="A16" s="45"/>
      <c r="B16" s="43"/>
      <c r="C16" s="2"/>
      <c r="D16" s="1"/>
      <c r="E16" s="1"/>
      <c r="F16" s="2"/>
      <c r="G16" s="45"/>
      <c r="H16" s="1"/>
      <c r="I16" s="1"/>
      <c r="J16" s="1"/>
      <c r="K16" s="45"/>
      <c r="L16" s="1"/>
      <c r="M16" s="1"/>
      <c r="N16" s="1"/>
      <c r="O16" s="45"/>
      <c r="P16" s="1"/>
      <c r="Q16" s="43"/>
      <c r="R16" s="252" t="s">
        <v>78</v>
      </c>
    </row>
    <row r="17" spans="1:18" ht="15.75" customHeight="1">
      <c r="A17" s="45" t="s">
        <v>23</v>
      </c>
      <c r="B17" s="43"/>
      <c r="C17" s="2"/>
      <c r="D17" s="1"/>
      <c r="E17" s="1"/>
      <c r="F17" s="2"/>
      <c r="G17" s="45"/>
      <c r="H17" s="1"/>
      <c r="I17" s="1"/>
      <c r="J17" s="43"/>
      <c r="K17" s="2"/>
      <c r="L17" s="1"/>
      <c r="M17" s="1"/>
      <c r="N17" s="1"/>
      <c r="O17" s="45"/>
      <c r="P17" s="1"/>
      <c r="Q17" s="43"/>
      <c r="R17" s="252" t="s">
        <v>78</v>
      </c>
    </row>
    <row r="18" spans="1:18" ht="15.75">
      <c r="A18" s="52" t="s">
        <v>26</v>
      </c>
      <c r="B18" s="44"/>
      <c r="C18" s="32">
        <v>0</v>
      </c>
      <c r="D18" s="32">
        <v>0</v>
      </c>
      <c r="E18" s="90">
        <v>73650</v>
      </c>
      <c r="F18" s="32"/>
      <c r="G18" s="52">
        <v>0</v>
      </c>
      <c r="H18" s="32">
        <v>0</v>
      </c>
      <c r="I18" s="32">
        <v>0</v>
      </c>
      <c r="J18" s="119"/>
      <c r="K18" s="32">
        <v>0</v>
      </c>
      <c r="L18" s="32">
        <v>0</v>
      </c>
      <c r="M18" s="226">
        <v>8918</v>
      </c>
      <c r="N18" s="32"/>
      <c r="O18" s="52">
        <v>0</v>
      </c>
      <c r="P18" s="32">
        <v>0</v>
      </c>
      <c r="Q18" s="91">
        <f>+E18+I18+M18</f>
        <v>82568</v>
      </c>
      <c r="R18" s="252" t="s">
        <v>79</v>
      </c>
    </row>
    <row r="19" spans="2:18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52"/>
    </row>
    <row r="20" spans="1:18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52"/>
    </row>
    <row r="21" spans="1:18" ht="15.7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52"/>
    </row>
    <row r="22" spans="1:18" ht="15.75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52"/>
    </row>
    <row r="23" spans="1:1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52"/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52"/>
    </row>
    <row r="25" spans="1:18" ht="39.75" customHeight="1">
      <c r="A25" s="295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1"/>
      <c r="O25" s="1"/>
      <c r="P25" s="1"/>
      <c r="Q25" s="1"/>
      <c r="R25" s="252"/>
    </row>
    <row r="26" spans="1:18" ht="14.25" customHeight="1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"/>
      <c r="O26" s="1"/>
      <c r="P26" s="1"/>
      <c r="Q26" s="1"/>
      <c r="R26" s="252"/>
    </row>
    <row r="27" spans="1:18" ht="0.75" customHeight="1">
      <c r="A27" s="297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52"/>
    </row>
    <row r="28" spans="1:18" ht="32.25" customHeight="1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52"/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52"/>
    </row>
    <row r="30" spans="1:18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52"/>
    </row>
    <row r="31" spans="1:18" ht="15.75">
      <c r="A31" s="42"/>
      <c r="B31" s="42"/>
      <c r="C31" s="42"/>
      <c r="D31" s="42"/>
      <c r="E31" s="42"/>
      <c r="F31" s="4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52"/>
    </row>
    <row r="32" spans="1:18" ht="15.75">
      <c r="A32" s="42"/>
      <c r="B32" s="42"/>
      <c r="C32" s="42"/>
      <c r="D32" s="42"/>
      <c r="E32" s="42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52"/>
    </row>
    <row r="34" ht="15.75">
      <c r="R34" s="252"/>
    </row>
  </sheetData>
  <mergeCells count="6">
    <mergeCell ref="A25:M25"/>
    <mergeCell ref="A27:Q28"/>
    <mergeCell ref="O13:Q13"/>
    <mergeCell ref="C12:E12"/>
    <mergeCell ref="C13:E13"/>
    <mergeCell ref="G12:I12"/>
  </mergeCells>
  <printOptions/>
  <pageMargins left="0.75" right="0.75" top="0.5" bottom="0.5" header="0.5" footer="0.5"/>
  <pageSetup horizontalDpi="600" verticalDpi="600" orientation="landscape" scale="85" r:id="rId1"/>
  <headerFooter alignWithMargins="0">
    <oddFooter>&amp;C&amp;"Times New Roman,Regular"&amp;14Exhibit F - Crosswalk of 2007 Availability
&amp;"Arial,Regular"&amp;12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="75" zoomScaleNormal="75" workbookViewId="0" topLeftCell="A1">
      <selection activeCell="B1" sqref="B1"/>
    </sheetView>
  </sheetViews>
  <sheetFormatPr defaultColWidth="8.88671875" defaultRowHeight="15"/>
  <cols>
    <col min="1" max="1" width="3.77734375" style="19" customWidth="1"/>
    <col min="2" max="2" width="26.77734375" style="19" customWidth="1"/>
    <col min="3" max="3" width="5.6640625" style="19" customWidth="1"/>
    <col min="4" max="4" width="6.77734375" style="19" customWidth="1"/>
    <col min="5" max="5" width="7.77734375" style="19" customWidth="1"/>
    <col min="6" max="6" width="1.1171875" style="19" customWidth="1"/>
    <col min="7" max="7" width="5.5546875" style="19" customWidth="1"/>
    <col min="8" max="8" width="5.6640625" style="19" customWidth="1"/>
    <col min="9" max="9" width="7.77734375" style="19" customWidth="1"/>
    <col min="10" max="10" width="0.78125" style="19" customWidth="1"/>
    <col min="11" max="12" width="5.6640625" style="19" customWidth="1"/>
    <col min="13" max="13" width="8.77734375" style="19" customWidth="1"/>
    <col min="14" max="14" width="0.88671875" style="19" customWidth="1"/>
    <col min="15" max="15" width="5.6640625" style="19" customWidth="1"/>
    <col min="16" max="16" width="6.77734375" style="19" customWidth="1"/>
    <col min="17" max="17" width="7.77734375" style="19" customWidth="1"/>
    <col min="19" max="16384" width="9.6640625" style="19" customWidth="1"/>
  </cols>
  <sheetData>
    <row r="1" spans="1:18" ht="20.25">
      <c r="A1" s="33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51" t="s">
        <v>78</v>
      </c>
    </row>
    <row r="2" spans="1:18" ht="20.25">
      <c r="A2" s="3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51" t="s">
        <v>78</v>
      </c>
    </row>
    <row r="3" spans="1:18" ht="20.25">
      <c r="A3" s="3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52" t="s">
        <v>78</v>
      </c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52" t="s">
        <v>78</v>
      </c>
    </row>
    <row r="5" spans="1:18" ht="18.75">
      <c r="A5" s="20" t="s">
        <v>61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52" t="s">
        <v>78</v>
      </c>
    </row>
    <row r="6" spans="1:18" ht="16.5">
      <c r="A6" s="22" t="str">
        <f>+'B. Summary of Requirements'!A5</f>
        <v>Radiation Exposure Compensation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52" t="s">
        <v>78</v>
      </c>
    </row>
    <row r="7" spans="1:18" ht="16.5">
      <c r="A7" s="22" t="str">
        <f>+'B. Summary of Requirements'!A6</f>
        <v>Payments to the Radiation Compensation Trust Fund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311" t="s">
        <v>78</v>
      </c>
    </row>
    <row r="8" spans="1:18" ht="15.75">
      <c r="A8" s="37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311" t="s">
        <v>78</v>
      </c>
    </row>
    <row r="9" spans="1:18" ht="15.75">
      <c r="A9" s="3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311" t="s">
        <v>78</v>
      </c>
    </row>
    <row r="10" spans="1:18" ht="15.75">
      <c r="A10" s="1"/>
      <c r="B10" s="1"/>
      <c r="C10" s="1"/>
      <c r="D10" s="1"/>
      <c r="E10" s="1"/>
      <c r="F10" s="1"/>
      <c r="G10" s="21"/>
      <c r="H10" s="21"/>
      <c r="I10" s="21"/>
      <c r="J10" s="1"/>
      <c r="K10" s="1"/>
      <c r="L10" s="1"/>
      <c r="M10" s="1"/>
      <c r="N10" s="1"/>
      <c r="O10" s="1"/>
      <c r="P10" s="1"/>
      <c r="Q10" s="1"/>
      <c r="R10" s="311" t="s">
        <v>78</v>
      </c>
    </row>
    <row r="11" spans="1:18" ht="15.75">
      <c r="A11" s="1"/>
      <c r="B11" s="1"/>
      <c r="C11" s="21"/>
      <c r="D11" s="21"/>
      <c r="E11" s="21"/>
      <c r="F11" s="21"/>
      <c r="G11" s="21"/>
      <c r="H11" s="21"/>
      <c r="I11" s="21"/>
      <c r="J11" s="21" t="s">
        <v>9</v>
      </c>
      <c r="K11" s="1"/>
      <c r="L11" s="1"/>
      <c r="M11" s="1"/>
      <c r="N11" s="1"/>
      <c r="O11" s="23"/>
      <c r="P11" s="21"/>
      <c r="Q11" s="21"/>
      <c r="R11" s="311" t="s">
        <v>78</v>
      </c>
    </row>
    <row r="12" spans="1:18" ht="15.75">
      <c r="A12" s="46"/>
      <c r="B12" s="51"/>
      <c r="C12" s="304" t="s">
        <v>73</v>
      </c>
      <c r="D12" s="305"/>
      <c r="E12" s="305"/>
      <c r="F12" s="48" t="s">
        <v>9</v>
      </c>
      <c r="G12" s="301"/>
      <c r="H12" s="259"/>
      <c r="I12" s="259"/>
      <c r="J12" s="47" t="s">
        <v>9</v>
      </c>
      <c r="K12" s="306" t="s">
        <v>40</v>
      </c>
      <c r="L12" s="259"/>
      <c r="M12" s="259"/>
      <c r="N12" s="118"/>
      <c r="O12" s="53"/>
      <c r="P12" s="47"/>
      <c r="Q12" s="48"/>
      <c r="R12" s="311" t="s">
        <v>78</v>
      </c>
    </row>
    <row r="13" spans="1:18" ht="15.75">
      <c r="A13" s="45"/>
      <c r="B13" s="43"/>
      <c r="C13" s="299" t="s">
        <v>65</v>
      </c>
      <c r="D13" s="303"/>
      <c r="E13" s="303"/>
      <c r="F13" s="82" t="s">
        <v>9</v>
      </c>
      <c r="G13" s="299" t="s">
        <v>6</v>
      </c>
      <c r="H13" s="289"/>
      <c r="I13" s="289"/>
      <c r="J13" s="82" t="s">
        <v>9</v>
      </c>
      <c r="K13" s="299" t="s">
        <v>66</v>
      </c>
      <c r="L13" s="289"/>
      <c r="M13" s="289"/>
      <c r="N13" s="83" t="s">
        <v>9</v>
      </c>
      <c r="O13" s="299" t="s">
        <v>75</v>
      </c>
      <c r="P13" s="289"/>
      <c r="Q13" s="300"/>
      <c r="R13" s="311" t="s">
        <v>78</v>
      </c>
    </row>
    <row r="14" spans="1:18" ht="3" customHeight="1">
      <c r="A14" s="45"/>
      <c r="B14" s="43"/>
      <c r="C14" s="2"/>
      <c r="D14" s="1"/>
      <c r="E14" s="1"/>
      <c r="F14" s="2"/>
      <c r="G14" s="45"/>
      <c r="H14" s="1"/>
      <c r="I14" s="1"/>
      <c r="J14" s="1"/>
      <c r="K14" s="45"/>
      <c r="L14" s="1"/>
      <c r="M14" s="1"/>
      <c r="N14" s="1"/>
      <c r="O14" s="45"/>
      <c r="P14" s="1"/>
      <c r="Q14" s="43"/>
      <c r="R14" s="252" t="s">
        <v>78</v>
      </c>
    </row>
    <row r="15" spans="1:18" ht="16.5" thickBot="1">
      <c r="A15" s="50" t="s">
        <v>33</v>
      </c>
      <c r="B15" s="120"/>
      <c r="C15" s="49" t="s">
        <v>8</v>
      </c>
      <c r="D15" s="49" t="s">
        <v>22</v>
      </c>
      <c r="E15" s="49" t="s">
        <v>10</v>
      </c>
      <c r="F15" s="80"/>
      <c r="G15" s="78" t="s">
        <v>8</v>
      </c>
      <c r="H15" s="49" t="s">
        <v>22</v>
      </c>
      <c r="I15" s="49" t="s">
        <v>10</v>
      </c>
      <c r="J15" s="49"/>
      <c r="K15" s="78" t="s">
        <v>8</v>
      </c>
      <c r="L15" s="49" t="s">
        <v>22</v>
      </c>
      <c r="M15" s="49" t="s">
        <v>10</v>
      </c>
      <c r="N15" s="49"/>
      <c r="O15" s="78" t="s">
        <v>8</v>
      </c>
      <c r="P15" s="49" t="s">
        <v>22</v>
      </c>
      <c r="Q15" s="79" t="s">
        <v>10</v>
      </c>
      <c r="R15" s="252" t="s">
        <v>78</v>
      </c>
    </row>
    <row r="16" spans="1:18" ht="11.25" customHeight="1">
      <c r="A16" s="45"/>
      <c r="B16" s="43"/>
      <c r="C16" s="2"/>
      <c r="D16" s="1"/>
      <c r="E16" s="1"/>
      <c r="F16" s="2"/>
      <c r="G16" s="45"/>
      <c r="H16" s="1"/>
      <c r="I16" s="1"/>
      <c r="J16" s="1"/>
      <c r="K16" s="45"/>
      <c r="L16" s="1"/>
      <c r="M16" s="1"/>
      <c r="N16" s="1"/>
      <c r="O16" s="45"/>
      <c r="P16" s="1"/>
      <c r="Q16" s="43"/>
      <c r="R16" s="252" t="s">
        <v>78</v>
      </c>
    </row>
    <row r="17" spans="1:18" ht="15.75" customHeight="1">
      <c r="A17" s="45" t="s">
        <v>23</v>
      </c>
      <c r="B17" s="43"/>
      <c r="C17" s="2"/>
      <c r="D17" s="1"/>
      <c r="E17" s="1"/>
      <c r="F17" s="2"/>
      <c r="G17" s="45"/>
      <c r="H17" s="1"/>
      <c r="I17" s="1"/>
      <c r="J17" s="43"/>
      <c r="K17" s="2"/>
      <c r="L17" s="1"/>
      <c r="M17" s="1"/>
      <c r="N17" s="1"/>
      <c r="O17" s="45"/>
      <c r="P17" s="1"/>
      <c r="Q17" s="43"/>
      <c r="R17" s="252" t="s">
        <v>78</v>
      </c>
    </row>
    <row r="18" spans="1:18" ht="15.75">
      <c r="A18" s="52" t="s">
        <v>26</v>
      </c>
      <c r="B18" s="44"/>
      <c r="C18" s="32">
        <v>0</v>
      </c>
      <c r="D18" s="32">
        <v>0</v>
      </c>
      <c r="E18" s="90">
        <v>40000</v>
      </c>
      <c r="F18" s="32"/>
      <c r="G18" s="52">
        <v>0</v>
      </c>
      <c r="H18" s="32">
        <v>0</v>
      </c>
      <c r="I18" s="32">
        <v>0</v>
      </c>
      <c r="J18" s="119"/>
      <c r="K18" s="32">
        <v>0</v>
      </c>
      <c r="L18" s="32">
        <v>0</v>
      </c>
      <c r="M18" s="226">
        <v>9000</v>
      </c>
      <c r="N18" s="32"/>
      <c r="O18" s="52">
        <v>0</v>
      </c>
      <c r="P18" s="32">
        <v>0</v>
      </c>
      <c r="Q18" s="91">
        <f>+E18+I18+M18</f>
        <v>49000</v>
      </c>
      <c r="R18" s="252" t="s">
        <v>79</v>
      </c>
    </row>
    <row r="19" spans="2:18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52"/>
    </row>
    <row r="20" spans="1:18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52"/>
    </row>
    <row r="21" spans="1:18" ht="15.7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52"/>
    </row>
    <row r="22" spans="1:18" ht="15.75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52"/>
    </row>
    <row r="23" spans="1:1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52"/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52"/>
    </row>
    <row r="25" spans="1:18" ht="39.75" customHeight="1">
      <c r="A25" s="295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1"/>
      <c r="O25" s="1"/>
      <c r="P25" s="1"/>
      <c r="Q25" s="1"/>
      <c r="R25" s="252"/>
    </row>
    <row r="26" spans="1:18" ht="14.25" customHeight="1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"/>
      <c r="O26" s="1"/>
      <c r="P26" s="1"/>
      <c r="Q26" s="1"/>
      <c r="R26" s="252"/>
    </row>
    <row r="27" spans="1:18" ht="0.75" customHeight="1">
      <c r="A27" s="297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52"/>
    </row>
    <row r="28" spans="1:18" ht="32.25" customHeight="1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52"/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52"/>
    </row>
    <row r="30" spans="1:18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52"/>
    </row>
    <row r="31" spans="1:18" ht="15.75">
      <c r="A31" s="42"/>
      <c r="B31" s="42"/>
      <c r="C31" s="42"/>
      <c r="D31" s="42"/>
      <c r="E31" s="42"/>
      <c r="F31" s="4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52"/>
    </row>
    <row r="32" spans="1:18" ht="15.75">
      <c r="A32" s="42"/>
      <c r="B32" s="42"/>
      <c r="C32" s="42"/>
      <c r="D32" s="42"/>
      <c r="E32" s="42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52"/>
    </row>
    <row r="34" ht="15.75">
      <c r="R34" s="252"/>
    </row>
    <row r="35" ht="15.75">
      <c r="R35" s="253"/>
    </row>
    <row r="36" ht="15.75">
      <c r="R36" s="253"/>
    </row>
    <row r="37" ht="15.75">
      <c r="R37" s="253"/>
    </row>
    <row r="38" ht="15.75">
      <c r="R38" s="253"/>
    </row>
    <row r="39" ht="15.75">
      <c r="R39" s="253"/>
    </row>
    <row r="40" ht="15.75">
      <c r="R40" s="253"/>
    </row>
    <row r="41" ht="15.75">
      <c r="R41" s="253"/>
    </row>
    <row r="42" ht="15.75">
      <c r="R42" s="253"/>
    </row>
    <row r="43" ht="15.75">
      <c r="R43" s="253"/>
    </row>
    <row r="44" ht="15.75">
      <c r="R44" s="253"/>
    </row>
    <row r="45" ht="15.75">
      <c r="R45" s="253"/>
    </row>
    <row r="46" ht="15.75">
      <c r="R46" s="253"/>
    </row>
    <row r="47" ht="15.75">
      <c r="R47" s="253"/>
    </row>
    <row r="48" ht="15.75">
      <c r="R48" s="253"/>
    </row>
    <row r="49" ht="15.75">
      <c r="R49" s="253"/>
    </row>
    <row r="50" ht="15.75">
      <c r="R50" s="253"/>
    </row>
    <row r="51" ht="15.75">
      <c r="R51" s="253"/>
    </row>
  </sheetData>
  <mergeCells count="9">
    <mergeCell ref="A25:M25"/>
    <mergeCell ref="A27:Q28"/>
    <mergeCell ref="C12:E12"/>
    <mergeCell ref="K12:M12"/>
    <mergeCell ref="K13:M13"/>
    <mergeCell ref="O13:Q13"/>
    <mergeCell ref="G13:I13"/>
    <mergeCell ref="C13:E13"/>
    <mergeCell ref="G12:I12"/>
  </mergeCells>
  <printOptions/>
  <pageMargins left="0.75" right="0.75" top="1" bottom="1" header="0.5" footer="0.5"/>
  <pageSetup horizontalDpi="600" verticalDpi="600" orientation="landscape" scale="90" r:id="rId1"/>
  <headerFooter alignWithMargins="0">
    <oddFooter>&amp;C&amp;"Times New Roman,Regular"Exhibit G - Crosswalk of 2008 Availability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75" zoomScaleNormal="75" workbookViewId="0" topLeftCell="A1">
      <selection activeCell="B1" sqref="B1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2.21484375" style="3" customWidth="1"/>
    <col min="5" max="5" width="8.88671875" style="3" customWidth="1"/>
    <col min="6" max="6" width="11.4453125" style="3" customWidth="1"/>
    <col min="7" max="7" width="2.3359375" style="3" customWidth="1"/>
    <col min="8" max="9" width="8.88671875" style="3" customWidth="1"/>
    <col min="10" max="10" width="1.88671875" style="3" customWidth="1"/>
    <col min="11" max="12" width="8.88671875" style="3" customWidth="1"/>
    <col min="13" max="13" width="2.3359375" style="3" customWidth="1"/>
    <col min="14" max="14" width="8.88671875" style="3" customWidth="1"/>
    <col min="15" max="15" width="9.77734375" style="3" customWidth="1"/>
    <col min="16" max="18" width="0" style="3" hidden="1" customWidth="1"/>
    <col min="19" max="19" width="0.9921875" style="255" customWidth="1"/>
    <col min="20" max="16384" width="8.88671875" style="3" customWidth="1"/>
  </cols>
  <sheetData>
    <row r="1" spans="1:19" ht="18.75" customHeight="1">
      <c r="A1" s="123" t="s">
        <v>56</v>
      </c>
      <c r="S1" s="254" t="s">
        <v>78</v>
      </c>
    </row>
    <row r="2" spans="1:19" ht="18.75" customHeight="1">
      <c r="A2" s="33"/>
      <c r="S2" s="254" t="s">
        <v>78</v>
      </c>
    </row>
    <row r="3" spans="1:19" ht="18.75" customHeight="1">
      <c r="A3" s="33"/>
      <c r="S3" s="254" t="s">
        <v>78</v>
      </c>
    </row>
    <row r="4" spans="1:19" ht="18.75" customHeight="1">
      <c r="A4" s="33"/>
      <c r="S4" s="254" t="s">
        <v>78</v>
      </c>
    </row>
    <row r="5" spans="2:19" ht="18.75">
      <c r="B5" s="14" t="s">
        <v>36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S5" s="254" t="s">
        <v>78</v>
      </c>
    </row>
    <row r="6" spans="2:19" ht="16.5">
      <c r="B6" s="17" t="str">
        <f>+'B. Summary of Requirements'!A5</f>
        <v>Radiation Exposure Compensation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S6" s="254" t="s">
        <v>78</v>
      </c>
    </row>
    <row r="7" spans="2:19" ht="16.5">
      <c r="B7" s="17" t="str">
        <f>+'B. Summary of Requirements'!A6</f>
        <v>Payments to the Radiation Compensation Trust Fund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8"/>
      <c r="O7" s="28"/>
      <c r="S7" s="254" t="s">
        <v>78</v>
      </c>
    </row>
    <row r="8" spans="2:19" ht="15.75">
      <c r="B8" s="38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/>
      <c r="O8" s="6"/>
      <c r="S8" s="254" t="s">
        <v>78</v>
      </c>
    </row>
    <row r="9" spans="1:19" ht="16.5">
      <c r="A9" s="34"/>
      <c r="B9" s="1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5"/>
      <c r="O9" s="5"/>
      <c r="S9" s="254" t="s">
        <v>78</v>
      </c>
    </row>
    <row r="10" spans="1:19" ht="15.75">
      <c r="A10" s="77"/>
      <c r="B10" s="179"/>
      <c r="C10" s="179"/>
      <c r="D10" s="180"/>
      <c r="E10" s="307" t="s">
        <v>76</v>
      </c>
      <c r="F10" s="308"/>
      <c r="G10" s="307" t="s">
        <v>69</v>
      </c>
      <c r="H10" s="309"/>
      <c r="I10" s="309"/>
      <c r="J10" s="310"/>
      <c r="K10" s="307" t="s">
        <v>77</v>
      </c>
      <c r="L10" s="309"/>
      <c r="M10" s="310"/>
      <c r="N10" s="181" t="s">
        <v>19</v>
      </c>
      <c r="O10" s="182"/>
      <c r="P10" s="13"/>
      <c r="S10" s="254" t="s">
        <v>78</v>
      </c>
    </row>
    <row r="11" spans="1:19" ht="16.5" thickBot="1">
      <c r="A11" s="69"/>
      <c r="B11" s="183" t="s">
        <v>34</v>
      </c>
      <c r="C11" s="183"/>
      <c r="D11" s="184"/>
      <c r="E11" s="185" t="s">
        <v>22</v>
      </c>
      <c r="F11" s="186" t="s">
        <v>10</v>
      </c>
      <c r="G11" s="187"/>
      <c r="H11" s="186" t="s">
        <v>22</v>
      </c>
      <c r="I11" s="186" t="s">
        <v>10</v>
      </c>
      <c r="J11" s="188"/>
      <c r="K11" s="185" t="s">
        <v>22</v>
      </c>
      <c r="L11" s="186" t="s">
        <v>10</v>
      </c>
      <c r="M11" s="188"/>
      <c r="N11" s="185" t="s">
        <v>22</v>
      </c>
      <c r="O11" s="189" t="s">
        <v>10</v>
      </c>
      <c r="P11" s="13"/>
      <c r="S11" s="254" t="s">
        <v>78</v>
      </c>
    </row>
    <row r="12" spans="1:19" ht="15.75">
      <c r="A12" s="63"/>
      <c r="B12" s="190"/>
      <c r="C12" s="191"/>
      <c r="D12" s="192" t="s">
        <v>9</v>
      </c>
      <c r="E12" s="193"/>
      <c r="F12" s="191"/>
      <c r="G12" s="193"/>
      <c r="H12" s="191"/>
      <c r="I12" s="194"/>
      <c r="J12" s="191"/>
      <c r="K12" s="193"/>
      <c r="L12" s="194"/>
      <c r="M12" s="191"/>
      <c r="N12" s="193"/>
      <c r="O12" s="195"/>
      <c r="P12" s="13"/>
      <c r="S12" s="254" t="s">
        <v>78</v>
      </c>
    </row>
    <row r="13" spans="1:19" ht="15.75">
      <c r="A13" s="63"/>
      <c r="B13" s="190" t="s">
        <v>27</v>
      </c>
      <c r="C13" s="191"/>
      <c r="D13" s="192" t="s">
        <v>9</v>
      </c>
      <c r="E13" s="191">
        <v>0</v>
      </c>
      <c r="F13" s="207">
        <v>73650</v>
      </c>
      <c r="G13" s="193"/>
      <c r="H13" s="191">
        <v>0</v>
      </c>
      <c r="I13" s="207">
        <v>40000</v>
      </c>
      <c r="J13" s="191"/>
      <c r="K13" s="193">
        <v>0</v>
      </c>
      <c r="L13" s="207">
        <v>31050</v>
      </c>
      <c r="M13" s="191"/>
      <c r="N13" s="193">
        <f>K13-H13</f>
        <v>0</v>
      </c>
      <c r="O13" s="208">
        <f>L13-I13</f>
        <v>-8950</v>
      </c>
      <c r="P13" s="31" t="s">
        <v>20</v>
      </c>
      <c r="Q13" s="3" t="s">
        <v>21</v>
      </c>
      <c r="S13" s="254" t="s">
        <v>78</v>
      </c>
    </row>
    <row r="14" spans="1:19" ht="15.75">
      <c r="A14" s="63"/>
      <c r="B14" s="190" t="s">
        <v>28</v>
      </c>
      <c r="C14" s="191"/>
      <c r="D14" s="192" t="s">
        <v>9</v>
      </c>
      <c r="E14" s="191">
        <v>0</v>
      </c>
      <c r="F14" s="191">
        <v>73650</v>
      </c>
      <c r="G14" s="193"/>
      <c r="H14" s="191">
        <v>0</v>
      </c>
      <c r="I14" s="191">
        <v>40000</v>
      </c>
      <c r="J14" s="191"/>
      <c r="K14" s="193">
        <v>0</v>
      </c>
      <c r="L14" s="191">
        <v>31050</v>
      </c>
      <c r="M14" s="191"/>
      <c r="N14" s="193">
        <f>K14-H14</f>
        <v>0</v>
      </c>
      <c r="O14" s="192">
        <f>L14-I14</f>
        <v>-8950</v>
      </c>
      <c r="P14" s="13">
        <v>93</v>
      </c>
      <c r="S14" s="254" t="s">
        <v>78</v>
      </c>
    </row>
    <row r="15" spans="1:19" ht="15.75">
      <c r="A15" s="63"/>
      <c r="B15" s="190"/>
      <c r="C15" s="191"/>
      <c r="D15" s="192"/>
      <c r="E15" s="191"/>
      <c r="F15" s="191"/>
      <c r="G15" s="193"/>
      <c r="H15" s="191"/>
      <c r="I15" s="191"/>
      <c r="J15" s="191"/>
      <c r="K15" s="193"/>
      <c r="L15" s="191"/>
      <c r="M15" s="191"/>
      <c r="N15" s="193"/>
      <c r="O15" s="192"/>
      <c r="P15" s="13"/>
      <c r="S15" s="254" t="s">
        <v>78</v>
      </c>
    </row>
    <row r="16" spans="1:19" ht="15.75">
      <c r="A16" s="63"/>
      <c r="B16" s="190" t="s">
        <v>30</v>
      </c>
      <c r="C16" s="191"/>
      <c r="D16" s="192" t="s">
        <v>9</v>
      </c>
      <c r="E16" s="196"/>
      <c r="F16" s="196">
        <v>6800</v>
      </c>
      <c r="G16" s="197"/>
      <c r="H16" s="196"/>
      <c r="I16" s="196">
        <v>8343</v>
      </c>
      <c r="J16" s="196"/>
      <c r="K16" s="197"/>
      <c r="L16" s="196">
        <v>0</v>
      </c>
      <c r="M16" s="196"/>
      <c r="N16" s="197"/>
      <c r="O16" s="198"/>
      <c r="P16" s="13"/>
      <c r="S16" s="254" t="s">
        <v>78</v>
      </c>
    </row>
    <row r="17" spans="1:19" ht="15.75">
      <c r="A17" s="63"/>
      <c r="B17" s="190" t="s">
        <v>29</v>
      </c>
      <c r="C17" s="191"/>
      <c r="D17" s="192" t="s">
        <v>9</v>
      </c>
      <c r="E17" s="196"/>
      <c r="F17" s="229">
        <v>-6291</v>
      </c>
      <c r="G17" s="197"/>
      <c r="H17" s="196"/>
      <c r="I17" s="196">
        <v>0</v>
      </c>
      <c r="J17" s="196"/>
      <c r="K17" s="197"/>
      <c r="L17" s="196">
        <v>0</v>
      </c>
      <c r="M17" s="196"/>
      <c r="N17" s="197"/>
      <c r="O17" s="199"/>
      <c r="P17" s="13"/>
      <c r="S17" s="254" t="s">
        <v>78</v>
      </c>
    </row>
    <row r="18" spans="1:19" ht="15.75">
      <c r="A18" s="63"/>
      <c r="B18" s="190" t="s">
        <v>31</v>
      </c>
      <c r="C18" s="191"/>
      <c r="D18" s="192" t="s">
        <v>9</v>
      </c>
      <c r="E18" s="191"/>
      <c r="F18" s="202">
        <v>2118</v>
      </c>
      <c r="G18" s="193"/>
      <c r="H18" s="191"/>
      <c r="I18" s="191">
        <v>0</v>
      </c>
      <c r="J18" s="191"/>
      <c r="K18" s="193"/>
      <c r="L18" s="191">
        <v>0</v>
      </c>
      <c r="M18" s="191"/>
      <c r="N18" s="193"/>
      <c r="O18" s="192"/>
      <c r="P18" s="35">
        <f>697+630+957+2333</f>
        <v>4617</v>
      </c>
      <c r="Q18" s="3">
        <f>2451-93</f>
        <v>2358</v>
      </c>
      <c r="R18" s="3">
        <f>+I18-L18</f>
        <v>0</v>
      </c>
      <c r="S18" s="254" t="s">
        <v>78</v>
      </c>
    </row>
    <row r="19" spans="1:19" ht="15.75">
      <c r="A19" s="63"/>
      <c r="B19" s="190" t="s">
        <v>32</v>
      </c>
      <c r="C19" s="191"/>
      <c r="D19" s="200"/>
      <c r="E19" s="201"/>
      <c r="F19" s="191">
        <v>74159</v>
      </c>
      <c r="G19" s="193"/>
      <c r="H19" s="191"/>
      <c r="I19" s="191">
        <v>40000</v>
      </c>
      <c r="J19" s="191"/>
      <c r="K19" s="193"/>
      <c r="L19" s="191">
        <v>31050</v>
      </c>
      <c r="M19" s="191"/>
      <c r="N19" s="193"/>
      <c r="O19" s="192"/>
      <c r="P19" s="13"/>
      <c r="S19" s="254" t="s">
        <v>78</v>
      </c>
    </row>
    <row r="20" spans="1:19" ht="16.5" customHeight="1">
      <c r="A20" s="84"/>
      <c r="B20" s="203"/>
      <c r="C20" s="204"/>
      <c r="D20" s="205"/>
      <c r="E20" s="206"/>
      <c r="F20" s="204"/>
      <c r="G20" s="206"/>
      <c r="H20" s="204"/>
      <c r="I20" s="204"/>
      <c r="J20" s="204"/>
      <c r="K20" s="206"/>
      <c r="L20" s="204"/>
      <c r="M20" s="204"/>
      <c r="N20" s="206"/>
      <c r="P20" s="13"/>
      <c r="S20" s="254" t="s">
        <v>79</v>
      </c>
    </row>
    <row r="21" spans="1:19" ht="15.75">
      <c r="A21" s="13"/>
      <c r="B21" s="27"/>
      <c r="C21" s="12"/>
      <c r="D21" s="12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25"/>
      <c r="O21" s="25"/>
      <c r="P21" s="13"/>
      <c r="S21" s="254"/>
    </row>
    <row r="22" spans="1:19" ht="12.75" customHeight="1">
      <c r="A22" s="12"/>
      <c r="B22" s="12"/>
      <c r="C22" s="12"/>
      <c r="D22" s="12" t="s">
        <v>9</v>
      </c>
      <c r="E22" s="12"/>
      <c r="F22" s="12"/>
      <c r="G22" s="12"/>
      <c r="H22" s="12"/>
      <c r="I22" s="12"/>
      <c r="J22" s="12"/>
      <c r="K22" s="12"/>
      <c r="L22" s="12"/>
      <c r="M22" s="12"/>
      <c r="N22" s="25"/>
      <c r="O22" s="25"/>
      <c r="P22" s="13"/>
      <c r="S22" s="254"/>
    </row>
    <row r="23" spans="1:19" ht="15.75">
      <c r="A23" s="12"/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9"/>
      <c r="O23" s="29"/>
      <c r="P23" s="13"/>
      <c r="S23" s="254"/>
    </row>
    <row r="24" spans="14:19" ht="15.75">
      <c r="N24" s="24"/>
      <c r="O24" s="24"/>
      <c r="P24" s="13"/>
      <c r="S24" s="254"/>
    </row>
    <row r="25" spans="14:19" ht="15.75">
      <c r="N25" s="24"/>
      <c r="O25" s="24"/>
      <c r="P25" s="13"/>
      <c r="S25" s="254"/>
    </row>
    <row r="26" spans="14:19" ht="15.75">
      <c r="N26" s="24"/>
      <c r="O26" s="24"/>
      <c r="P26" s="13"/>
      <c r="S26" s="254"/>
    </row>
    <row r="27" spans="14:19" ht="15.75">
      <c r="N27" s="24"/>
      <c r="O27" s="24"/>
      <c r="P27" s="13"/>
      <c r="S27" s="254"/>
    </row>
    <row r="28" spans="14:19" ht="15.75">
      <c r="N28" s="24"/>
      <c r="O28" s="24"/>
      <c r="P28" s="13"/>
      <c r="S28" s="254"/>
    </row>
    <row r="29" spans="14:19" ht="15.75">
      <c r="N29" s="24"/>
      <c r="O29" s="24"/>
      <c r="P29" s="13"/>
      <c r="S29" s="254"/>
    </row>
    <row r="30" spans="14:19" ht="15.75">
      <c r="N30" s="24"/>
      <c r="O30" s="24"/>
      <c r="P30" s="13"/>
      <c r="S30" s="254"/>
    </row>
    <row r="31" spans="14:19" ht="15.75">
      <c r="N31" s="24"/>
      <c r="O31" s="24"/>
      <c r="P31" s="13"/>
      <c r="S31" s="254"/>
    </row>
    <row r="32" spans="14:19" ht="15.75">
      <c r="N32" s="24"/>
      <c r="O32" s="24"/>
      <c r="P32" s="13"/>
      <c r="S32" s="254"/>
    </row>
    <row r="33" spans="14:19" ht="15.75">
      <c r="N33" s="24"/>
      <c r="O33" s="24"/>
      <c r="P33" s="13"/>
      <c r="S33" s="254"/>
    </row>
    <row r="34" spans="14:19" ht="15.75">
      <c r="N34" s="24"/>
      <c r="O34" s="24"/>
      <c r="P34" s="13"/>
      <c r="S34" s="254"/>
    </row>
    <row r="35" spans="14:19" ht="15.75">
      <c r="N35" s="24"/>
      <c r="O35" s="24"/>
      <c r="P35" s="13"/>
      <c r="S35" s="254"/>
    </row>
    <row r="36" spans="14:19" ht="15.75">
      <c r="N36" s="24"/>
      <c r="O36" s="24"/>
      <c r="P36" s="13"/>
      <c r="S36" s="254"/>
    </row>
    <row r="37" spans="14:19" ht="15.75">
      <c r="N37" s="30"/>
      <c r="O37" s="24"/>
      <c r="P37" s="13"/>
      <c r="S37" s="254"/>
    </row>
    <row r="38" spans="14:19" ht="15.75">
      <c r="N38" s="13"/>
      <c r="O38" s="13"/>
      <c r="P38" s="13"/>
      <c r="S38" s="254"/>
    </row>
    <row r="39" spans="14:19" ht="15.75">
      <c r="N39" s="12"/>
      <c r="O39" s="12"/>
      <c r="P39" s="13"/>
      <c r="S39" s="254"/>
    </row>
    <row r="40" spans="14:19" ht="15.75">
      <c r="N40" s="12"/>
      <c r="O40" s="12"/>
      <c r="P40" s="13"/>
      <c r="S40" s="254"/>
    </row>
    <row r="41" spans="14:19" ht="15.75">
      <c r="N41" s="12"/>
      <c r="O41" s="12"/>
      <c r="P41" s="13"/>
      <c r="S41" s="254"/>
    </row>
    <row r="42" spans="14:16" ht="15.75">
      <c r="N42" s="12"/>
      <c r="O42" s="12"/>
      <c r="P42" s="13"/>
    </row>
    <row r="43" spans="16:19" ht="15.75">
      <c r="P43" s="13"/>
      <c r="S43" s="3"/>
    </row>
    <row r="44" ht="15.75">
      <c r="P44" s="13"/>
    </row>
  </sheetData>
  <mergeCells count="3">
    <mergeCell ref="E10:F10"/>
    <mergeCell ref="G10:J10"/>
    <mergeCell ref="K10:M10"/>
  </mergeCells>
  <printOptions horizontalCentered="1"/>
  <pageMargins left="0.5" right="0.5" top="0.5" bottom="0.5" header="0.5" footer="0.5"/>
  <pageSetup fitToHeight="1" fitToWidth="1" horizontalDpi="600" verticalDpi="600" orientation="landscape" scale="79" r:id="rId1"/>
  <headerFooter alignWithMargins="0">
    <oddFooter>&amp;C&amp;"Times New Roman,Regular"
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sdale</dc:creator>
  <cp:keywords/>
  <dc:description/>
  <cp:lastModifiedBy>rlindsay</cp:lastModifiedBy>
  <cp:lastPrinted>2008-01-29T20:38:43Z</cp:lastPrinted>
  <dcterms:created xsi:type="dcterms:W3CDTF">2003-08-28T20:51:00Z</dcterms:created>
  <dcterms:modified xsi:type="dcterms:W3CDTF">2008-02-11T17:30:31Z</dcterms:modified>
  <cp:category/>
  <cp:version/>
  <cp:contentType/>
  <cp:contentStatus/>
</cp:coreProperties>
</file>