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tabRatio="601"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'!$A$1:$P$48</definedName>
    <definedName name="_xlnm.Print_Area" localSheetId="1">'Component Summary Worksheets'!$A$1:$AE$92</definedName>
  </definedNames>
  <calcPr fullCalcOnLoad="1"/>
</workbook>
</file>

<file path=xl/sharedStrings.xml><?xml version="1.0" encoding="utf-8"?>
<sst xmlns="http://schemas.openxmlformats.org/spreadsheetml/2006/main" count="171" uniqueCount="81">
  <si>
    <t>Program Improvements by Strategic Goal</t>
  </si>
  <si>
    <t>Program Offsets................................................................................................................................................................................................................</t>
  </si>
  <si>
    <t xml:space="preserve"> Pos.</t>
  </si>
  <si>
    <t xml:space="preserve"> Perm.</t>
  </si>
  <si>
    <t/>
  </si>
  <si>
    <t xml:space="preserve"> </t>
  </si>
  <si>
    <t>1.</t>
  </si>
  <si>
    <t>2.</t>
  </si>
  <si>
    <t>3.</t>
  </si>
  <si>
    <t>Amount</t>
  </si>
  <si>
    <t>Comparison by activity and program</t>
  </si>
  <si>
    <t>FTE</t>
  </si>
  <si>
    <t>Grand Total</t>
  </si>
  <si>
    <t>Perm</t>
  </si>
  <si>
    <t>Perm.</t>
  </si>
  <si>
    <t>Pos.</t>
  </si>
  <si>
    <t>Program Improvements/Offsets</t>
  </si>
  <si>
    <t>Reimbursable FTE</t>
  </si>
  <si>
    <t>SALARIES AND EXPENSES</t>
  </si>
  <si>
    <t>Total..............................................................................</t>
  </si>
  <si>
    <t>(Dollars in Thousands)</t>
  </si>
  <si>
    <t xml:space="preserve">SALARIES AND EXPENSES  </t>
  </si>
  <si>
    <t>CONSTRUCTION</t>
  </si>
  <si>
    <t xml:space="preserve">   TOTAL</t>
  </si>
  <si>
    <t>Adjustments to Base</t>
  </si>
  <si>
    <t>Increases:</t>
  </si>
  <si>
    <t xml:space="preserve">  GSA Rent ....................................................................................................................................</t>
  </si>
  <si>
    <t>Decreases:</t>
  </si>
  <si>
    <t xml:space="preserve">  Lease Expiration Decreases.............................................................................................................................................…</t>
  </si>
  <si>
    <t>Program Improvements by Strategic Goal:</t>
  </si>
  <si>
    <t xml:space="preserve">    Program Improvements................................................................................................................</t>
  </si>
  <si>
    <t>*************MACRO AREA ********************************</t>
  </si>
  <si>
    <t>********** ALT-Z  (ADDS DOTS TO LABEL)**************</t>
  </si>
  <si>
    <t>{edit}......................................~{d 2}</t>
  </si>
  <si>
    <t>********** ALT-D  (DELETES 1 COLUMN)**************</t>
  </si>
  <si>
    <t>/WDC~{R 2}</t>
  </si>
  <si>
    <t>Program Offsets………………………………………………………...……………….</t>
  </si>
  <si>
    <t>2006 Current Services</t>
  </si>
  <si>
    <t>2006 Request</t>
  </si>
  <si>
    <t>2004 Obligations .............................................................................................................................................</t>
  </si>
  <si>
    <t>2005 Appropriation (without Rescission) ...........................................................</t>
  </si>
  <si>
    <t>2005 Appropriation (with Rescission) ...........................................................</t>
  </si>
  <si>
    <t xml:space="preserve">  Annualization of 2005 Increases.......................................................................................…</t>
  </si>
  <si>
    <t xml:space="preserve">  Annualization of 2004 Positions.......................................................................................…</t>
  </si>
  <si>
    <t xml:space="preserve">  Change 2006 from 2005 .................................................................................................................</t>
  </si>
  <si>
    <t xml:space="preserve">  Annualization of 2005 Pay Raise  (3.5 Percent).....…...............................................................…</t>
  </si>
  <si>
    <t>Protection of the Judicial Process..............................................</t>
  </si>
  <si>
    <t xml:space="preserve">Fugitive Apprehension............................................... </t>
  </si>
  <si>
    <t>Strategic Goal Four: Ensure the Fair and Efficient Operation of the Federal Judicial System ..............................................................................................................................................................................................................</t>
  </si>
  <si>
    <t xml:space="preserve">1.  Judicial Security </t>
  </si>
  <si>
    <t>2.  Information Technology Services</t>
  </si>
  <si>
    <t>3.  Prisoner Support Programs</t>
  </si>
  <si>
    <t>1.   e-Training</t>
  </si>
  <si>
    <t xml:space="preserve">Electronic Government (e-Gov) is a central element of the President's Management Agenda and the Administration's objectives to improve information sharing, increase operational efficiency, and create more citizen-centric government services.  The Department is participating to the fullest extent possible in the various e-Gov initiatives. </t>
  </si>
  <si>
    <t>2.  e-Travel</t>
  </si>
  <si>
    <t>2005 Appropriation  
 (w/ Rescission)</t>
  </si>
  <si>
    <t>Total Program Improvements/Offsets,  U.S. Marshals Service..........................................................................................................................................…</t>
  </si>
  <si>
    <t>UNITED STATES MARSHALS SERVICE</t>
  </si>
  <si>
    <t xml:space="preserve">  2005 Rescission -- Reduction applied to DOJ (0.54%).............................................................................…</t>
  </si>
  <si>
    <t xml:space="preserve">  Change 2006 from 2005...................................................................................................................................................</t>
  </si>
  <si>
    <t xml:space="preserve">  Merger of Construction Funds into S&amp;E................................................</t>
  </si>
  <si>
    <t xml:space="preserve">  Non-recurring Construction ................................................................................................................................................</t>
  </si>
  <si>
    <t>Seized Assets Management……………………..........</t>
  </si>
  <si>
    <t>JUSTICE PRISONER AND ALIEN TRANSPORTATION SYSTEM*</t>
  </si>
  <si>
    <t>* JPATS permanent positions reflected here are for illustrative purposes only; they are funded from program revenues and are not included in the USMS total positions.</t>
  </si>
  <si>
    <t xml:space="preserve">  2006 Pay Raise (2.3 Percent).........….........................................................................................................…</t>
  </si>
  <si>
    <t>Subtotal Increases (including Construction into S&amp;E)......................................................................................................................................................................................................................................................................</t>
  </si>
  <si>
    <t>Subtotal Decreases......................................................................................................................................................................................................................................................................</t>
  </si>
  <si>
    <r>
      <t xml:space="preserve">The USMS requests 12 positions, 6 workyears, and $4,476,000 </t>
    </r>
    <r>
      <rPr>
        <sz val="14"/>
        <rFont val="Arial"/>
        <family val="0"/>
      </rPr>
      <t xml:space="preserve">to support the end-users in the districts and for recurring line charges associated with automated systems.  Funding will provide needed staff to locate System Administrators in district offices to increase responsiveness to users, ensure task forces are adequately supported, and expedite the deployment of Department and USMS information technology initiatives such as Justice Consolidated Office Network (JCON), Justice Automated Booking Stations (JABS), and the Justice Detainee Information System (JDIS).  This request also includes $3,200,000 for recurring line charges associated with upgrading the USMS Wide Area Network and to support Department initiatives such as JCON and JABS.  FY 2006 current services resources include 46 positions, 46 workyears, and $5,664,000 for Systems Administrators and $4,300,000 for wide area network line charges. </t>
    </r>
  </si>
  <si>
    <t>2006 Total Request................................................................................................................................................................</t>
  </si>
  <si>
    <t xml:space="preserve">      Net Adjustments to Base ........................................................................................................................................................</t>
  </si>
  <si>
    <t>2006 Current Services..........................................................................................................................................</t>
  </si>
  <si>
    <t>Strategic Goal Four:  Ensure the Fair and Efficient Operation of the Federal Justice System</t>
  </si>
  <si>
    <t>Net Program Improvements/Offsets…………………………………………………………..………</t>
  </si>
  <si>
    <t xml:space="preserve">2006 Total Request................................................................................................................................................................ </t>
  </si>
  <si>
    <r>
      <t>The USMS requests 23 positions, 11 workyears, and $1,851,000</t>
    </r>
    <r>
      <rPr>
        <sz val="14"/>
        <rFont val="Arial"/>
        <family val="0"/>
      </rPr>
      <t xml:space="preserve"> to increase the level of prisoner care and oversight.  The request includes 17 positions to ensure that district offices track and maintain prisoner records, 2 positions to more effectively negotiate and manage efforts to ensure availability of adequate prisoner bedspace, 2 positons to enhance the prisoner medical care program, and 2 positions to strengthen the jail inspection program. In addition, funding includes $340,000 to employ on a reimbursable basis 4 additional United States Public Health Service nurses to enhance the prisoner medical care program and $125,000 to hire an independent contractor to perform annual fiscal audits for a National Managed Care Contract.  FY 2006 current services resources for this initiative are 187 positions (6 DUSMs), 171 workyears, and $8,532,000.      </t>
    </r>
  </si>
  <si>
    <r>
      <t xml:space="preserve">The USMS requests 79 positions (65 Deputy U.S. Marshals (DUSMs)), 40 workyears, and $7,388,000 </t>
    </r>
    <r>
      <rPr>
        <sz val="14"/>
        <rFont val="Arial"/>
        <family val="0"/>
      </rPr>
      <t xml:space="preserve">to provide judicial and courtroom security to ensure the safety of judicial officials, courtroom participants, the public, and USMS personnel.  The USMS is responsible for protecting members of the judicial family, securing federal courthouses, and maintaining prisoner security for the increasing number of high-profile national and international criminal proceedings.  FY 2006 current services resources for this initiative are 2,247 positions (1,909 DUSMs), 2,194 workyears, and $243,983,000. </t>
    </r>
  </si>
  <si>
    <t xml:space="preserve">  2005 Rescission -- Government-wide reduction (0.80%)............................................................................…</t>
  </si>
  <si>
    <r>
      <t xml:space="preserve">Consistent with the Government Performance and Results Act, the 2006 budget proposes to merge construction funds into the Salaries and Expenses Account and streamline the USMS' decision unit structure from 9 program activities to 3 to align the USMS' budget more closely with the mission and strategic objectives contained in the </t>
    </r>
    <r>
      <rPr>
        <sz val="14"/>
        <rFont val="Arial"/>
        <family val="2"/>
      </rPr>
      <t>DOJ Strategic Plan (FY 2003-2008)</t>
    </r>
    <r>
      <rPr>
        <sz val="14"/>
        <rFont val="Arial"/>
        <family val="0"/>
      </rPr>
      <t xml:space="preserve">.  In addition, the budget has been realigned to reflect the USMS'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r>
  </si>
  <si>
    <r>
      <t xml:space="preserve">As part of its e-Travel efforts, the Department is implementing the Electronic Travel Service (eTS), a web-based, end-to-end, travel management system that will be integrated with various legacy financial systems Department-wide, and will serve as the travel solution when the new Unified Financial Management System is implemented.  Full implementation of eTS is expected by September 2006, leading to the aggregation and consolidation of travel management functions, reduced paper processes, more efficient travel voucher audits, and improved cycle times.  As a result, the </t>
    </r>
    <r>
      <rPr>
        <b/>
        <sz val="14"/>
        <rFont val="Arial"/>
        <family val="2"/>
      </rPr>
      <t xml:space="preserve">USMS is anticipating cost savings of $1,034,000. </t>
    </r>
    <r>
      <rPr>
        <sz val="14"/>
        <rFont val="Arial"/>
        <family val="0"/>
      </rPr>
      <t xml:space="preserve"> </t>
    </r>
  </si>
  <si>
    <r>
      <t xml:space="preserve">As part of its e-Training efforts, the Department is implementing the Justice Virtual University (JVU), a web-based learning management system that will provide accessibility and ease of identifying training and development opportunities by a variety of delivery mechanisms across Department business lines, saving instructor and travel costs.  As a result, the </t>
    </r>
    <r>
      <rPr>
        <b/>
        <sz val="14"/>
        <rFont val="Arial"/>
        <family val="2"/>
      </rPr>
      <t xml:space="preserve">USMS is anticipating cost savings of $711,000. </t>
    </r>
    <r>
      <rPr>
        <sz val="14"/>
        <rFont val="Arial"/>
        <family val="0"/>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</si>
</sst>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u val="single"/>
      <sz val="10"/>
      <color indexed="12"/>
      <name val="Arial"/>
      <family val="0"/>
    </font>
    <font>
      <u val="single"/>
      <sz val="10"/>
      <color indexed="36"/>
      <name val="Arial"/>
      <family val="0"/>
    </font>
    <font>
      <sz val="8"/>
      <name val="Arial"/>
      <family val="0"/>
    </font>
    <font>
      <sz val="9"/>
      <name val="Arial"/>
      <family val="0"/>
    </font>
  </fonts>
  <fills count="2">
    <fill>
      <patternFill/>
    </fill>
    <fill>
      <patternFill patternType="gray125"/>
    </fill>
  </fills>
  <borders count="17">
    <border>
      <left/>
      <right/>
      <top/>
      <bottom/>
      <diagonal/>
    </border>
    <border>
      <left/>
      <right/>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78">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3" fontId="0" fillId="0" borderId="0"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0" fillId="0" borderId="2" xfId="0"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horizontal="center"/>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5" xfId="0" applyBorder="1" applyAlignment="1">
      <alignment horizontal="center"/>
    </xf>
    <xf numFmtId="0" fontId="0" fillId="0" borderId="6" xfId="0" applyBorder="1" applyAlignment="1">
      <alignment horizontal="center"/>
    </xf>
    <xf numFmtId="3" fontId="2" fillId="0" borderId="0" xfId="0" applyFont="1" applyAlignment="1">
      <alignment/>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vertical="top" wrapText="1"/>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5" fontId="7" fillId="0" borderId="0" xfId="0" applyFont="1" applyAlignment="1">
      <alignment/>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3" fontId="4" fillId="0" borderId="4" xfId="0" applyFont="1" applyBorder="1" applyAlignment="1">
      <alignment/>
    </xf>
    <xf numFmtId="37" fontId="0" fillId="0" borderId="7" xfId="0" applyNumberFormat="1" applyBorder="1" applyAlignment="1">
      <alignment/>
    </xf>
    <xf numFmtId="37" fontId="0" fillId="0" borderId="8" xfId="0" applyNumberFormat="1" applyBorder="1" applyAlignment="1">
      <alignment/>
    </xf>
    <xf numFmtId="37" fontId="0" fillId="0" borderId="0" xfId="0" applyNumberFormat="1" applyBorder="1" applyAlignment="1">
      <alignment/>
    </xf>
    <xf numFmtId="37" fontId="0" fillId="0" borderId="2" xfId="0" applyNumberFormat="1" applyBorder="1" applyAlignment="1">
      <alignment/>
    </xf>
    <xf numFmtId="37" fontId="0" fillId="0" borderId="9"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7" fontId="0" fillId="0" borderId="10" xfId="0" applyNumberFormat="1" applyBorder="1" applyAlignment="1">
      <alignment/>
    </xf>
    <xf numFmtId="37" fontId="0" fillId="0" borderId="11" xfId="0" applyNumberFormat="1" applyBorder="1" applyAlignment="1">
      <alignment/>
    </xf>
    <xf numFmtId="37" fontId="0" fillId="0" borderId="12" xfId="0" applyNumberFormat="1" applyBorder="1" applyAlignment="1">
      <alignment/>
    </xf>
    <xf numFmtId="37" fontId="0" fillId="0" borderId="6" xfId="0" applyNumberFormat="1" applyBorder="1" applyAlignment="1">
      <alignment/>
    </xf>
    <xf numFmtId="37" fontId="0" fillId="0" borderId="5"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0" xfId="0" applyNumberFormat="1" applyBorder="1" applyAlignment="1">
      <alignment/>
    </xf>
    <xf numFmtId="3" fontId="0" fillId="0" borderId="2" xfId="0" applyNumberFormat="1" applyBorder="1" applyAlignment="1">
      <alignment/>
    </xf>
    <xf numFmtId="3" fontId="0" fillId="0" borderId="9"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10" xfId="0" applyNumberFormat="1" applyBorder="1" applyAlignment="1">
      <alignment/>
    </xf>
    <xf numFmtId="3" fontId="0" fillId="0" borderId="8" xfId="0" applyNumberFormat="1" applyFill="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6" xfId="0" applyNumberFormat="1" applyBorder="1" applyAlignment="1">
      <alignment/>
    </xf>
    <xf numFmtId="3" fontId="0" fillId="0" borderId="5" xfId="0" applyNumberFormat="1" applyBorder="1" applyAlignment="1">
      <alignment/>
    </xf>
    <xf numFmtId="3" fontId="0" fillId="0" borderId="9" xfId="0" applyNumberFormat="1" applyFill="1" applyBorder="1" applyAlignment="1">
      <alignment/>
    </xf>
    <xf numFmtId="37" fontId="0" fillId="0" borderId="7" xfId="0" applyNumberFormat="1" applyBorder="1" applyAlignment="1">
      <alignment horizontal="right"/>
    </xf>
    <xf numFmtId="3" fontId="0" fillId="0" borderId="7" xfId="0" applyNumberFormat="1" applyBorder="1" applyAlignment="1">
      <alignment horizontal="righ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Border="1" applyAlignment="1">
      <alignment/>
    </xf>
    <xf numFmtId="3" fontId="4" fillId="0" borderId="0" xfId="0" applyFont="1" applyBorder="1" applyAlignment="1">
      <alignment/>
    </xf>
    <xf numFmtId="3" fontId="7" fillId="0" borderId="0" xfId="0" applyNumberFormat="1" applyAlignment="1">
      <alignment/>
    </xf>
    <xf numFmtId="3" fontId="0" fillId="0" borderId="4" xfId="0" applyBorder="1" applyAlignment="1">
      <alignment/>
    </xf>
    <xf numFmtId="3" fontId="0" fillId="0" borderId="2" xfId="0" applyBorder="1" applyAlignment="1">
      <alignment/>
    </xf>
    <xf numFmtId="0" fontId="0" fillId="0" borderId="4" xfId="0" applyBorder="1" applyAlignment="1">
      <alignment/>
    </xf>
    <xf numFmtId="0" fontId="0" fillId="0" borderId="2" xfId="0" applyBorder="1" applyAlignment="1">
      <alignment/>
    </xf>
    <xf numFmtId="3" fontId="7" fillId="0" borderId="0" xfId="0" applyFont="1" applyAlignment="1">
      <alignment horizontal="centerContinuous"/>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6" xfId="0" applyNumberFormat="1" applyBorder="1" applyAlignment="1">
      <alignment horizontal="center"/>
    </xf>
    <xf numFmtId="37" fontId="0" fillId="0" borderId="0" xfId="0" applyNumberFormat="1" applyBorder="1" applyAlignment="1">
      <alignment horizontal="right"/>
    </xf>
    <xf numFmtId="3" fontId="0" fillId="0" borderId="0" xfId="0" applyAlignment="1">
      <alignment wrapText="1"/>
    </xf>
    <xf numFmtId="3" fontId="0" fillId="0" borderId="0" xfId="0" applyBorder="1" applyAlignment="1">
      <alignment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horizontal="justify" vertical="top" wrapText="1"/>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11"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0" fillId="0" borderId="0" xfId="0" applyAlignment="1">
      <alignment wrapText="1"/>
    </xf>
    <xf numFmtId="3" fontId="0" fillId="0" borderId="0" xfId="0" applyBorder="1" applyAlignment="1">
      <alignment wrapText="1"/>
    </xf>
    <xf numFmtId="0" fontId="13" fillId="0" borderId="0" xfId="0" applyFont="1" applyAlignment="1">
      <alignment horizontal="center"/>
    </xf>
    <xf numFmtId="3" fontId="17" fillId="0" borderId="13" xfId="0" applyNumberFormat="1" applyFont="1" applyBorder="1" applyAlignment="1">
      <alignment horizontal="center"/>
    </xf>
    <xf numFmtId="3" fontId="17" fillId="0" borderId="14" xfId="0" applyNumberFormat="1" applyFont="1" applyBorder="1" applyAlignment="1">
      <alignment horizontal="center"/>
    </xf>
    <xf numFmtId="3" fontId="17" fillId="0" borderId="15" xfId="0" applyNumberFormat="1" applyFont="1" applyBorder="1" applyAlignment="1">
      <alignment horizontal="center"/>
    </xf>
    <xf numFmtId="3" fontId="17" fillId="0" borderId="3" xfId="0" applyNumberFormat="1" applyFont="1" applyBorder="1" applyAlignment="1">
      <alignment horizontal="center"/>
    </xf>
    <xf numFmtId="3" fontId="17" fillId="0" borderId="4" xfId="0" applyNumberFormat="1" applyFont="1" applyBorder="1" applyAlignment="1">
      <alignment horizontal="center"/>
    </xf>
    <xf numFmtId="3" fontId="17" fillId="0" borderId="2" xfId="0" applyNumberFormat="1" applyFont="1" applyBorder="1" applyAlignment="1">
      <alignment horizontal="center"/>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16" fillId="0" borderId="3" xfId="0" applyFont="1" applyBorder="1" applyAlignment="1">
      <alignment horizontal="center" wrapText="1"/>
    </xf>
    <xf numFmtId="0" fontId="16" fillId="0" borderId="4" xfId="0" applyFont="1" applyBorder="1" applyAlignment="1">
      <alignment horizontal="center" wrapText="1"/>
    </xf>
    <xf numFmtId="0" fontId="16" fillId="0" borderId="2" xfId="0" applyFont="1" applyBorder="1" applyAlignment="1">
      <alignment horizontal="center" wrapText="1"/>
    </xf>
    <xf numFmtId="0" fontId="17" fillId="0" borderId="16" xfId="0" applyFont="1" applyBorder="1" applyAlignment="1">
      <alignment horizontal="center"/>
    </xf>
    <xf numFmtId="0" fontId="17" fillId="0" borderId="9"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4" xfId="0" applyFont="1" applyBorder="1" applyAlignment="1">
      <alignment horizontal="center"/>
    </xf>
    <xf numFmtId="0" fontId="17" fillId="0" borderId="2" xfId="0" applyFon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Border="1" applyAlignment="1">
      <alignment/>
    </xf>
    <xf numFmtId="3" fontId="7" fillId="0" borderId="0" xfId="0" applyBorder="1" applyAlignment="1">
      <alignment/>
    </xf>
    <xf numFmtId="3" fontId="7"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122"/>
  <sheetViews>
    <sheetView tabSelected="1" workbookViewId="0" topLeftCell="A1">
      <pane xSplit="6" ySplit="7" topLeftCell="G33" activePane="bottomRight" state="frozen"/>
      <selection pane="topLeft" activeCell="A1" sqref="A1"/>
      <selection pane="topRight" activeCell="G1" sqref="G1"/>
      <selection pane="bottomLeft" activeCell="A8" sqref="A8"/>
      <selection pane="bottomRight" activeCell="I49" sqref="I49"/>
    </sheetView>
  </sheetViews>
  <sheetFormatPr defaultColWidth="9.140625" defaultRowHeight="12.75"/>
  <cols>
    <col min="1" max="1" width="9.28125" style="54" customWidth="1"/>
    <col min="2" max="2" width="6.7109375" style="54" customWidth="1"/>
    <col min="3" max="3" width="7.7109375" style="54" customWidth="1"/>
    <col min="4" max="4" width="15.00390625" style="54" customWidth="1"/>
    <col min="5" max="5" width="8.421875" style="54" customWidth="1"/>
    <col min="6" max="6" width="1.421875" style="54" customWidth="1"/>
    <col min="7" max="8" width="7.7109375" style="55" customWidth="1"/>
    <col min="9" max="9" width="10.00390625" style="54" customWidth="1"/>
    <col min="10" max="10" width="16.57421875" style="54" customWidth="1"/>
    <col min="11" max="11" width="8.421875" style="55" customWidth="1"/>
    <col min="12" max="12" width="7.140625" style="55" customWidth="1"/>
    <col min="13" max="13" width="9.57421875" style="55" customWidth="1"/>
    <col min="14" max="14" width="9.28125" style="55" customWidth="1"/>
    <col min="15" max="15" width="7.421875" style="55" customWidth="1"/>
    <col min="16" max="16" width="10.57421875" style="54" customWidth="1"/>
    <col min="17" max="17" width="3.140625" style="54" customWidth="1"/>
    <col min="18" max="20" width="2.7109375" style="54" customWidth="1"/>
    <col min="21" max="21" width="2.7109375" style="54" hidden="1" customWidth="1"/>
    <col min="22" max="23" width="2.7109375" style="54" customWidth="1"/>
    <col min="24" max="24" width="9.7109375" style="54" customWidth="1"/>
    <col min="25" max="25" width="2.7109375" style="54" customWidth="1"/>
    <col min="26" max="26" width="9.7109375" style="54" hidden="1" customWidth="1"/>
    <col min="27" max="27" width="9.140625" style="54" customWidth="1"/>
    <col min="28" max="30" width="2.7109375" style="54" customWidth="1"/>
    <col min="31" max="31" width="8.421875" style="54" hidden="1" customWidth="1"/>
    <col min="32" max="32" width="12.7109375" style="54" customWidth="1"/>
    <col min="33" max="35" width="2.7109375" style="54" customWidth="1"/>
    <col min="36" max="36" width="8.421875" style="54" hidden="1" customWidth="1"/>
    <col min="37" max="37" width="12.7109375" style="54" customWidth="1"/>
    <col min="38" max="40" width="2.7109375" style="54" customWidth="1"/>
    <col min="41" max="41" width="2.7109375" style="54" hidden="1" customWidth="1"/>
    <col min="42" max="45" width="2.7109375" style="54" customWidth="1"/>
    <col min="46" max="46" width="8.421875" style="54" hidden="1" customWidth="1"/>
    <col min="47" max="47" width="12.7109375" style="54" customWidth="1"/>
    <col min="48" max="50" width="2.7109375" style="54" customWidth="1"/>
    <col min="51" max="51" width="8.421875" style="54" hidden="1" customWidth="1"/>
    <col min="52" max="52" width="12.7109375" style="54" customWidth="1"/>
    <col min="53" max="55" width="2.7109375" style="54" customWidth="1"/>
    <col min="56" max="56" width="9.140625" style="54" customWidth="1"/>
    <col min="57" max="57" width="15.7109375" style="54" customWidth="1"/>
    <col min="58" max="60" width="2.7109375" style="54" customWidth="1"/>
    <col min="61" max="61" width="9.140625" style="54" customWidth="1"/>
    <col min="62" max="62" width="15.7109375" style="54" customWidth="1"/>
    <col min="63" max="63" width="2.7109375" style="54" customWidth="1"/>
    <col min="64" max="64" width="9.7109375" style="54" customWidth="1"/>
    <col min="65" max="65" width="2.7109375" style="54" customWidth="1"/>
    <col min="66" max="66" width="9.140625" style="54" customWidth="1"/>
    <col min="67" max="67" width="12.7109375" style="54" customWidth="1"/>
    <col min="68" max="73" width="2.7109375" style="54" customWidth="1"/>
    <col min="74" max="74" width="9.140625" style="54" customWidth="1"/>
    <col min="75" max="75" width="9.7109375" style="54" customWidth="1"/>
    <col min="76" max="76" width="2.7109375" style="54" customWidth="1"/>
    <col min="77" max="77" width="9.7109375" style="54" customWidth="1"/>
    <col min="78" max="78" width="2.7109375" style="54" customWidth="1"/>
    <col min="79" max="79" width="9.7109375" style="54" customWidth="1"/>
    <col min="80" max="80" width="2.7109375" style="54" customWidth="1"/>
    <col min="81" max="81" width="12.7109375" style="54" customWidth="1"/>
    <col min="82" max="16384" width="9.140625" style="54" customWidth="1"/>
  </cols>
  <sheetData>
    <row r="2" spans="1:16" ht="12.75">
      <c r="A2" s="135" t="s">
        <v>57</v>
      </c>
      <c r="B2" s="135"/>
      <c r="C2" s="135"/>
      <c r="D2" s="135"/>
      <c r="E2" s="135"/>
      <c r="F2" s="135"/>
      <c r="G2" s="135"/>
      <c r="H2" s="135"/>
      <c r="I2" s="135"/>
      <c r="J2" s="135"/>
      <c r="K2" s="135"/>
      <c r="L2" s="135"/>
      <c r="M2" s="135"/>
      <c r="N2" s="135"/>
      <c r="O2" s="135"/>
      <c r="P2" s="135"/>
    </row>
    <row r="3" spans="1:16" ht="12.75">
      <c r="A3" s="52" t="s">
        <v>20</v>
      </c>
      <c r="B3" s="52"/>
      <c r="C3" s="52"/>
      <c r="D3" s="52"/>
      <c r="E3" s="52"/>
      <c r="F3" s="52"/>
      <c r="G3" s="53"/>
      <c r="H3" s="53"/>
      <c r="I3" s="52"/>
      <c r="J3" s="52"/>
      <c r="K3" s="53"/>
      <c r="L3" s="53"/>
      <c r="M3" s="53"/>
      <c r="N3" s="53"/>
      <c r="O3" s="53"/>
      <c r="P3" s="52"/>
    </row>
    <row r="4" spans="9:10" ht="12.75">
      <c r="I4" s="56"/>
      <c r="J4" s="56"/>
    </row>
    <row r="5" spans="2:17" ht="12.75" customHeight="1">
      <c r="B5" s="54" t="s">
        <v>5</v>
      </c>
      <c r="G5" s="136" t="s">
        <v>21</v>
      </c>
      <c r="H5" s="137"/>
      <c r="I5" s="138"/>
      <c r="J5" s="148" t="s">
        <v>22</v>
      </c>
      <c r="K5" s="150" t="s">
        <v>23</v>
      </c>
      <c r="L5" s="150"/>
      <c r="M5" s="151"/>
      <c r="N5" s="142" t="s">
        <v>63</v>
      </c>
      <c r="O5" s="143"/>
      <c r="P5" s="144"/>
      <c r="Q5" s="54" t="s">
        <v>5</v>
      </c>
    </row>
    <row r="6" spans="3:17" ht="12.75">
      <c r="C6" s="54" t="s">
        <v>5</v>
      </c>
      <c r="G6" s="139"/>
      <c r="H6" s="140"/>
      <c r="I6" s="141"/>
      <c r="J6" s="149"/>
      <c r="K6" s="152"/>
      <c r="L6" s="152"/>
      <c r="M6" s="153"/>
      <c r="N6" s="145"/>
      <c r="O6" s="146"/>
      <c r="P6" s="147"/>
      <c r="Q6" s="54" t="s">
        <v>5</v>
      </c>
    </row>
    <row r="7" spans="7:16" ht="12.75">
      <c r="G7" s="50" t="s">
        <v>15</v>
      </c>
      <c r="H7" s="51" t="s">
        <v>11</v>
      </c>
      <c r="I7" s="49" t="s">
        <v>9</v>
      </c>
      <c r="J7" s="57" t="s">
        <v>9</v>
      </c>
      <c r="K7" s="114" t="s">
        <v>15</v>
      </c>
      <c r="L7" s="115" t="s">
        <v>11</v>
      </c>
      <c r="M7" s="116" t="s">
        <v>9</v>
      </c>
      <c r="N7" s="114" t="s">
        <v>15</v>
      </c>
      <c r="O7" s="115" t="s">
        <v>11</v>
      </c>
      <c r="P7" s="58" t="s">
        <v>9</v>
      </c>
    </row>
    <row r="8" spans="1:16" ht="20.25" customHeight="1">
      <c r="A8" s="54" t="s">
        <v>39</v>
      </c>
      <c r="F8" s="54" t="s">
        <v>5</v>
      </c>
      <c r="G8" s="79">
        <v>4400</v>
      </c>
      <c r="H8" s="80">
        <v>4174</v>
      </c>
      <c r="I8" s="77">
        <v>719349</v>
      </c>
      <c r="J8" s="78">
        <v>14178</v>
      </c>
      <c r="K8" s="80">
        <f>G8</f>
        <v>4400</v>
      </c>
      <c r="L8" s="80">
        <f>H8</f>
        <v>4174</v>
      </c>
      <c r="M8" s="89">
        <f>I8+J8</f>
        <v>733527</v>
      </c>
      <c r="N8" s="79">
        <v>149</v>
      </c>
      <c r="O8" s="80">
        <v>0</v>
      </c>
      <c r="P8" s="77">
        <v>0</v>
      </c>
    </row>
    <row r="9" spans="7:17" ht="6.75" customHeight="1">
      <c r="G9" s="81"/>
      <c r="H9" s="76"/>
      <c r="I9" s="74"/>
      <c r="J9" s="75"/>
      <c r="K9" s="76"/>
      <c r="L9" s="76"/>
      <c r="M9" s="86"/>
      <c r="N9" s="81"/>
      <c r="O9" s="76"/>
      <c r="P9" s="74"/>
      <c r="Q9" s="44"/>
    </row>
    <row r="10" spans="1:16" ht="12.75">
      <c r="A10" s="54" t="s">
        <v>40</v>
      </c>
      <c r="F10" s="54" t="s">
        <v>5</v>
      </c>
      <c r="G10" s="81">
        <v>4543</v>
      </c>
      <c r="H10" s="76">
        <v>4387</v>
      </c>
      <c r="I10" s="100">
        <v>751985</v>
      </c>
      <c r="J10" s="75">
        <v>5734</v>
      </c>
      <c r="K10" s="76">
        <f aca="true" t="shared" si="0" ref="K10:L12">G10</f>
        <v>4543</v>
      </c>
      <c r="L10" s="76">
        <f t="shared" si="0"/>
        <v>4387</v>
      </c>
      <c r="M10" s="86">
        <f>J10+I10</f>
        <v>757719</v>
      </c>
      <c r="N10" s="81">
        <v>149</v>
      </c>
      <c r="O10" s="76">
        <v>0</v>
      </c>
      <c r="P10" s="74">
        <v>0</v>
      </c>
    </row>
    <row r="11" spans="1:16" ht="12.75">
      <c r="A11" s="54" t="s">
        <v>58</v>
      </c>
      <c r="F11" s="54" t="s">
        <v>5</v>
      </c>
      <c r="G11" s="81">
        <v>0</v>
      </c>
      <c r="H11" s="76">
        <v>0</v>
      </c>
      <c r="I11" s="101">
        <v>-4061</v>
      </c>
      <c r="J11" s="87">
        <v>-31</v>
      </c>
      <c r="K11" s="88">
        <f t="shared" si="0"/>
        <v>0</v>
      </c>
      <c r="L11" s="88">
        <f t="shared" si="0"/>
        <v>0</v>
      </c>
      <c r="M11" s="86">
        <f>J11+I11</f>
        <v>-4092</v>
      </c>
      <c r="N11" s="81">
        <v>0</v>
      </c>
      <c r="O11" s="76">
        <v>0</v>
      </c>
      <c r="P11" s="74">
        <v>0</v>
      </c>
    </row>
    <row r="12" spans="1:16" ht="12.75">
      <c r="A12" s="54" t="s">
        <v>77</v>
      </c>
      <c r="F12" s="54" t="s">
        <v>5</v>
      </c>
      <c r="G12" s="79">
        <v>0</v>
      </c>
      <c r="H12" s="80">
        <v>0</v>
      </c>
      <c r="I12" s="89">
        <v>-5983</v>
      </c>
      <c r="J12" s="90">
        <v>-46</v>
      </c>
      <c r="K12" s="91">
        <f t="shared" si="0"/>
        <v>0</v>
      </c>
      <c r="L12" s="92">
        <f t="shared" si="0"/>
        <v>0</v>
      </c>
      <c r="M12" s="89">
        <f>J12+I12</f>
        <v>-6029</v>
      </c>
      <c r="N12" s="79">
        <v>0</v>
      </c>
      <c r="O12" s="80">
        <v>0</v>
      </c>
      <c r="P12" s="77">
        <v>0</v>
      </c>
    </row>
    <row r="13" spans="1:16" ht="12.75">
      <c r="A13" s="54" t="s">
        <v>41</v>
      </c>
      <c r="F13" s="54" t="s">
        <v>5</v>
      </c>
      <c r="G13" s="81">
        <f aca="true" t="shared" si="1" ref="G13:M13">SUM(G10:G12)</f>
        <v>4543</v>
      </c>
      <c r="H13" s="76">
        <f t="shared" si="1"/>
        <v>4387</v>
      </c>
      <c r="I13" s="74">
        <f t="shared" si="1"/>
        <v>741941</v>
      </c>
      <c r="J13" s="75">
        <f t="shared" si="1"/>
        <v>5657</v>
      </c>
      <c r="K13" s="76">
        <f t="shared" si="1"/>
        <v>4543</v>
      </c>
      <c r="L13" s="76">
        <f t="shared" si="1"/>
        <v>4387</v>
      </c>
      <c r="M13" s="86">
        <f t="shared" si="1"/>
        <v>747598</v>
      </c>
      <c r="N13" s="81">
        <f>SUM(N10:N12)</f>
        <v>149</v>
      </c>
      <c r="O13" s="76">
        <f>SUM(O10:O12)</f>
        <v>0</v>
      </c>
      <c r="P13" s="74">
        <f>SUM(P10:P12)</f>
        <v>0</v>
      </c>
    </row>
    <row r="14" spans="7:16" ht="6" customHeight="1">
      <c r="G14" s="81"/>
      <c r="H14" s="76"/>
      <c r="I14" s="74"/>
      <c r="J14" s="75"/>
      <c r="K14" s="76"/>
      <c r="L14" s="76"/>
      <c r="M14" s="86"/>
      <c r="N14" s="81"/>
      <c r="O14" s="76"/>
      <c r="P14" s="74"/>
    </row>
    <row r="15" spans="1:16" ht="12.75">
      <c r="A15" s="54" t="s">
        <v>69</v>
      </c>
      <c r="F15" s="54" t="s">
        <v>4</v>
      </c>
      <c r="G15" s="79">
        <v>4657</v>
      </c>
      <c r="H15" s="80">
        <v>4515</v>
      </c>
      <c r="I15" s="77">
        <v>790255</v>
      </c>
      <c r="J15" s="78">
        <v>0</v>
      </c>
      <c r="K15" s="79">
        <f>G15</f>
        <v>4657</v>
      </c>
      <c r="L15" s="80">
        <f>H15</f>
        <v>4515</v>
      </c>
      <c r="M15" s="89">
        <f>J15+I15</f>
        <v>790255</v>
      </c>
      <c r="N15" s="79">
        <v>149</v>
      </c>
      <c r="O15" s="80">
        <v>0</v>
      </c>
      <c r="P15" s="77">
        <v>0</v>
      </c>
    </row>
    <row r="16" spans="7:16" ht="8.25" customHeight="1">
      <c r="G16" s="81"/>
      <c r="H16" s="76"/>
      <c r="I16" s="74"/>
      <c r="J16" s="75"/>
      <c r="K16" s="76"/>
      <c r="L16" s="76"/>
      <c r="M16" s="86"/>
      <c r="N16" s="81"/>
      <c r="O16" s="76"/>
      <c r="P16" s="74"/>
    </row>
    <row r="17" spans="1:16" ht="12.75">
      <c r="A17" s="111" t="s">
        <v>59</v>
      </c>
      <c r="B17" s="111"/>
      <c r="C17" s="111"/>
      <c r="D17" s="111"/>
      <c r="E17" s="111"/>
      <c r="F17" s="112" t="s">
        <v>4</v>
      </c>
      <c r="G17" s="79">
        <f aca="true" t="shared" si="2" ref="G17:M17">G15-G13</f>
        <v>114</v>
      </c>
      <c r="H17" s="80">
        <f t="shared" si="2"/>
        <v>128</v>
      </c>
      <c r="I17" s="77">
        <f t="shared" si="2"/>
        <v>48314</v>
      </c>
      <c r="J17" s="90">
        <f t="shared" si="2"/>
        <v>-5657</v>
      </c>
      <c r="K17" s="79">
        <f t="shared" si="2"/>
        <v>114</v>
      </c>
      <c r="L17" s="80">
        <f t="shared" si="2"/>
        <v>128</v>
      </c>
      <c r="M17" s="89">
        <f t="shared" si="2"/>
        <v>42657</v>
      </c>
      <c r="N17" s="79">
        <f>N15-N13</f>
        <v>0</v>
      </c>
      <c r="O17" s="80">
        <f>O15-O13</f>
        <v>0</v>
      </c>
      <c r="P17" s="77">
        <f>P15-P13</f>
        <v>0</v>
      </c>
    </row>
    <row r="18" spans="7:16" ht="6.75" customHeight="1">
      <c r="G18" s="81"/>
      <c r="H18" s="76"/>
      <c r="I18" s="74"/>
      <c r="J18" s="87"/>
      <c r="K18" s="76"/>
      <c r="L18" s="76"/>
      <c r="M18" s="86"/>
      <c r="N18" s="81"/>
      <c r="O18" s="76"/>
      <c r="P18" s="74"/>
    </row>
    <row r="19" spans="1:16" ht="12.75">
      <c r="A19" s="56" t="s">
        <v>24</v>
      </c>
      <c r="F19" s="44" t="s">
        <v>5</v>
      </c>
      <c r="G19" s="81"/>
      <c r="H19" s="76"/>
      <c r="I19" s="74"/>
      <c r="J19" s="87"/>
      <c r="K19" s="76"/>
      <c r="L19" s="76"/>
      <c r="M19" s="86"/>
      <c r="N19" s="81"/>
      <c r="O19" s="76"/>
      <c r="P19" s="74"/>
    </row>
    <row r="20" spans="1:16" ht="12.75">
      <c r="A20" s="54" t="s">
        <v>60</v>
      </c>
      <c r="F20" s="54" t="s">
        <v>5</v>
      </c>
      <c r="G20" s="81">
        <v>0</v>
      </c>
      <c r="H20" s="76">
        <v>0</v>
      </c>
      <c r="I20" s="74">
        <v>5657</v>
      </c>
      <c r="J20" s="87">
        <v>-5657</v>
      </c>
      <c r="K20" s="76">
        <f>G20</f>
        <v>0</v>
      </c>
      <c r="L20" s="76">
        <f>H20</f>
        <v>0</v>
      </c>
      <c r="M20" s="86">
        <f>J20+I20</f>
        <v>0</v>
      </c>
      <c r="N20" s="81">
        <v>0</v>
      </c>
      <c r="O20" s="76">
        <v>0</v>
      </c>
      <c r="P20" s="74">
        <v>0</v>
      </c>
    </row>
    <row r="21" spans="7:16" ht="6" customHeight="1">
      <c r="G21" s="81"/>
      <c r="H21" s="76"/>
      <c r="I21" s="74"/>
      <c r="J21" s="75"/>
      <c r="K21" s="76"/>
      <c r="L21" s="76"/>
      <c r="M21" s="86"/>
      <c r="N21" s="81"/>
      <c r="O21" s="76"/>
      <c r="P21" s="74"/>
    </row>
    <row r="22" spans="1:16" ht="12.75">
      <c r="A22" s="54" t="s">
        <v>25</v>
      </c>
      <c r="G22" s="81" t="s">
        <v>5</v>
      </c>
      <c r="H22" s="76" t="s">
        <v>5</v>
      </c>
      <c r="I22" s="74" t="s">
        <v>5</v>
      </c>
      <c r="J22" s="75" t="s">
        <v>5</v>
      </c>
      <c r="K22" s="76" t="s">
        <v>5</v>
      </c>
      <c r="L22" s="76" t="s">
        <v>5</v>
      </c>
      <c r="M22" s="86" t="s">
        <v>5</v>
      </c>
      <c r="N22" s="81" t="s">
        <v>5</v>
      </c>
      <c r="O22" s="76" t="s">
        <v>5</v>
      </c>
      <c r="P22" s="74" t="s">
        <v>5</v>
      </c>
    </row>
    <row r="23" spans="1:16" ht="12.75">
      <c r="A23" s="54" t="s">
        <v>65</v>
      </c>
      <c r="F23" s="54" t="s">
        <v>4</v>
      </c>
      <c r="G23" s="81">
        <v>0</v>
      </c>
      <c r="H23" s="76">
        <v>0</v>
      </c>
      <c r="I23" s="74">
        <v>9894</v>
      </c>
      <c r="J23" s="75">
        <v>0</v>
      </c>
      <c r="K23" s="76">
        <f aca="true" t="shared" si="3" ref="K23:L28">G23</f>
        <v>0</v>
      </c>
      <c r="L23" s="76">
        <f t="shared" si="3"/>
        <v>0</v>
      </c>
      <c r="M23" s="86">
        <f aca="true" t="shared" si="4" ref="M23:M28">J23+I23</f>
        <v>9894</v>
      </c>
      <c r="N23" s="81">
        <v>0</v>
      </c>
      <c r="O23" s="76">
        <v>0</v>
      </c>
      <c r="P23" s="74">
        <v>0</v>
      </c>
    </row>
    <row r="24" spans="1:16" ht="12.75">
      <c r="A24" s="54" t="s">
        <v>45</v>
      </c>
      <c r="F24" s="44" t="s">
        <v>4</v>
      </c>
      <c r="G24" s="81">
        <v>0</v>
      </c>
      <c r="H24" s="76">
        <v>0</v>
      </c>
      <c r="I24" s="74">
        <v>4282</v>
      </c>
      <c r="J24" s="75">
        <v>0</v>
      </c>
      <c r="K24" s="76">
        <f t="shared" si="3"/>
        <v>0</v>
      </c>
      <c r="L24" s="76">
        <f t="shared" si="3"/>
        <v>0</v>
      </c>
      <c r="M24" s="86">
        <f t="shared" si="4"/>
        <v>4282</v>
      </c>
      <c r="N24" s="81">
        <v>0</v>
      </c>
      <c r="O24" s="76">
        <v>0</v>
      </c>
      <c r="P24" s="74">
        <v>0</v>
      </c>
    </row>
    <row r="25" spans="1:16" ht="12.75">
      <c r="A25" s="54" t="s">
        <v>42</v>
      </c>
      <c r="E25" s="44"/>
      <c r="F25" s="44" t="s">
        <v>5</v>
      </c>
      <c r="G25" s="81">
        <v>0</v>
      </c>
      <c r="H25" s="76">
        <v>71</v>
      </c>
      <c r="I25" s="74">
        <v>6458</v>
      </c>
      <c r="J25" s="75">
        <v>0</v>
      </c>
      <c r="K25" s="76">
        <f t="shared" si="3"/>
        <v>0</v>
      </c>
      <c r="L25" s="76">
        <f t="shared" si="3"/>
        <v>71</v>
      </c>
      <c r="M25" s="86">
        <f t="shared" si="4"/>
        <v>6458</v>
      </c>
      <c r="N25" s="81">
        <v>0</v>
      </c>
      <c r="O25" s="76">
        <v>0</v>
      </c>
      <c r="P25" s="74">
        <v>0</v>
      </c>
    </row>
    <row r="26" spans="1:16" ht="12.75">
      <c r="A26" s="54" t="s">
        <v>43</v>
      </c>
      <c r="F26" s="54" t="s">
        <v>5</v>
      </c>
      <c r="G26" s="81">
        <v>0</v>
      </c>
      <c r="H26" s="76">
        <v>0</v>
      </c>
      <c r="I26" s="74">
        <v>5140</v>
      </c>
      <c r="J26" s="75">
        <v>0</v>
      </c>
      <c r="K26" s="76">
        <f t="shared" si="3"/>
        <v>0</v>
      </c>
      <c r="L26" s="76">
        <f t="shared" si="3"/>
        <v>0</v>
      </c>
      <c r="M26" s="86">
        <f t="shared" si="4"/>
        <v>5140</v>
      </c>
      <c r="N26" s="81">
        <v>0</v>
      </c>
      <c r="O26" s="76">
        <v>0</v>
      </c>
      <c r="P26" s="74">
        <v>0</v>
      </c>
    </row>
    <row r="27" spans="1:16" ht="12.75">
      <c r="A27" s="54" t="s">
        <v>26</v>
      </c>
      <c r="F27" s="54" t="s">
        <v>4</v>
      </c>
      <c r="G27" s="81">
        <v>0</v>
      </c>
      <c r="H27" s="76">
        <v>0</v>
      </c>
      <c r="I27" s="74">
        <v>10659</v>
      </c>
      <c r="J27" s="75">
        <v>0</v>
      </c>
      <c r="K27" s="76">
        <f t="shared" si="3"/>
        <v>0</v>
      </c>
      <c r="L27" s="76">
        <f t="shared" si="3"/>
        <v>0</v>
      </c>
      <c r="M27" s="86">
        <f t="shared" si="4"/>
        <v>10659</v>
      </c>
      <c r="N27" s="81">
        <v>0</v>
      </c>
      <c r="O27" s="76">
        <v>0</v>
      </c>
      <c r="P27" s="74">
        <v>0</v>
      </c>
    </row>
    <row r="28" spans="1:17" ht="19.5" customHeight="1">
      <c r="A28" s="54" t="s">
        <v>66</v>
      </c>
      <c r="F28" s="54" t="s">
        <v>4</v>
      </c>
      <c r="G28" s="93">
        <v>0</v>
      </c>
      <c r="H28" s="88">
        <f>SUM(H20:H27)</f>
        <v>71</v>
      </c>
      <c r="I28" s="86">
        <f>SUM(I20:I27)</f>
        <v>42090</v>
      </c>
      <c r="J28" s="87">
        <f>SUM(J20:J27)</f>
        <v>-5657</v>
      </c>
      <c r="K28" s="76">
        <f t="shared" si="3"/>
        <v>0</v>
      </c>
      <c r="L28" s="76">
        <f t="shared" si="3"/>
        <v>71</v>
      </c>
      <c r="M28" s="86">
        <f t="shared" si="4"/>
        <v>36433</v>
      </c>
      <c r="N28" s="81">
        <v>0</v>
      </c>
      <c r="O28" s="76">
        <f>SUM(O20:O27)</f>
        <v>0</v>
      </c>
      <c r="P28" s="74">
        <f>SUM(P20:P27)</f>
        <v>0</v>
      </c>
      <c r="Q28" s="44"/>
    </row>
    <row r="29" spans="7:16" ht="12.75">
      <c r="G29" s="93"/>
      <c r="H29" s="88"/>
      <c r="I29" s="86"/>
      <c r="J29" s="87" t="s">
        <v>4</v>
      </c>
      <c r="K29" s="76"/>
      <c r="L29" s="76"/>
      <c r="M29" s="86"/>
      <c r="N29" s="81"/>
      <c r="O29" s="76"/>
      <c r="P29" s="74"/>
    </row>
    <row r="30" spans="1:16" ht="12.75">
      <c r="A30" s="54" t="s">
        <v>27</v>
      </c>
      <c r="G30" s="93"/>
      <c r="H30" s="88"/>
      <c r="I30" s="86"/>
      <c r="J30" s="87"/>
      <c r="K30" s="76"/>
      <c r="L30" s="76"/>
      <c r="M30" s="86"/>
      <c r="N30" s="81"/>
      <c r="O30" s="76"/>
      <c r="P30" s="74"/>
    </row>
    <row r="31" spans="1:16" ht="12.75">
      <c r="A31" s="54" t="s">
        <v>28</v>
      </c>
      <c r="F31" s="54" t="s">
        <v>5</v>
      </c>
      <c r="G31" s="93">
        <v>0</v>
      </c>
      <c r="H31" s="88">
        <v>0</v>
      </c>
      <c r="I31" s="86">
        <v>-1383</v>
      </c>
      <c r="J31" s="87">
        <v>0</v>
      </c>
      <c r="K31" s="76">
        <f aca="true" t="shared" si="5" ref="K31:L34">G31</f>
        <v>0</v>
      </c>
      <c r="L31" s="76">
        <f t="shared" si="5"/>
        <v>0</v>
      </c>
      <c r="M31" s="86">
        <f>J31+I31</f>
        <v>-1383</v>
      </c>
      <c r="N31" s="81">
        <v>0</v>
      </c>
      <c r="O31" s="76">
        <v>0</v>
      </c>
      <c r="P31" s="74">
        <v>0</v>
      </c>
    </row>
    <row r="32" spans="1:16" ht="12.75">
      <c r="A32" s="54" t="s">
        <v>61</v>
      </c>
      <c r="F32" s="54" t="s">
        <v>5</v>
      </c>
      <c r="G32" s="93">
        <v>0</v>
      </c>
      <c r="H32" s="88">
        <v>0</v>
      </c>
      <c r="I32" s="86">
        <v>-4363</v>
      </c>
      <c r="J32" s="94">
        <v>0</v>
      </c>
      <c r="K32" s="76">
        <f t="shared" si="5"/>
        <v>0</v>
      </c>
      <c r="L32" s="76">
        <f t="shared" si="5"/>
        <v>0</v>
      </c>
      <c r="M32" s="86">
        <f>J32+I32</f>
        <v>-4363</v>
      </c>
      <c r="N32" s="81">
        <v>0</v>
      </c>
      <c r="O32" s="76">
        <v>0</v>
      </c>
      <c r="P32" s="74">
        <v>0</v>
      </c>
    </row>
    <row r="33" spans="7:16" ht="12.75">
      <c r="G33" s="93"/>
      <c r="H33" s="88"/>
      <c r="I33" s="86"/>
      <c r="J33" s="94"/>
      <c r="K33" s="76"/>
      <c r="L33" s="76"/>
      <c r="M33" s="86"/>
      <c r="N33" s="81"/>
      <c r="O33" s="76"/>
      <c r="P33" s="74"/>
    </row>
    <row r="34" spans="1:17" ht="12.75">
      <c r="A34" s="54" t="s">
        <v>67</v>
      </c>
      <c r="F34" s="54" t="s">
        <v>5</v>
      </c>
      <c r="G34" s="93">
        <f>SUM(G31:G32)</f>
        <v>0</v>
      </c>
      <c r="H34" s="88">
        <f>SUM(H31:H32)</f>
        <v>0</v>
      </c>
      <c r="I34" s="86">
        <f>SUM(I31:I32)</f>
        <v>-5746</v>
      </c>
      <c r="J34" s="87">
        <f>SUM(J31:J32)</f>
        <v>0</v>
      </c>
      <c r="K34" s="76">
        <f t="shared" si="5"/>
        <v>0</v>
      </c>
      <c r="L34" s="76">
        <f t="shared" si="5"/>
        <v>0</v>
      </c>
      <c r="M34" s="86">
        <f>J34+I34</f>
        <v>-5746</v>
      </c>
      <c r="N34" s="81">
        <f>SUM(N31:N32)</f>
        <v>0</v>
      </c>
      <c r="O34" s="76">
        <f>SUM(O31:O32)</f>
        <v>0</v>
      </c>
      <c r="P34" s="74">
        <f>SUM(P31:P32)</f>
        <v>0</v>
      </c>
      <c r="Q34" s="44"/>
    </row>
    <row r="35" spans="1:17" ht="12.75">
      <c r="A35" s="54" t="s">
        <v>70</v>
      </c>
      <c r="F35" s="54" t="s">
        <v>4</v>
      </c>
      <c r="G35" s="95">
        <f aca="true" t="shared" si="6" ref="G35:P35">G28+G34</f>
        <v>0</v>
      </c>
      <c r="H35" s="96">
        <f t="shared" si="6"/>
        <v>71</v>
      </c>
      <c r="I35" s="97">
        <f t="shared" si="6"/>
        <v>36344</v>
      </c>
      <c r="J35" s="98">
        <f t="shared" si="6"/>
        <v>-5657</v>
      </c>
      <c r="K35" s="83">
        <f t="shared" si="6"/>
        <v>0</v>
      </c>
      <c r="L35" s="83">
        <f t="shared" si="6"/>
        <v>71</v>
      </c>
      <c r="M35" s="97">
        <f t="shared" si="6"/>
        <v>30687</v>
      </c>
      <c r="N35" s="82">
        <f t="shared" si="6"/>
        <v>0</v>
      </c>
      <c r="O35" s="83">
        <f t="shared" si="6"/>
        <v>0</v>
      </c>
      <c r="P35" s="84">
        <f t="shared" si="6"/>
        <v>0</v>
      </c>
      <c r="Q35" s="44"/>
    </row>
    <row r="36" spans="1:16" ht="12.75">
      <c r="A36" s="54" t="s">
        <v>71</v>
      </c>
      <c r="F36" s="54" t="s">
        <v>4</v>
      </c>
      <c r="G36" s="93">
        <f aca="true" t="shared" si="7" ref="G36:P36">G13+G35</f>
        <v>4543</v>
      </c>
      <c r="H36" s="88">
        <f t="shared" si="7"/>
        <v>4458</v>
      </c>
      <c r="I36" s="86">
        <f t="shared" si="7"/>
        <v>778285</v>
      </c>
      <c r="J36" s="87">
        <f t="shared" si="7"/>
        <v>0</v>
      </c>
      <c r="K36" s="76">
        <f t="shared" si="7"/>
        <v>4543</v>
      </c>
      <c r="L36" s="76">
        <f t="shared" si="7"/>
        <v>4458</v>
      </c>
      <c r="M36" s="86">
        <f t="shared" si="7"/>
        <v>778285</v>
      </c>
      <c r="N36" s="81">
        <f t="shared" si="7"/>
        <v>149</v>
      </c>
      <c r="O36" s="76">
        <f t="shared" si="7"/>
        <v>0</v>
      </c>
      <c r="P36" s="74">
        <f t="shared" si="7"/>
        <v>0</v>
      </c>
    </row>
    <row r="37" spans="1:16" ht="6.75" customHeight="1">
      <c r="A37" s="56"/>
      <c r="F37" s="54" t="s">
        <v>4</v>
      </c>
      <c r="G37" s="93"/>
      <c r="H37" s="88"/>
      <c r="I37" s="86"/>
      <c r="J37" s="87"/>
      <c r="K37" s="76"/>
      <c r="L37" s="76"/>
      <c r="M37" s="86"/>
      <c r="N37" s="81"/>
      <c r="O37" s="76"/>
      <c r="P37" s="74"/>
    </row>
    <row r="38" spans="1:16" ht="12.75">
      <c r="A38" s="56" t="s">
        <v>29</v>
      </c>
      <c r="F38" s="54" t="s">
        <v>4</v>
      </c>
      <c r="G38" s="93"/>
      <c r="H38" s="88"/>
      <c r="I38" s="86"/>
      <c r="J38" s="87"/>
      <c r="K38" s="76"/>
      <c r="L38" s="76"/>
      <c r="M38" s="86"/>
      <c r="N38" s="81"/>
      <c r="O38" s="76"/>
      <c r="P38" s="74"/>
    </row>
    <row r="39" spans="1:16" ht="12.75" customHeight="1">
      <c r="A39" s="134" t="s">
        <v>72</v>
      </c>
      <c r="B39" s="134"/>
      <c r="C39" s="134"/>
      <c r="D39" s="134"/>
      <c r="E39" s="134"/>
      <c r="F39" s="54" t="s">
        <v>4</v>
      </c>
      <c r="G39" s="93">
        <v>114</v>
      </c>
      <c r="H39" s="88">
        <v>57</v>
      </c>
      <c r="I39" s="86">
        <v>13715</v>
      </c>
      <c r="J39" s="87">
        <v>0</v>
      </c>
      <c r="K39" s="76">
        <f>G39</f>
        <v>114</v>
      </c>
      <c r="L39" s="76">
        <f>H39</f>
        <v>57</v>
      </c>
      <c r="M39" s="86">
        <f>J39+I39</f>
        <v>13715</v>
      </c>
      <c r="N39" s="81">
        <v>0</v>
      </c>
      <c r="O39" s="76">
        <v>0</v>
      </c>
      <c r="P39" s="74">
        <v>0</v>
      </c>
    </row>
    <row r="40" spans="1:17" ht="12.75">
      <c r="A40" s="134"/>
      <c r="B40" s="134"/>
      <c r="C40" s="134"/>
      <c r="D40" s="134"/>
      <c r="E40" s="134"/>
      <c r="F40" s="44" t="s">
        <v>5</v>
      </c>
      <c r="G40" s="93"/>
      <c r="H40" s="88"/>
      <c r="I40" s="86"/>
      <c r="J40" s="87"/>
      <c r="K40" s="76"/>
      <c r="L40" s="76"/>
      <c r="M40" s="86"/>
      <c r="N40" s="81"/>
      <c r="O40" s="76"/>
      <c r="P40" s="74"/>
      <c r="Q40" s="44"/>
    </row>
    <row r="41" spans="1:16" ht="12.75">
      <c r="A41" s="54" t="s">
        <v>30</v>
      </c>
      <c r="F41" s="54" t="s">
        <v>5</v>
      </c>
      <c r="G41" s="93">
        <f aca="true" t="shared" si="8" ref="G41:P41">SUM(G39:G39)</f>
        <v>114</v>
      </c>
      <c r="H41" s="88">
        <f t="shared" si="8"/>
        <v>57</v>
      </c>
      <c r="I41" s="86">
        <f t="shared" si="8"/>
        <v>13715</v>
      </c>
      <c r="J41" s="87">
        <f t="shared" si="8"/>
        <v>0</v>
      </c>
      <c r="K41" s="76">
        <f t="shared" si="8"/>
        <v>114</v>
      </c>
      <c r="L41" s="76">
        <f t="shared" si="8"/>
        <v>57</v>
      </c>
      <c r="M41" s="86">
        <f t="shared" si="8"/>
        <v>13715</v>
      </c>
      <c r="N41" s="81">
        <f t="shared" si="8"/>
        <v>0</v>
      </c>
      <c r="O41" s="76">
        <f t="shared" si="8"/>
        <v>0</v>
      </c>
      <c r="P41" s="74">
        <f t="shared" si="8"/>
        <v>0</v>
      </c>
    </row>
    <row r="42" spans="6:17" ht="6.75" customHeight="1">
      <c r="F42" s="44"/>
      <c r="G42" s="93"/>
      <c r="H42" s="88"/>
      <c r="I42" s="86"/>
      <c r="J42" s="87"/>
      <c r="K42" s="76"/>
      <c r="L42" s="76"/>
      <c r="M42" s="86"/>
      <c r="N42" s="81"/>
      <c r="O42" s="76"/>
      <c r="P42" s="74"/>
      <c r="Q42" s="44"/>
    </row>
    <row r="43" spans="1:16" ht="12.75">
      <c r="A43" s="54" t="s">
        <v>36</v>
      </c>
      <c r="F43" s="54" t="s">
        <v>5</v>
      </c>
      <c r="G43" s="91">
        <v>0</v>
      </c>
      <c r="H43" s="92">
        <v>0</v>
      </c>
      <c r="I43" s="89">
        <v>-1745</v>
      </c>
      <c r="J43" s="99">
        <v>0</v>
      </c>
      <c r="K43" s="79">
        <f>G43</f>
        <v>0</v>
      </c>
      <c r="L43" s="80">
        <f>H43</f>
        <v>0</v>
      </c>
      <c r="M43" s="89">
        <f>J43+I43</f>
        <v>-1745</v>
      </c>
      <c r="N43" s="79">
        <v>0</v>
      </c>
      <c r="O43" s="80">
        <v>0</v>
      </c>
      <c r="P43" s="77">
        <v>0</v>
      </c>
    </row>
    <row r="44" spans="1:16" ht="12.75">
      <c r="A44" s="54" t="s">
        <v>73</v>
      </c>
      <c r="F44" s="54" t="s">
        <v>5</v>
      </c>
      <c r="G44" s="81">
        <f>SUM(G41:G43)</f>
        <v>114</v>
      </c>
      <c r="H44" s="117">
        <f aca="true" t="shared" si="9" ref="H44:M44">SUM(H41:H43)</f>
        <v>57</v>
      </c>
      <c r="I44" s="74">
        <f t="shared" si="9"/>
        <v>11970</v>
      </c>
      <c r="J44" s="75">
        <f t="shared" si="9"/>
        <v>0</v>
      </c>
      <c r="K44" s="76">
        <f t="shared" si="9"/>
        <v>114</v>
      </c>
      <c r="L44" s="76">
        <f t="shared" si="9"/>
        <v>57</v>
      </c>
      <c r="M44" s="86">
        <f t="shared" si="9"/>
        <v>11970</v>
      </c>
      <c r="N44" s="81">
        <f>SUM(N41:N43)</f>
        <v>0</v>
      </c>
      <c r="O44" s="76">
        <f>SUM(O41:O43)</f>
        <v>0</v>
      </c>
      <c r="P44" s="74">
        <f>SUM(P41:P43)</f>
        <v>0</v>
      </c>
    </row>
    <row r="45" spans="6:16" ht="6.75" customHeight="1">
      <c r="F45" s="54" t="s">
        <v>5</v>
      </c>
      <c r="G45" s="79"/>
      <c r="H45" s="80"/>
      <c r="I45" s="77"/>
      <c r="J45" s="78"/>
      <c r="K45" s="80"/>
      <c r="L45" s="80"/>
      <c r="M45" s="89"/>
      <c r="N45" s="79"/>
      <c r="O45" s="80"/>
      <c r="P45" s="77"/>
    </row>
    <row r="46" spans="1:16" ht="12.75">
      <c r="A46" s="54" t="s">
        <v>74</v>
      </c>
      <c r="F46" s="54" t="s">
        <v>5</v>
      </c>
      <c r="G46" s="82">
        <f aca="true" t="shared" si="10" ref="G46:P46">SUM(G36,G44)</f>
        <v>4657</v>
      </c>
      <c r="H46" s="83">
        <f t="shared" si="10"/>
        <v>4515</v>
      </c>
      <c r="I46" s="84">
        <f t="shared" si="10"/>
        <v>790255</v>
      </c>
      <c r="J46" s="85">
        <f t="shared" si="10"/>
        <v>0</v>
      </c>
      <c r="K46" s="83">
        <f t="shared" si="10"/>
        <v>4657</v>
      </c>
      <c r="L46" s="83">
        <f t="shared" si="10"/>
        <v>4515</v>
      </c>
      <c r="M46" s="97">
        <f t="shared" si="10"/>
        <v>790255</v>
      </c>
      <c r="N46" s="82">
        <f t="shared" si="10"/>
        <v>149</v>
      </c>
      <c r="O46" s="83">
        <f t="shared" si="10"/>
        <v>0</v>
      </c>
      <c r="P46" s="84">
        <f t="shared" si="10"/>
        <v>0</v>
      </c>
    </row>
    <row r="47" spans="1:16" ht="12.75">
      <c r="A47" s="109" t="s">
        <v>44</v>
      </c>
      <c r="B47" s="109"/>
      <c r="C47" s="109"/>
      <c r="D47" s="109"/>
      <c r="E47" s="109"/>
      <c r="F47" s="110" t="s">
        <v>5</v>
      </c>
      <c r="G47" s="79">
        <f>SUM(G46-G13)</f>
        <v>114</v>
      </c>
      <c r="H47" s="80">
        <f>SUM(H46-H13)</f>
        <v>128</v>
      </c>
      <c r="I47" s="77">
        <f>SUM(I46-I13)</f>
        <v>48314</v>
      </c>
      <c r="J47" s="90">
        <f aca="true" t="shared" si="11" ref="J47:P47">SUM(J46-J13)</f>
        <v>-5657</v>
      </c>
      <c r="K47" s="80">
        <f t="shared" si="11"/>
        <v>114</v>
      </c>
      <c r="L47" s="80">
        <f t="shared" si="11"/>
        <v>128</v>
      </c>
      <c r="M47" s="89">
        <f t="shared" si="11"/>
        <v>42657</v>
      </c>
      <c r="N47" s="79">
        <f t="shared" si="11"/>
        <v>0</v>
      </c>
      <c r="O47" s="80">
        <f t="shared" si="11"/>
        <v>0</v>
      </c>
      <c r="P47" s="77">
        <f t="shared" si="11"/>
        <v>0</v>
      </c>
    </row>
    <row r="48" spans="1:16" ht="18" customHeight="1">
      <c r="A48" s="133" t="s">
        <v>64</v>
      </c>
      <c r="B48" s="134"/>
      <c r="C48" s="134"/>
      <c r="D48" s="134"/>
      <c r="E48" s="134"/>
      <c r="F48" s="134"/>
      <c r="G48" s="134"/>
      <c r="H48" s="134"/>
      <c r="I48" s="134"/>
      <c r="J48" s="134"/>
      <c r="K48" s="134"/>
      <c r="L48" s="134"/>
      <c r="M48" s="134"/>
      <c r="N48" s="134"/>
      <c r="O48" s="134"/>
      <c r="P48" s="134"/>
    </row>
    <row r="49" spans="1:16" ht="18" customHeight="1">
      <c r="A49" s="118"/>
      <c r="B49" s="119"/>
      <c r="C49" s="119"/>
      <c r="D49" s="119"/>
      <c r="E49" s="119"/>
      <c r="F49" s="119"/>
      <c r="G49" s="119"/>
      <c r="H49" s="119"/>
      <c r="I49" s="119"/>
      <c r="J49" s="119"/>
      <c r="K49" s="119"/>
      <c r="L49" s="119"/>
      <c r="M49" s="119"/>
      <c r="N49" s="119"/>
      <c r="O49" s="119"/>
      <c r="P49" s="119"/>
    </row>
    <row r="117" ht="12.75">
      <c r="A117" s="54" t="s">
        <v>31</v>
      </c>
    </row>
    <row r="118" ht="12.75">
      <c r="A118" s="54" t="s">
        <v>32</v>
      </c>
    </row>
    <row r="119" ht="12.75">
      <c r="A119" s="54" t="s">
        <v>33</v>
      </c>
    </row>
    <row r="121" ht="12.75">
      <c r="A121" s="54" t="s">
        <v>34</v>
      </c>
    </row>
    <row r="122" ht="12.75">
      <c r="A122" s="54" t="s">
        <v>35</v>
      </c>
    </row>
  </sheetData>
  <mergeCells count="7">
    <mergeCell ref="A48:P48"/>
    <mergeCell ref="A2:P2"/>
    <mergeCell ref="A39:E40"/>
    <mergeCell ref="G5:I6"/>
    <mergeCell ref="N5:P6"/>
    <mergeCell ref="J5:J6"/>
    <mergeCell ref="K5:M6"/>
  </mergeCells>
  <printOptions/>
  <pageMargins left="0.75" right="0.75" top="1" bottom="1" header="0.5" footer="0.5"/>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IV97"/>
  <sheetViews>
    <sheetView workbookViewId="0" topLeftCell="A128">
      <selection activeCell="V98" sqref="V97:V98"/>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1" t="s">
        <v>57</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42" t="s">
        <v>18</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3" t="s">
        <v>20</v>
      </c>
      <c r="B3" s="6"/>
      <c r="C3" s="6"/>
      <c r="D3" s="6"/>
      <c r="E3" s="6"/>
      <c r="F3" s="6"/>
      <c r="G3" s="6"/>
      <c r="H3" s="6"/>
      <c r="I3" s="6"/>
      <c r="J3" s="6"/>
      <c r="K3" s="6"/>
      <c r="L3" s="6"/>
      <c r="M3" s="6"/>
      <c r="N3" s="6"/>
      <c r="O3" s="6"/>
      <c r="P3" s="6"/>
      <c r="Q3" s="6"/>
      <c r="R3" s="6"/>
      <c r="S3" s="6"/>
      <c r="T3" s="6"/>
      <c r="U3" s="6"/>
      <c r="V3" s="6"/>
      <c r="W3" s="6"/>
      <c r="X3" s="6"/>
      <c r="Y3" s="6"/>
      <c r="Z3" s="6"/>
      <c r="AA3" s="6"/>
      <c r="AB3" s="6"/>
      <c r="AC3" s="6"/>
      <c r="AD3" s="6"/>
    </row>
    <row r="5" ht="15.75">
      <c r="C5" s="59"/>
    </row>
    <row r="7" spans="8:30" ht="30">
      <c r="H7" s="26" t="s">
        <v>55</v>
      </c>
      <c r="I7" s="12"/>
      <c r="J7" s="12"/>
      <c r="K7" s="12"/>
      <c r="L7" s="12"/>
      <c r="N7" s="25" t="s">
        <v>37</v>
      </c>
      <c r="O7" s="12"/>
      <c r="P7" s="12"/>
      <c r="Q7" s="12"/>
      <c r="R7" s="12"/>
      <c r="T7" s="25" t="s">
        <v>38</v>
      </c>
      <c r="U7" s="12"/>
      <c r="V7" s="12"/>
      <c r="W7" s="12"/>
      <c r="X7" s="12"/>
      <c r="Z7" s="12" t="s">
        <v>16</v>
      </c>
      <c r="AA7" s="12"/>
      <c r="AB7" s="12"/>
      <c r="AC7" s="12"/>
      <c r="AD7" s="12"/>
    </row>
    <row r="8" spans="8:26" ht="15">
      <c r="H8" s="35" t="s">
        <v>13</v>
      </c>
      <c r="N8" s="35" t="s">
        <v>13</v>
      </c>
      <c r="T8" s="35" t="s">
        <v>13</v>
      </c>
      <c r="Z8" s="35" t="s">
        <v>13</v>
      </c>
    </row>
    <row r="9" spans="1:30" ht="15">
      <c r="A9" s="10" t="s">
        <v>10</v>
      </c>
      <c r="H9" s="34" t="s">
        <v>15</v>
      </c>
      <c r="J9" s="34" t="s">
        <v>11</v>
      </c>
      <c r="L9" s="34" t="s">
        <v>9</v>
      </c>
      <c r="N9" s="34" t="s">
        <v>15</v>
      </c>
      <c r="P9" s="34" t="s">
        <v>11</v>
      </c>
      <c r="R9" s="34" t="s">
        <v>9</v>
      </c>
      <c r="T9" s="34" t="s">
        <v>15</v>
      </c>
      <c r="V9" s="34" t="s">
        <v>11</v>
      </c>
      <c r="X9" s="34" t="s">
        <v>9</v>
      </c>
      <c r="Z9" s="34" t="s">
        <v>15</v>
      </c>
      <c r="AB9" s="34" t="s">
        <v>11</v>
      </c>
      <c r="AD9" s="34" t="s">
        <v>9</v>
      </c>
    </row>
    <row r="10" spans="1:30" ht="15">
      <c r="A10" s="10"/>
      <c r="H10" s="10"/>
      <c r="J10" s="10"/>
      <c r="L10" s="10"/>
      <c r="N10" s="10"/>
      <c r="P10" s="10"/>
      <c r="R10" s="10"/>
      <c r="T10" s="10"/>
      <c r="V10" s="10"/>
      <c r="X10" s="10"/>
      <c r="Z10" s="10"/>
      <c r="AB10" s="10"/>
      <c r="AD10" s="10"/>
    </row>
    <row r="11" spans="1:30" ht="15">
      <c r="A11" s="2" t="s">
        <v>6</v>
      </c>
      <c r="B11" s="24" t="s">
        <v>46</v>
      </c>
      <c r="G11" s="2" t="s">
        <v>5</v>
      </c>
      <c r="H11" s="2">
        <v>3369</v>
      </c>
      <c r="I11" s="24" t="s">
        <v>5</v>
      </c>
      <c r="J11" s="2">
        <v>3244</v>
      </c>
      <c r="L11" s="38">
        <v>552171</v>
      </c>
      <c r="N11" s="2">
        <v>3369</v>
      </c>
      <c r="P11" s="2">
        <v>3302</v>
      </c>
      <c r="R11" s="9">
        <v>575124</v>
      </c>
      <c r="T11" s="2">
        <v>3480</v>
      </c>
      <c r="V11" s="2">
        <v>3357</v>
      </c>
      <c r="X11" s="38">
        <v>586481</v>
      </c>
      <c r="Z11" s="2">
        <f>T11-N11</f>
        <v>111</v>
      </c>
      <c r="AB11" s="2">
        <f>V11-P11</f>
        <v>55</v>
      </c>
      <c r="AD11" s="38">
        <f>X11-R11</f>
        <v>11357</v>
      </c>
    </row>
    <row r="12" spans="1:30" ht="15">
      <c r="A12" s="10"/>
      <c r="H12" s="10"/>
      <c r="J12" s="10"/>
      <c r="L12" s="10"/>
      <c r="N12" s="10"/>
      <c r="P12" s="10"/>
      <c r="R12" s="10"/>
      <c r="T12" s="10"/>
      <c r="V12" s="10"/>
      <c r="X12" s="10"/>
      <c r="Z12" s="10"/>
      <c r="AB12" s="10"/>
      <c r="AD12" s="10"/>
    </row>
    <row r="13" spans="1:30" ht="15">
      <c r="A13" s="2" t="s">
        <v>7</v>
      </c>
      <c r="B13" s="24" t="s">
        <v>47</v>
      </c>
      <c r="G13" s="2" t="s">
        <v>5</v>
      </c>
      <c r="H13" s="2">
        <v>1124</v>
      </c>
      <c r="J13" s="2">
        <v>1093</v>
      </c>
      <c r="L13" s="2">
        <v>189855</v>
      </c>
      <c r="N13" s="2">
        <v>1124</v>
      </c>
      <c r="P13" s="2">
        <v>1106</v>
      </c>
      <c r="R13" s="2">
        <v>197427</v>
      </c>
      <c r="T13" s="2">
        <v>1127</v>
      </c>
      <c r="U13" s="2" t="s">
        <v>5</v>
      </c>
      <c r="V13" s="2">
        <v>1108</v>
      </c>
      <c r="X13" s="2">
        <v>198040</v>
      </c>
      <c r="Z13" s="2">
        <f>T13-N13</f>
        <v>3</v>
      </c>
      <c r="AB13" s="2">
        <f>V13-P13</f>
        <v>2</v>
      </c>
      <c r="AD13" s="2">
        <f>X13-R13</f>
        <v>613</v>
      </c>
    </row>
    <row r="14" spans="7:30" ht="15">
      <c r="G14" s="2" t="s">
        <v>5</v>
      </c>
      <c r="H14" s="103"/>
      <c r="J14" s="103"/>
      <c r="L14" s="103"/>
      <c r="N14" s="103"/>
      <c r="P14" s="103"/>
      <c r="R14" s="103"/>
      <c r="T14" s="103"/>
      <c r="V14" s="103"/>
      <c r="X14" s="103"/>
      <c r="Z14" s="103"/>
      <c r="AB14" s="103"/>
      <c r="AD14" s="103"/>
    </row>
    <row r="15" spans="1:42" ht="15">
      <c r="A15" s="2" t="s">
        <v>8</v>
      </c>
      <c r="B15" s="24" t="s">
        <v>62</v>
      </c>
      <c r="G15" s="102" t="s">
        <v>5</v>
      </c>
      <c r="H15" s="73">
        <v>50</v>
      </c>
      <c r="I15" s="105"/>
      <c r="J15" s="73">
        <v>50</v>
      </c>
      <c r="K15" s="107"/>
      <c r="L15" s="73">
        <v>5572</v>
      </c>
      <c r="M15" s="107"/>
      <c r="N15" s="73">
        <v>50</v>
      </c>
      <c r="O15" s="107"/>
      <c r="P15" s="73">
        <v>50</v>
      </c>
      <c r="Q15" s="107"/>
      <c r="R15" s="73">
        <v>5734</v>
      </c>
      <c r="S15" s="107"/>
      <c r="T15" s="73">
        <v>50</v>
      </c>
      <c r="U15" s="107"/>
      <c r="V15" s="73">
        <v>50</v>
      </c>
      <c r="W15" s="107"/>
      <c r="X15" s="73">
        <v>5734</v>
      </c>
      <c r="Y15" s="107"/>
      <c r="Z15" s="73">
        <f>T15-N15</f>
        <v>0</v>
      </c>
      <c r="AA15" s="107"/>
      <c r="AB15" s="73">
        <f>V15-P15</f>
        <v>0</v>
      </c>
      <c r="AC15" s="107"/>
      <c r="AD15" s="73">
        <f>X15-R15</f>
        <v>0</v>
      </c>
      <c r="AE15" s="106"/>
      <c r="AF15" s="46"/>
      <c r="AG15" s="46"/>
      <c r="AH15" s="46"/>
      <c r="AI15" s="46"/>
      <c r="AJ15" s="46"/>
      <c r="AK15" s="46"/>
      <c r="AL15" s="46"/>
      <c r="AM15" s="46"/>
      <c r="AN15" s="46"/>
      <c r="AO15" s="46"/>
      <c r="AP15" s="46"/>
    </row>
    <row r="16" spans="8:30" ht="15">
      <c r="H16" s="104"/>
      <c r="J16" s="104"/>
      <c r="L16" s="104"/>
      <c r="N16" s="104"/>
      <c r="P16" s="104"/>
      <c r="R16" s="104"/>
      <c r="T16" s="104"/>
      <c r="V16" s="104"/>
      <c r="X16" s="104"/>
      <c r="Z16" s="104"/>
      <c r="AB16" s="104"/>
      <c r="AD16" s="104"/>
    </row>
    <row r="17" spans="2:30" ht="15">
      <c r="B17" s="2" t="s">
        <v>19</v>
      </c>
      <c r="G17" s="2" t="s">
        <v>5</v>
      </c>
      <c r="H17" s="2">
        <f>SUM(H11:H16)</f>
        <v>4543</v>
      </c>
      <c r="J17" s="2">
        <f>SUM(J11:J16)</f>
        <v>4387</v>
      </c>
      <c r="L17" s="2">
        <f>SUM(L11:L16)</f>
        <v>747598</v>
      </c>
      <c r="M17" s="9"/>
      <c r="N17" s="2">
        <f>SUM(N11:N16)</f>
        <v>4543</v>
      </c>
      <c r="O17" s="9"/>
      <c r="P17" s="2">
        <f>SUM(P11:P16)</f>
        <v>4458</v>
      </c>
      <c r="Q17" s="9"/>
      <c r="R17" s="2">
        <f>SUM(R11:R16)</f>
        <v>778285</v>
      </c>
      <c r="S17" s="9"/>
      <c r="T17" s="2">
        <f>SUM(T11:T16)</f>
        <v>4657</v>
      </c>
      <c r="U17" s="9"/>
      <c r="V17" s="2">
        <f>SUM(V11:V16)</f>
        <v>4515</v>
      </c>
      <c r="W17" s="9"/>
      <c r="X17" s="2">
        <f>SUM(X11:X16)</f>
        <v>790255</v>
      </c>
      <c r="Y17" s="9"/>
      <c r="Z17" s="2">
        <f>SUM(Z11:Z16)</f>
        <v>114</v>
      </c>
      <c r="AB17" s="2">
        <f>SUM(AB11:AB16)</f>
        <v>57</v>
      </c>
      <c r="AC17" s="9"/>
      <c r="AD17" s="2">
        <f>SUM(AD11:AD16)</f>
        <v>11970</v>
      </c>
    </row>
    <row r="18" spans="13:29" ht="15">
      <c r="M18" s="9"/>
      <c r="O18" s="9"/>
      <c r="Q18" s="9"/>
      <c r="S18" s="9"/>
      <c r="U18" s="9"/>
      <c r="W18" s="9"/>
      <c r="Y18" s="9"/>
      <c r="AC18" s="9"/>
    </row>
    <row r="19" spans="2:30" ht="15">
      <c r="B19" s="2" t="s">
        <v>17</v>
      </c>
      <c r="H19" s="45">
        <v>0</v>
      </c>
      <c r="I19" s="46"/>
      <c r="J19" s="47">
        <v>260</v>
      </c>
      <c r="K19" s="46"/>
      <c r="L19" s="45">
        <v>0</v>
      </c>
      <c r="M19" s="48"/>
      <c r="N19" s="45">
        <v>0</v>
      </c>
      <c r="O19" s="48"/>
      <c r="P19" s="47">
        <v>269</v>
      </c>
      <c r="Q19" s="48"/>
      <c r="R19" s="45">
        <v>0</v>
      </c>
      <c r="S19" s="48"/>
      <c r="T19" s="45">
        <v>0</v>
      </c>
      <c r="U19" s="48"/>
      <c r="V19" s="47">
        <v>274</v>
      </c>
      <c r="W19" s="48"/>
      <c r="X19" s="45">
        <v>0</v>
      </c>
      <c r="Y19" s="48"/>
      <c r="Z19" s="45">
        <v>0</v>
      </c>
      <c r="AA19" s="46"/>
      <c r="AB19" s="47">
        <f>V19-P19</f>
        <v>5</v>
      </c>
      <c r="AC19" s="48"/>
      <c r="AD19" s="45">
        <v>0</v>
      </c>
    </row>
    <row r="20" spans="13:29" ht="15">
      <c r="M20" s="9"/>
      <c r="O20" s="9"/>
      <c r="Q20" s="9"/>
      <c r="S20" s="9"/>
      <c r="U20" s="9"/>
      <c r="W20" s="9"/>
      <c r="Y20" s="9"/>
      <c r="AC20" s="9"/>
    </row>
    <row r="21" spans="2:30" ht="15">
      <c r="B21" s="2" t="s">
        <v>12</v>
      </c>
      <c r="H21" s="2">
        <f>H17+H19</f>
        <v>4543</v>
      </c>
      <c r="J21" s="2">
        <f>J17+J19</f>
        <v>4647</v>
      </c>
      <c r="L21" s="2">
        <f>L17+L19</f>
        <v>747598</v>
      </c>
      <c r="M21" s="9"/>
      <c r="N21" s="2">
        <f>N17+N19</f>
        <v>4543</v>
      </c>
      <c r="O21" s="9"/>
      <c r="P21" s="2">
        <f>P17+P19</f>
        <v>4727</v>
      </c>
      <c r="Q21" s="9"/>
      <c r="R21" s="2">
        <f>R17+R19</f>
        <v>778285</v>
      </c>
      <c r="S21" s="9"/>
      <c r="T21" s="2">
        <f>T17+T19</f>
        <v>4657</v>
      </c>
      <c r="U21" s="9"/>
      <c r="V21" s="2">
        <f>V17+V19</f>
        <v>4789</v>
      </c>
      <c r="W21" s="9"/>
      <c r="X21" s="2">
        <f>X17+X19</f>
        <v>790255</v>
      </c>
      <c r="Y21" s="9"/>
      <c r="Z21" s="2">
        <f>Z17+Z19</f>
        <v>114</v>
      </c>
      <c r="AB21" s="2">
        <f>AB17+AB19</f>
        <v>62</v>
      </c>
      <c r="AC21" s="9"/>
      <c r="AD21" s="2">
        <f>AD17+AD19</f>
        <v>11970</v>
      </c>
    </row>
    <row r="22" spans="13:29" ht="15">
      <c r="M22" s="9"/>
      <c r="O22" s="9"/>
      <c r="Q22" s="9"/>
      <c r="S22" s="9"/>
      <c r="U22" s="9"/>
      <c r="W22" s="9"/>
      <c r="Y22" s="9"/>
      <c r="AC22" s="9"/>
    </row>
    <row r="24" spans="2:30" ht="15" customHeight="1">
      <c r="B24" s="154" t="s">
        <v>78</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6"/>
    </row>
    <row r="25" spans="2:30" ht="1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9"/>
    </row>
    <row r="26" spans="2:30" ht="1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9"/>
    </row>
    <row r="27" spans="2:30" ht="1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9"/>
    </row>
    <row r="28" spans="2:30" ht="15" customHeight="1">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9"/>
    </row>
    <row r="29" spans="2:30" ht="15" customHeight="1">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9"/>
    </row>
    <row r="30" spans="2:30" ht="17.25" customHeight="1">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2"/>
    </row>
    <row r="31" spans="2:30" ht="15" customHeight="1">
      <c r="B31" s="66"/>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8"/>
    </row>
    <row r="32" spans="2:30" ht="15" customHeight="1">
      <c r="B32" s="66"/>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8"/>
    </row>
    <row r="36" spans="1:30" ht="18.75">
      <c r="A36" s="7"/>
      <c r="B36" s="7"/>
      <c r="C36" s="16"/>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256" ht="20.25">
      <c r="A37" s="21"/>
      <c r="B37" s="41" t="s">
        <v>57</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5" t="s">
        <v>18</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13" t="s">
        <v>20</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7" t="s">
        <v>14</v>
      </c>
      <c r="AA41" s="17"/>
      <c r="AB41" s="17"/>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20" t="s">
        <v>0</v>
      </c>
      <c r="B42" s="121"/>
      <c r="C42" s="121"/>
      <c r="D42" s="121"/>
      <c r="E42" s="121"/>
      <c r="F42" s="121"/>
      <c r="G42" s="121"/>
      <c r="H42" s="122"/>
      <c r="I42" s="1"/>
      <c r="J42" s="1"/>
      <c r="K42" s="1"/>
      <c r="L42" s="1"/>
      <c r="M42" s="1"/>
      <c r="N42" s="1"/>
      <c r="O42" s="1"/>
      <c r="P42" s="1"/>
      <c r="Q42" s="1"/>
      <c r="R42" s="1"/>
      <c r="S42" s="1"/>
      <c r="T42" s="1"/>
      <c r="U42" s="1"/>
      <c r="V42" s="1"/>
      <c r="W42" s="1"/>
      <c r="X42" s="1"/>
      <c r="Y42" s="1"/>
      <c r="Z42" s="18" t="s">
        <v>15</v>
      </c>
      <c r="AA42" s="17"/>
      <c r="AB42" s="18" t="s">
        <v>11</v>
      </c>
      <c r="AC42" s="1"/>
      <c r="AD42" s="20" t="s">
        <v>9</v>
      </c>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30" t="s">
        <v>48</v>
      </c>
      <c r="B44" s="131"/>
      <c r="C44" s="131"/>
      <c r="D44" s="131"/>
      <c r="E44" s="131"/>
      <c r="F44" s="131"/>
      <c r="G44" s="131"/>
      <c r="H44" s="131"/>
      <c r="I44" s="131"/>
      <c r="J44" s="131"/>
      <c r="K44" s="131"/>
      <c r="L44" s="131"/>
      <c r="M44" s="131"/>
      <c r="N44" s="131"/>
      <c r="O44" s="131"/>
      <c r="P44" s="131"/>
      <c r="Q44" s="131"/>
      <c r="R44" s="131"/>
      <c r="S44" s="131"/>
      <c r="T44" s="131"/>
      <c r="U44" s="131"/>
      <c r="V44" s="131"/>
      <c r="W44" s="131"/>
      <c r="X44" s="132"/>
      <c r="Y44" s="1" t="s">
        <v>5</v>
      </c>
      <c r="Z44" s="19">
        <v>114</v>
      </c>
      <c r="AA44" s="1" t="s">
        <v>5</v>
      </c>
      <c r="AB44" s="19">
        <v>57</v>
      </c>
      <c r="AC44" s="1"/>
      <c r="AD44" s="69">
        <v>13715</v>
      </c>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24" t="s">
        <v>49</v>
      </c>
      <c r="B46" s="125"/>
      <c r="C46" s="125"/>
      <c r="D46" s="125"/>
      <c r="E46" s="125"/>
      <c r="F46" s="125"/>
      <c r="G46" s="125"/>
      <c r="H46" s="126"/>
      <c r="I46" s="1"/>
      <c r="J46" s="1"/>
      <c r="K46" s="1"/>
      <c r="L46" s="1"/>
      <c r="M46" s="1"/>
      <c r="N46" s="1"/>
      <c r="O46" s="1"/>
      <c r="P46" s="1"/>
      <c r="Q46" s="1"/>
      <c r="R46" s="1"/>
      <c r="S46" s="1"/>
      <c r="T46" s="1"/>
      <c r="U46" s="1"/>
      <c r="V46" s="1"/>
      <c r="W46" s="1"/>
      <c r="X46" s="1"/>
      <c r="Y46" s="1"/>
      <c r="Z46" s="1"/>
      <c r="AA46" s="1"/>
      <c r="AB46" s="1"/>
      <c r="AC46" s="1"/>
      <c r="AD46" s="1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c r="C47"/>
      <c r="D47"/>
      <c r="E47"/>
      <c r="F47"/>
      <c r="G47"/>
      <c r="H47"/>
      <c r="I47" s="1"/>
      <c r="J47" s="1"/>
      <c r="K47" s="1"/>
      <c r="L47" s="1"/>
      <c r="M47" s="1"/>
      <c r="N47" s="1"/>
      <c r="O47" s="1"/>
      <c r="P47" s="1"/>
      <c r="Q47" s="1"/>
      <c r="R47" s="1"/>
      <c r="S47" s="1"/>
      <c r="T47" s="1"/>
      <c r="U47" s="1"/>
      <c r="V47" s="1"/>
      <c r="W47" s="1"/>
      <c r="X47" s="1"/>
      <c r="Y47" s="1"/>
      <c r="Z47" s="1"/>
      <c r="AA47" s="1"/>
      <c r="AB47" s="1"/>
      <c r="AC47" s="1"/>
      <c r="AD47" s="1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93.75" customHeight="1">
      <c r="A48" s="127" t="s">
        <v>76</v>
      </c>
      <c r="B48" s="128"/>
      <c r="C48" s="128"/>
      <c r="D48" s="128"/>
      <c r="E48" s="128"/>
      <c r="F48" s="128"/>
      <c r="G48" s="128"/>
      <c r="H48" s="128"/>
      <c r="I48" s="128"/>
      <c r="J48" s="128"/>
      <c r="K48" s="128"/>
      <c r="L48" s="128"/>
      <c r="M48" s="128"/>
      <c r="N48" s="128"/>
      <c r="O48" s="128"/>
      <c r="P48" s="128"/>
      <c r="Q48" s="128"/>
      <c r="R48" s="128"/>
      <c r="S48" s="128"/>
      <c r="T48" s="128"/>
      <c r="U48" s="128"/>
      <c r="V48" s="128"/>
      <c r="W48" s="128"/>
      <c r="X48" s="129"/>
      <c r="Y48" s="1"/>
      <c r="Z48" s="1"/>
      <c r="AA48" s="1"/>
      <c r="AB48" s="1"/>
      <c r="AC48" s="1"/>
      <c r="AD48" s="1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4"/>
      <c r="B49" s="15"/>
      <c r="C49" s="15"/>
      <c r="D49" s="15"/>
      <c r="E49" s="15"/>
      <c r="F49" s="15"/>
      <c r="G49" s="15"/>
      <c r="H49" s="15"/>
      <c r="I49" s="15"/>
      <c r="J49" s="15"/>
      <c r="K49" s="15"/>
      <c r="L49" s="15"/>
      <c r="M49" s="15"/>
      <c r="N49" s="15"/>
      <c r="O49" s="15"/>
      <c r="P49" s="15"/>
      <c r="Q49" s="15"/>
      <c r="R49" s="15"/>
      <c r="S49" s="15"/>
      <c r="T49" s="15"/>
      <c r="U49" s="15"/>
      <c r="V49" s="15"/>
      <c r="W49" s="15"/>
      <c r="X49" s="15"/>
      <c r="Y49" s="1"/>
      <c r="Z49" s="1"/>
      <c r="AA49" s="1"/>
      <c r="AB49" s="1"/>
      <c r="AC49" s="1"/>
      <c r="AD49" s="1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24" t="s">
        <v>50</v>
      </c>
      <c r="B50" s="125"/>
      <c r="C50" s="125"/>
      <c r="D50" s="125"/>
      <c r="E50" s="125"/>
      <c r="F50" s="125"/>
      <c r="G50" s="125"/>
      <c r="H50" s="126"/>
      <c r="I50" s="1"/>
      <c r="J50" s="1"/>
      <c r="K50" s="1"/>
      <c r="L50" s="1"/>
      <c r="M50" s="1"/>
      <c r="N50" s="1"/>
      <c r="O50" s="1"/>
      <c r="P50" s="1"/>
      <c r="Q50" s="1"/>
      <c r="R50" s="1"/>
      <c r="S50" s="1"/>
      <c r="T50" s="1"/>
      <c r="U50" s="1"/>
      <c r="V50" s="1"/>
      <c r="W50" s="1"/>
      <c r="X50" s="1"/>
      <c r="Y50" s="1"/>
      <c r="Z50" s="1"/>
      <c r="AA50" s="1"/>
      <c r="AB50" s="1"/>
      <c r="AC50" s="1"/>
      <c r="AD50" s="11"/>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
      <c r="B51"/>
      <c r="C51"/>
      <c r="D51"/>
      <c r="E51"/>
      <c r="F51"/>
      <c r="G51"/>
      <c r="H51"/>
      <c r="I51" s="1"/>
      <c r="J51" s="1"/>
      <c r="K51" s="1"/>
      <c r="L51" s="1"/>
      <c r="M51" s="1"/>
      <c r="N51" s="1"/>
      <c r="O51" s="1"/>
      <c r="P51" s="1"/>
      <c r="Q51" s="1"/>
      <c r="R51" s="1"/>
      <c r="S51" s="1"/>
      <c r="T51" s="1"/>
      <c r="U51" s="1"/>
      <c r="V51" s="1"/>
      <c r="W51" s="1"/>
      <c r="X51" s="1"/>
      <c r="Y51" s="1"/>
      <c r="Z51" s="1"/>
      <c r="AA51" s="1"/>
      <c r="AB51" s="1"/>
      <c r="AC51" s="1"/>
      <c r="AD51" s="1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51.5" customHeight="1">
      <c r="A52" s="127" t="s">
        <v>68</v>
      </c>
      <c r="B52" s="168"/>
      <c r="C52" s="168"/>
      <c r="D52" s="168"/>
      <c r="E52" s="168"/>
      <c r="F52" s="168"/>
      <c r="G52" s="168"/>
      <c r="H52" s="168"/>
      <c r="I52" s="168"/>
      <c r="J52" s="168"/>
      <c r="K52" s="168"/>
      <c r="L52" s="168"/>
      <c r="M52" s="168"/>
      <c r="N52" s="168"/>
      <c r="O52" s="168"/>
      <c r="P52" s="168"/>
      <c r="Q52" s="168"/>
      <c r="R52" s="168"/>
      <c r="S52" s="168"/>
      <c r="T52" s="168"/>
      <c r="U52" s="168"/>
      <c r="V52" s="168"/>
      <c r="W52" s="168"/>
      <c r="X52" s="169"/>
      <c r="Y52" s="1"/>
      <c r="Z52" s="1"/>
      <c r="AA52" s="1"/>
      <c r="AB52" s="1"/>
      <c r="AC52" s="1"/>
      <c r="AD52" s="11"/>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130" t="s">
        <v>51</v>
      </c>
      <c r="B54" s="170"/>
      <c r="C54" s="170"/>
      <c r="D54" s="170"/>
      <c r="E54" s="170"/>
      <c r="F54" s="170"/>
      <c r="G54" s="170"/>
      <c r="H54" s="171"/>
      <c r="I54" s="1"/>
      <c r="J54" s="1"/>
      <c r="K54" s="1"/>
      <c r="L54" s="1"/>
      <c r="M54" s="1"/>
      <c r="N54" s="1"/>
      <c r="O54" s="1"/>
      <c r="P54" s="1"/>
      <c r="Q54" s="1"/>
      <c r="R54" s="1"/>
      <c r="S54" s="1"/>
      <c r="T54" s="1"/>
      <c r="U54" s="1"/>
      <c r="V54" s="1"/>
      <c r="W54" s="1"/>
      <c r="X54" s="1"/>
      <c r="Y54" s="1"/>
      <c r="Z54" s="1"/>
      <c r="AA54" s="1"/>
      <c r="AB54" s="1"/>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 t="s">
        <v>5</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25.25" customHeight="1">
      <c r="A56" s="127" t="s">
        <v>75</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9"/>
      <c r="Z56" s="1"/>
      <c r="AA56" s="1"/>
      <c r="AB56" s="1"/>
      <c r="AC56" s="1"/>
      <c r="AD56" s="1"/>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62"/>
      <c r="B57" s="60"/>
      <c r="C57" s="60"/>
      <c r="D57" s="60"/>
      <c r="E57" s="60"/>
      <c r="F57" s="60"/>
      <c r="G57" s="60"/>
      <c r="H57" s="60"/>
      <c r="I57" s="60"/>
      <c r="J57" s="60"/>
      <c r="K57" s="60"/>
      <c r="L57" s="60"/>
      <c r="M57" s="60"/>
      <c r="N57" s="60"/>
      <c r="O57" s="60"/>
      <c r="P57" s="60"/>
      <c r="Q57" s="60"/>
      <c r="R57" s="60"/>
      <c r="S57" s="60"/>
      <c r="T57" s="60"/>
      <c r="U57" s="60"/>
      <c r="V57" s="60"/>
      <c r="W57" s="60"/>
      <c r="X57" s="60"/>
      <c r="Y57" s="61"/>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62"/>
      <c r="B58" s="60"/>
      <c r="C58" s="60"/>
      <c r="D58" s="60"/>
      <c r="E58" s="60"/>
      <c r="F58" s="60"/>
      <c r="G58" s="60"/>
      <c r="H58" s="60"/>
      <c r="I58" s="60"/>
      <c r="J58" s="60"/>
      <c r="K58" s="60"/>
      <c r="L58" s="60"/>
      <c r="M58" s="60"/>
      <c r="N58" s="60"/>
      <c r="O58" s="60"/>
      <c r="P58" s="60"/>
      <c r="Q58" s="60"/>
      <c r="R58" s="60"/>
      <c r="S58" s="60"/>
      <c r="T58" s="60"/>
      <c r="U58" s="60"/>
      <c r="V58" s="60"/>
      <c r="W58" s="60"/>
      <c r="X58" s="60"/>
      <c r="Y58" s="61"/>
      <c r="Z58" s="1"/>
      <c r="AA58" s="1"/>
      <c r="AB58" s="1"/>
      <c r="AC58" s="1"/>
      <c r="AD58" s="1"/>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ustomHeight="1">
      <c r="A59" s="62"/>
      <c r="B59" s="60"/>
      <c r="C59" s="60"/>
      <c r="D59" s="60"/>
      <c r="E59" s="60"/>
      <c r="F59" s="60"/>
      <c r="G59" s="60"/>
      <c r="H59" s="60"/>
      <c r="I59" s="60"/>
      <c r="J59" s="60"/>
      <c r="K59" s="60"/>
      <c r="L59" s="60"/>
      <c r="M59" s="60"/>
      <c r="N59" s="60"/>
      <c r="O59" s="60"/>
      <c r="P59" s="60"/>
      <c r="Q59" s="60"/>
      <c r="R59" s="60"/>
      <c r="S59" s="60"/>
      <c r="T59" s="60"/>
      <c r="U59" s="60"/>
      <c r="V59" s="60"/>
      <c r="W59" s="60"/>
      <c r="X59" s="60"/>
      <c r="Y59" s="61"/>
      <c r="Z59" s="1"/>
      <c r="AA59" s="1"/>
      <c r="AB59" s="1"/>
      <c r="AC59" s="1"/>
      <c r="AD59" s="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ustomHeight="1">
      <c r="A60" s="62"/>
      <c r="B60" s="60"/>
      <c r="C60" s="60"/>
      <c r="D60" s="60"/>
      <c r="E60" s="60"/>
      <c r="F60" s="60"/>
      <c r="G60" s="60"/>
      <c r="H60" s="60"/>
      <c r="I60" s="60"/>
      <c r="J60" s="60"/>
      <c r="K60" s="60"/>
      <c r="L60" s="60"/>
      <c r="M60" s="60"/>
      <c r="N60" s="60"/>
      <c r="O60" s="60"/>
      <c r="P60" s="60"/>
      <c r="Q60" s="60"/>
      <c r="R60" s="60"/>
      <c r="S60" s="60"/>
      <c r="T60" s="60"/>
      <c r="U60" s="60"/>
      <c r="V60" s="60"/>
      <c r="W60" s="60"/>
      <c r="X60" s="60"/>
      <c r="Y60" s="61"/>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27" t="s">
        <v>57</v>
      </c>
      <c r="B61" s="28"/>
      <c r="C61" s="28"/>
      <c r="D61" s="28"/>
      <c r="E61" s="28"/>
      <c r="F61" s="28"/>
      <c r="G61" s="28"/>
      <c r="H61" s="28"/>
      <c r="I61" s="28"/>
      <c r="J61" s="28"/>
      <c r="K61" s="28"/>
      <c r="L61" s="28"/>
      <c r="M61" s="28"/>
      <c r="N61" s="28"/>
      <c r="O61" s="28"/>
      <c r="P61" s="28"/>
      <c r="Q61" s="28"/>
      <c r="R61" s="28"/>
      <c r="S61" s="28"/>
      <c r="T61" s="28"/>
      <c r="U61" s="28"/>
      <c r="V61" s="28"/>
      <c r="W61" s="28"/>
      <c r="X61" s="28"/>
      <c r="Y61" s="7"/>
      <c r="Z61" s="7"/>
      <c r="AA61" s="7"/>
      <c r="AB61" s="7"/>
      <c r="AC61" s="7"/>
      <c r="AD61" s="7"/>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5" t="s">
        <v>18</v>
      </c>
      <c r="B62" s="28"/>
      <c r="C62" s="28"/>
      <c r="D62" s="28"/>
      <c r="E62" s="28"/>
      <c r="F62" s="28"/>
      <c r="G62" s="28"/>
      <c r="H62" s="28"/>
      <c r="I62" s="28"/>
      <c r="J62" s="28"/>
      <c r="K62" s="28"/>
      <c r="L62" s="28"/>
      <c r="M62" s="28"/>
      <c r="N62" s="28"/>
      <c r="O62" s="28"/>
      <c r="P62" s="28"/>
      <c r="Q62" s="28"/>
      <c r="R62" s="28"/>
      <c r="S62" s="28"/>
      <c r="T62" s="28"/>
      <c r="U62" s="28"/>
      <c r="V62" s="28"/>
      <c r="W62" s="28"/>
      <c r="X62" s="28"/>
      <c r="Y62" s="7"/>
      <c r="Z62" s="7"/>
      <c r="AA62" s="7"/>
      <c r="AB62" s="7"/>
      <c r="AC62" s="7"/>
      <c r="AD62" s="7"/>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175" t="s">
        <v>20</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7"/>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63"/>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5"/>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 r="A65" s="63"/>
      <c r="B65" s="64"/>
      <c r="C65" s="64"/>
      <c r="D65" s="64"/>
      <c r="E65" s="64"/>
      <c r="F65" s="64"/>
      <c r="G65" s="64"/>
      <c r="H65" s="64"/>
      <c r="I65" s="64"/>
      <c r="J65" s="64"/>
      <c r="K65" s="64"/>
      <c r="L65" s="64"/>
      <c r="M65" s="64"/>
      <c r="N65" s="64"/>
      <c r="O65" s="64"/>
      <c r="P65" s="64"/>
      <c r="Q65" s="64"/>
      <c r="R65" s="64"/>
      <c r="S65" s="64"/>
      <c r="T65" s="64"/>
      <c r="U65" s="64"/>
      <c r="V65" s="64"/>
      <c r="W65" s="64"/>
      <c r="X65" s="64"/>
      <c r="Y65" s="64"/>
      <c r="Z65" s="39" t="s">
        <v>3</v>
      </c>
      <c r="AA65" s="30"/>
      <c r="AB65" s="30"/>
      <c r="AC65" s="30"/>
      <c r="AD65" s="30"/>
      <c r="AE65" s="65"/>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1"/>
      <c r="B66" s="1"/>
      <c r="C66" s="1"/>
      <c r="D66" s="1"/>
      <c r="E66" s="1"/>
      <c r="F66" s="1"/>
      <c r="G66" s="1"/>
      <c r="H66" s="1"/>
      <c r="I66" s="1"/>
      <c r="J66" s="1"/>
      <c r="K66" s="1"/>
      <c r="L66" s="1"/>
      <c r="M66" s="1"/>
      <c r="N66" s="1"/>
      <c r="O66" s="1"/>
      <c r="P66" s="1"/>
      <c r="Q66" s="1"/>
      <c r="R66" s="1"/>
      <c r="S66" s="1"/>
      <c r="T66" s="1"/>
      <c r="U66" s="1"/>
      <c r="V66" s="1"/>
      <c r="W66" s="1"/>
      <c r="X66" s="1"/>
      <c r="Y66" s="1"/>
      <c r="Z66" s="40" t="s">
        <v>2</v>
      </c>
      <c r="AA66" s="22"/>
      <c r="AB66" s="32" t="s">
        <v>11</v>
      </c>
      <c r="AC66" s="1"/>
      <c r="AD66" s="32" t="s">
        <v>9</v>
      </c>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1"/>
      <c r="B67" s="1"/>
      <c r="C67" s="1"/>
      <c r="D67" s="1"/>
      <c r="E67" s="1"/>
      <c r="F67" s="1"/>
      <c r="G67" s="1"/>
      <c r="H67" s="1"/>
      <c r="I67" s="1"/>
      <c r="J67" s="1"/>
      <c r="K67" s="1"/>
      <c r="L67" s="1"/>
      <c r="M67" s="1"/>
      <c r="N67" s="1"/>
      <c r="O67" s="1"/>
      <c r="P67" s="1"/>
      <c r="Q67" s="1"/>
      <c r="R67" s="1"/>
      <c r="S67" s="1"/>
      <c r="T67" s="1"/>
      <c r="U67" s="1"/>
      <c r="V67" s="1"/>
      <c r="W67" s="1"/>
      <c r="X67" s="1"/>
      <c r="Y67" s="1"/>
      <c r="Z67" s="40"/>
      <c r="AA67" s="22"/>
      <c r="AB67" s="32"/>
      <c r="AC67" s="1"/>
      <c r="AD67" s="3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19" t="s">
        <v>1</v>
      </c>
      <c r="B68" s="1"/>
      <c r="C68" s="1"/>
      <c r="D68" s="1"/>
      <c r="E68" s="1"/>
      <c r="F68" s="1"/>
      <c r="G68" s="1"/>
      <c r="H68" s="1"/>
      <c r="I68" s="1"/>
      <c r="J68" s="1"/>
      <c r="K68" s="1"/>
      <c r="L68" s="1"/>
      <c r="M68" s="1"/>
      <c r="N68" s="1"/>
      <c r="O68" s="1"/>
      <c r="P68" s="1"/>
      <c r="Q68" s="1"/>
      <c r="R68" s="1"/>
      <c r="S68" s="1"/>
      <c r="T68" s="1"/>
      <c r="U68" s="1"/>
      <c r="V68" s="1"/>
      <c r="W68" s="1"/>
      <c r="X68" s="1"/>
      <c r="Y68" s="1" t="s">
        <v>5</v>
      </c>
      <c r="Z68" s="23">
        <v>0</v>
      </c>
      <c r="AA68" s="1"/>
      <c r="AB68" s="1">
        <v>0</v>
      </c>
      <c r="AD68" s="108">
        <v>-1745</v>
      </c>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20.25">
      <c r="A69" s="19"/>
      <c r="B69" s="1"/>
      <c r="C69" s="1"/>
      <c r="D69" s="1"/>
      <c r="E69" s="1"/>
      <c r="F69" s="1"/>
      <c r="G69" s="1"/>
      <c r="H69" s="1"/>
      <c r="I69" s="1"/>
      <c r="J69" s="1"/>
      <c r="K69" s="1"/>
      <c r="L69" s="1"/>
      <c r="M69" s="1"/>
      <c r="N69" s="1"/>
      <c r="O69" s="1"/>
      <c r="P69" s="1"/>
      <c r="Q69" s="1"/>
      <c r="R69" s="1"/>
      <c r="S69" s="1"/>
      <c r="T69" s="1"/>
      <c r="U69" s="1"/>
      <c r="V69" s="1"/>
      <c r="W69" s="1"/>
      <c r="X69" s="1"/>
      <c r="Y69" s="1"/>
      <c r="Z69" s="23"/>
      <c r="AA69" s="1"/>
      <c r="AB69" s="1"/>
      <c r="AD69" s="37"/>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56.25" customHeight="1">
      <c r="A70" s="172" t="s">
        <v>53</v>
      </c>
      <c r="B70" s="173"/>
      <c r="C70" s="173"/>
      <c r="D70" s="173"/>
      <c r="E70" s="173"/>
      <c r="F70" s="173"/>
      <c r="G70" s="173"/>
      <c r="H70" s="173"/>
      <c r="I70" s="173"/>
      <c r="J70" s="173"/>
      <c r="K70" s="173"/>
      <c r="L70" s="173"/>
      <c r="M70" s="173"/>
      <c r="N70" s="173"/>
      <c r="O70" s="173"/>
      <c r="P70" s="173"/>
      <c r="Q70" s="173"/>
      <c r="R70" s="173"/>
      <c r="S70" s="173"/>
      <c r="T70" s="173"/>
      <c r="U70" s="173"/>
      <c r="V70" s="173"/>
      <c r="W70" s="173"/>
      <c r="X70" s="174"/>
      <c r="Y70" s="1"/>
      <c r="Z70" s="23"/>
      <c r="AA70" s="1"/>
      <c r="AB70" s="1"/>
      <c r="AD70" s="37"/>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25:256" ht="20.25">
      <c r="Y71" s="1"/>
      <c r="Z71" s="1"/>
      <c r="AA71" s="1"/>
      <c r="AB71" s="1"/>
      <c r="AC71" s="1"/>
      <c r="AD71" s="1"/>
      <c r="AE71" s="3"/>
      <c r="AF71" s="3"/>
      <c r="AG71" s="3"/>
      <c r="AH71" s="3"/>
      <c r="AI71" s="3"/>
      <c r="AJ71" s="3"/>
      <c r="AK71" s="3"/>
      <c r="AL71" s="3"/>
      <c r="AM71" s="3"/>
      <c r="AN71" s="3"/>
      <c r="AO71" s="3"/>
      <c r="AP71" s="3"/>
      <c r="AQ71" s="3"/>
      <c r="AR71" s="3"/>
      <c r="AS71" s="3"/>
      <c r="AT71" s="3"/>
      <c r="AU71" s="3"/>
      <c r="AV71" s="3"/>
      <c r="AW71" s="3"/>
      <c r="AX71" s="3"/>
      <c r="AY71" s="3"/>
      <c r="AZ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0.25">
      <c r="A72" s="19" t="s">
        <v>52</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25:256" ht="20.25">
      <c r="Y73" s="1"/>
      <c r="Z73" s="1"/>
      <c r="AA73" s="1"/>
      <c r="AB73" s="1"/>
      <c r="AC73" s="1"/>
      <c r="AD73" s="1"/>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78.75" customHeight="1">
      <c r="A74" s="172" t="s">
        <v>80</v>
      </c>
      <c r="B74" s="173"/>
      <c r="C74" s="173"/>
      <c r="D74" s="173"/>
      <c r="E74" s="173"/>
      <c r="F74" s="173"/>
      <c r="G74" s="173"/>
      <c r="H74" s="173"/>
      <c r="I74" s="173"/>
      <c r="J74" s="173"/>
      <c r="K74" s="173"/>
      <c r="L74" s="173"/>
      <c r="M74" s="173"/>
      <c r="N74" s="173"/>
      <c r="O74" s="173"/>
      <c r="P74" s="173"/>
      <c r="Q74" s="173"/>
      <c r="R74" s="173"/>
      <c r="S74" s="173"/>
      <c r="T74" s="173"/>
      <c r="U74" s="173"/>
      <c r="V74" s="173"/>
      <c r="W74" s="173"/>
      <c r="X74" s="174"/>
      <c r="Y74" s="1"/>
      <c r="Z74" s="1"/>
      <c r="AA74" s="1"/>
      <c r="AB74" s="1"/>
      <c r="AC74" s="1"/>
      <c r="AD74" s="1"/>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20.25">
      <c r="A75" s="29"/>
      <c r="B75" s="30"/>
      <c r="C75" s="30"/>
      <c r="D75" s="30"/>
      <c r="E75" s="30"/>
      <c r="F75" s="30"/>
      <c r="G75" s="30"/>
      <c r="H75" s="30"/>
      <c r="I75" s="30"/>
      <c r="J75" s="30"/>
      <c r="K75" s="30"/>
      <c r="L75" s="30"/>
      <c r="M75" s="30"/>
      <c r="N75" s="30"/>
      <c r="O75" s="30"/>
      <c r="P75" s="30"/>
      <c r="Q75" s="30"/>
      <c r="R75" s="30"/>
      <c r="S75" s="30"/>
      <c r="T75" s="30"/>
      <c r="U75" s="30"/>
      <c r="V75" s="30"/>
      <c r="W75" s="30"/>
      <c r="X75" s="30"/>
      <c r="Y75" s="30"/>
      <c r="AE75" s="31"/>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30" ht="18">
      <c r="A76" s="123" t="s">
        <v>54</v>
      </c>
      <c r="B76" s="163"/>
      <c r="C76" s="163"/>
      <c r="D76" s="163"/>
      <c r="E76" s="163"/>
      <c r="F76" s="163"/>
      <c r="G76" s="163"/>
      <c r="H76" s="163"/>
      <c r="I76" s="163"/>
      <c r="J76" s="163"/>
      <c r="K76" s="163"/>
      <c r="L76" s="163"/>
      <c r="M76" s="163"/>
      <c r="N76" s="163"/>
      <c r="O76" s="163"/>
      <c r="P76" s="163"/>
      <c r="Q76" s="163"/>
      <c r="R76" s="163"/>
      <c r="S76" s="163"/>
      <c r="T76" s="163"/>
      <c r="U76" s="163"/>
      <c r="V76" s="163"/>
      <c r="W76" s="163"/>
      <c r="X76" s="164"/>
      <c r="Y76" s="7"/>
      <c r="Z76" s="7"/>
      <c r="AA76" s="7"/>
      <c r="AB76" s="7"/>
      <c r="AC76" s="7"/>
      <c r="AD76" s="7"/>
    </row>
    <row r="77" spans="1:30" ht="18">
      <c r="A77" s="70"/>
      <c r="B77" s="71"/>
      <c r="C77" s="71"/>
      <c r="D77" s="71"/>
      <c r="E77" s="71"/>
      <c r="F77" s="71"/>
      <c r="G77" s="71"/>
      <c r="H77" s="71"/>
      <c r="I77" s="71"/>
      <c r="J77" s="71"/>
      <c r="K77" s="71"/>
      <c r="L77" s="71"/>
      <c r="M77" s="71"/>
      <c r="N77" s="71"/>
      <c r="O77" s="71"/>
      <c r="P77" s="71"/>
      <c r="Q77" s="71"/>
      <c r="R77" s="71"/>
      <c r="S77" s="71"/>
      <c r="T77" s="71"/>
      <c r="U77" s="71"/>
      <c r="V77" s="71"/>
      <c r="W77" s="71"/>
      <c r="X77" s="72"/>
      <c r="Y77" s="7"/>
      <c r="Z77" s="7"/>
      <c r="AA77" s="7"/>
      <c r="AB77" s="7"/>
      <c r="AC77" s="7"/>
      <c r="AD77" s="7"/>
    </row>
    <row r="78" spans="1:25" ht="96.75" customHeight="1">
      <c r="A78" s="167" t="s">
        <v>79</v>
      </c>
      <c r="B78" s="128"/>
      <c r="C78" s="128"/>
      <c r="D78" s="128"/>
      <c r="E78" s="128"/>
      <c r="F78" s="128"/>
      <c r="G78" s="128"/>
      <c r="H78" s="128"/>
      <c r="I78" s="128"/>
      <c r="J78" s="128"/>
      <c r="K78" s="128"/>
      <c r="L78" s="128"/>
      <c r="M78" s="128"/>
      <c r="N78" s="128"/>
      <c r="O78" s="128"/>
      <c r="P78" s="128"/>
      <c r="Q78" s="128"/>
      <c r="R78" s="128"/>
      <c r="S78" s="128"/>
      <c r="T78" s="128"/>
      <c r="U78" s="128"/>
      <c r="V78" s="128"/>
      <c r="W78" s="128"/>
      <c r="X78" s="129"/>
      <c r="Y78" s="1"/>
    </row>
    <row r="79" spans="1:30" ht="18">
      <c r="A79" s="14"/>
      <c r="B79" s="1"/>
      <c r="C79" s="1"/>
      <c r="D79" s="1"/>
      <c r="E79" s="1"/>
      <c r="F79" s="1"/>
      <c r="G79" s="1"/>
      <c r="H79" s="1"/>
      <c r="I79" s="1"/>
      <c r="J79" s="1"/>
      <c r="K79" s="1"/>
      <c r="L79" s="1"/>
      <c r="M79" s="1"/>
      <c r="N79" s="1"/>
      <c r="O79" s="1"/>
      <c r="P79" s="1"/>
      <c r="Q79" s="1"/>
      <c r="R79" s="1"/>
      <c r="S79" s="1"/>
      <c r="T79" s="1"/>
      <c r="U79" s="1"/>
      <c r="V79" s="1"/>
      <c r="W79" s="1"/>
      <c r="X79" s="1"/>
      <c r="Y79" s="1"/>
      <c r="Z79" s="33"/>
      <c r="AB79" s="33"/>
      <c r="AD79" s="33"/>
    </row>
    <row r="80" spans="1:256" ht="18">
      <c r="A80" s="124" t="s">
        <v>56</v>
      </c>
      <c r="B80" s="165"/>
      <c r="C80" s="165"/>
      <c r="D80" s="165"/>
      <c r="E80" s="165"/>
      <c r="F80" s="165"/>
      <c r="G80" s="165"/>
      <c r="H80" s="165"/>
      <c r="I80" s="165"/>
      <c r="J80" s="165"/>
      <c r="K80" s="165"/>
      <c r="L80" s="165"/>
      <c r="M80" s="165"/>
      <c r="N80" s="165"/>
      <c r="O80" s="165"/>
      <c r="P80" s="165"/>
      <c r="Q80" s="165"/>
      <c r="R80" s="165"/>
      <c r="S80" s="165"/>
      <c r="T80" s="165"/>
      <c r="U80" s="165"/>
      <c r="V80" s="165"/>
      <c r="W80" s="165"/>
      <c r="X80" s="166"/>
      <c r="Y80" s="1" t="s">
        <v>5</v>
      </c>
      <c r="Z80" s="23">
        <f>SUM(Z44:Z74)</f>
        <v>114</v>
      </c>
      <c r="AA80" s="1">
        <f>SUM(AA44:AA74)</f>
        <v>0</v>
      </c>
      <c r="AB80" s="23">
        <f>SUM(AB44:AB74)</f>
        <v>57</v>
      </c>
      <c r="AC80" s="1">
        <f>SUM(AC44:AC74)</f>
        <v>0</v>
      </c>
      <c r="AD80" s="36">
        <f>SUM(AD44:AD74)</f>
        <v>11970</v>
      </c>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30"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2:30" ht="18">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8">
      <c r="A86" s="1"/>
      <c r="B86" s="1"/>
      <c r="C86" s="1"/>
      <c r="D86" s="1"/>
      <c r="E86" s="1"/>
      <c r="F86" s="1"/>
      <c r="G86" s="1"/>
      <c r="H86" s="1"/>
      <c r="I86" s="1"/>
      <c r="J86" s="1"/>
      <c r="K86" s="1"/>
      <c r="L86" s="1"/>
      <c r="M86" s="1"/>
      <c r="N86" s="1"/>
      <c r="O86" s="1"/>
      <c r="P86" s="1"/>
      <c r="Q86" s="1"/>
      <c r="R86" s="1"/>
      <c r="S86" s="1"/>
      <c r="T86" s="1"/>
      <c r="U86" s="1"/>
      <c r="V86" s="1"/>
      <c r="W86" s="1"/>
      <c r="X86" s="1"/>
      <c r="Y86" s="1"/>
      <c r="Z86" s="13"/>
      <c r="AA86" s="1"/>
      <c r="AB86" s="13"/>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8">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sheetData>
  <mergeCells count="15">
    <mergeCell ref="A76:X76"/>
    <mergeCell ref="A80:X80"/>
    <mergeCell ref="A78:X78"/>
    <mergeCell ref="A52:X52"/>
    <mergeCell ref="A56:Y56"/>
    <mergeCell ref="A54:H54"/>
    <mergeCell ref="A74:X74"/>
    <mergeCell ref="A70:X70"/>
    <mergeCell ref="A63:AE63"/>
    <mergeCell ref="B24:AD30"/>
    <mergeCell ref="A46:H46"/>
    <mergeCell ref="A48:X48"/>
    <mergeCell ref="A50:H50"/>
    <mergeCell ref="A44:X44"/>
    <mergeCell ref="A42:H42"/>
  </mergeCells>
  <printOptions/>
  <pageMargins left="0.75" right="0.75" top="1" bottom="1" header="0.5" footer="0.5"/>
  <pageSetup horizontalDpi="600" verticalDpi="600" orientation="landscape" scale="55" r:id="rId1"/>
  <rowBreaks count="2" manualBreakCount="2">
    <brk id="35" max="30" man="1"/>
    <brk id="60"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2005-01-26T17:39:35Z</cp:lastPrinted>
  <dcterms:created xsi:type="dcterms:W3CDTF">2003-12-29T19:39:16Z</dcterms:created>
  <dcterms:modified xsi:type="dcterms:W3CDTF">2005-03-21T15:00:25Z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1982829923</vt:i4>
  </property>
  <property fmtid="{D5CDD505-2E9C-101B-9397-08002B2CF9AE}" pid="3" name="_EmailSubject">
    <vt:lpwstr>Draft 2006 Budget Summary Narrative for Review</vt:lpwstr>
  </property>
  <property fmtid="{D5CDD505-2E9C-101B-9397-08002B2CF9AE}" pid="4" name="_AuthorEmail">
    <vt:lpwstr>MPan@usms.doj.gov</vt:lpwstr>
  </property>
  <property fmtid="{D5CDD505-2E9C-101B-9397-08002B2CF9AE}" pid="5" name="_AuthorEmailDisplayName">
    <vt:lpwstr>Pan, Maureen (USMS)</vt:lpwstr>
  </property>
  <property fmtid="{D5CDD505-2E9C-101B-9397-08002B2CF9AE}" pid="6" name="_ReviewingToolsShownOnce">
    <vt:lpwstr/>
  </property>
</Properties>
</file>