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140" windowHeight="11385" activeTab="0"/>
  </bookViews>
  <sheets>
    <sheet name="DOJ net position" sheetId="1" r:id="rId1"/>
  </sheets>
  <externalReferences>
    <externalReference r:id="rId4"/>
  </externalReferences>
  <definedNames>
    <definedName name="_xlnm.Print_Area" localSheetId="0">'DOJ net position'!$A$1:$J$67</definedName>
  </definedNames>
  <calcPr fullCalcOnLoad="1"/>
</workbook>
</file>

<file path=xl/sharedStrings.xml><?xml version="1.0" encoding="utf-8"?>
<sst xmlns="http://schemas.openxmlformats.org/spreadsheetml/2006/main" count="40" uniqueCount="35">
  <si>
    <t>DEPARTMENT OF JUSTICE</t>
  </si>
  <si>
    <t>Consolidated Statements of Changes in Net Position</t>
  </si>
  <si>
    <t>For the Fiscal Years Ended September 30, 2003 and 2002</t>
  </si>
  <si>
    <t xml:space="preserve"> </t>
  </si>
  <si>
    <t>Dollars in Thousands</t>
  </si>
  <si>
    <t>Cumulative Results</t>
  </si>
  <si>
    <t xml:space="preserve">Unexpended </t>
  </si>
  <si>
    <t>of Operations</t>
  </si>
  <si>
    <t>Appropriations</t>
  </si>
  <si>
    <t>2003</t>
  </si>
  <si>
    <t>2002</t>
  </si>
  <si>
    <t>Beginning Balances</t>
  </si>
  <si>
    <t>Prior Period Adjustments</t>
  </si>
  <si>
    <t>Beginning Balances as Adjusted</t>
  </si>
  <si>
    <t>Prior Period Adjustments  (Note 19)</t>
  </si>
  <si>
    <t>Beginning Balances, As Adjusted</t>
  </si>
  <si>
    <t>Budgetary Financing Sources:</t>
  </si>
  <si>
    <t>Appropriations Received</t>
  </si>
  <si>
    <t>Appropriations Transferred-In/Out  (Note 27)</t>
  </si>
  <si>
    <t>Other Adjustments</t>
  </si>
  <si>
    <t>Appropriations Used</t>
  </si>
  <si>
    <t>Non exchange Revenues</t>
  </si>
  <si>
    <t xml:space="preserve">Donations and Forfeitures of Cash </t>
  </si>
  <si>
    <t xml:space="preserve">  and Cash Equivalents</t>
  </si>
  <si>
    <t>Transfers-In/Out Without Reimbursement  (Note 27)</t>
  </si>
  <si>
    <t>Other Budgetary Financing Sources</t>
  </si>
  <si>
    <t>Other Financing Sources:</t>
  </si>
  <si>
    <t>Donations and Forfeitures of Property</t>
  </si>
  <si>
    <t>Imputed Financing From Costs</t>
  </si>
  <si>
    <t xml:space="preserve">  Absorbed by Others  (Note 18)</t>
  </si>
  <si>
    <t>Other</t>
  </si>
  <si>
    <t>Total Financing Sources</t>
  </si>
  <si>
    <t>Net Cost of Operations</t>
  </si>
  <si>
    <t>Ending Balances</t>
  </si>
  <si>
    <t>The accompanying notes are an integral part of these financial statements.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</si>
</sst>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_-* #,##0.00_-;\-* #,##0.00_-;_-* &quot;-&quot;??_-;_-@_-"/>
    <numFmt numFmtId="167" formatCode="m/d/yyyy"/>
  </numFmts>
  <fonts count="14">
    <font>
      <sz val="10"/>
      <name val="Arial"/>
      <family val="0"/>
    </font>
    <font>
      <sz val="11"/>
      <name val="Tms Rm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b/>
      <sz val="12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2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42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2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2" xfId="0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1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2" fontId="8" fillId="0" borderId="3" xfId="0" applyNumberFormat="1" applyFont="1" applyBorder="1" applyAlignment="1">
      <alignment/>
    </xf>
    <xf numFmtId="0" fontId="0" fillId="0" borderId="1" xfId="0" applyBorder="1" applyAlignment="1">
      <alignment/>
    </xf>
    <xf numFmtId="3" fontId="9" fillId="0" borderId="0" xfId="0" applyNumberFormat="1" applyFont="1" applyBorder="1" applyAlignment="1">
      <alignment horizontal="left"/>
    </xf>
    <xf numFmtId="42" fontId="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</cellXfs>
  <cellStyles count="19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0" xfId="25"/>
    <cellStyle name="Currency" xfId="26"/>
    <cellStyle name="Currency [0]" xfId="27"/>
    <cellStyle name="Currency0" xfId="28"/>
    <cellStyle name="Followed Hyperlink" xfId="29"/>
    <cellStyle name="Hyperlink" xfId="30"/>
    <cellStyle name="Normal - Style1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03-2004\11525\xls\DOJ%20net%20posi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VVVa"/>
      <sheetName val="DOJ net position"/>
      <sheetName val="Consolidating0309"/>
      <sheetName val="Consolidating2002"/>
    </sheetNames>
    <sheetDataSet>
      <sheetData sheetId="2">
        <row r="10">
          <cell r="R10">
            <v>14835234</v>
          </cell>
        </row>
        <row r="11">
          <cell r="R11">
            <v>0</v>
          </cell>
        </row>
        <row r="16">
          <cell r="R16">
            <v>27437374</v>
          </cell>
        </row>
        <row r="17">
          <cell r="R17">
            <v>-4856266</v>
          </cell>
        </row>
        <row r="18">
          <cell r="R18">
            <v>-2205288</v>
          </cell>
        </row>
        <row r="19">
          <cell r="R19">
            <v>-22423166</v>
          </cell>
        </row>
        <row r="28">
          <cell r="R28">
            <v>8767718</v>
          </cell>
        </row>
        <row r="29">
          <cell r="R29">
            <v>0</v>
          </cell>
        </row>
        <row r="34">
          <cell r="R34">
            <v>-78000</v>
          </cell>
        </row>
        <row r="35">
          <cell r="R35">
            <v>22423166</v>
          </cell>
        </row>
        <row r="36">
          <cell r="R36">
            <v>380831</v>
          </cell>
        </row>
        <row r="38">
          <cell r="R38">
            <v>414017</v>
          </cell>
        </row>
        <row r="39">
          <cell r="R39">
            <v>118484</v>
          </cell>
        </row>
        <row r="40">
          <cell r="R40">
            <v>-197</v>
          </cell>
        </row>
        <row r="43">
          <cell r="R43">
            <v>72947</v>
          </cell>
        </row>
        <row r="44">
          <cell r="R44">
            <v>-18204</v>
          </cell>
        </row>
        <row r="46">
          <cell r="R46">
            <v>632683</v>
          </cell>
        </row>
        <row r="47">
          <cell r="R47">
            <v>0</v>
          </cell>
        </row>
        <row r="51">
          <cell r="R51">
            <v>-23506532</v>
          </cell>
        </row>
      </sheetData>
      <sheetData sheetId="3">
        <row r="10">
          <cell r="Q10">
            <v>14125349</v>
          </cell>
        </row>
        <row r="12">
          <cell r="P12">
            <v>0</v>
          </cell>
        </row>
        <row r="17">
          <cell r="Q17">
            <v>24922185</v>
          </cell>
        </row>
        <row r="18">
          <cell r="Q18">
            <v>353705</v>
          </cell>
        </row>
        <row r="19">
          <cell r="Q19">
            <v>-848007</v>
          </cell>
        </row>
        <row r="20">
          <cell r="Q20">
            <v>-23717998</v>
          </cell>
        </row>
        <row r="28">
          <cell r="Q28">
            <v>7896758</v>
          </cell>
        </row>
        <row r="30">
          <cell r="Q30">
            <v>0</v>
          </cell>
        </row>
        <row r="35">
          <cell r="Q35">
            <v>23717998</v>
          </cell>
        </row>
        <row r="36">
          <cell r="Q36">
            <v>607375</v>
          </cell>
        </row>
        <row r="38">
          <cell r="Q38">
            <v>355659</v>
          </cell>
        </row>
        <row r="39">
          <cell r="Q39">
            <v>158643</v>
          </cell>
        </row>
        <row r="40">
          <cell r="Q40">
            <v>36959</v>
          </cell>
        </row>
        <row r="43">
          <cell r="Q43">
            <v>68333</v>
          </cell>
        </row>
        <row r="44">
          <cell r="Q44">
            <v>-36163</v>
          </cell>
        </row>
        <row r="46">
          <cell r="Q46">
            <v>584871</v>
          </cell>
        </row>
        <row r="47">
          <cell r="Q47">
            <v>0</v>
          </cell>
        </row>
        <row r="50">
          <cell r="Q50">
            <v>-24622715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B1">
      <selection activeCell="B24" sqref="B24"/>
    </sheetView>
  </sheetViews>
  <sheetFormatPr defaultColWidth="9.140625" defaultRowHeight="12.75"/>
  <cols>
    <col min="1" max="1" width="3.28125" style="0" customWidth="1"/>
    <col min="2" max="2" width="47.8515625" style="0" customWidth="1"/>
    <col min="3" max="3" width="1.28515625" style="0" customWidth="1"/>
    <col min="4" max="4" width="14.28125" style="0" customWidth="1"/>
    <col min="5" max="5" width="1.57421875" style="0" customWidth="1"/>
    <col min="6" max="6" width="14.28125" style="0" customWidth="1"/>
    <col min="7" max="7" width="1.57421875" style="0" customWidth="1"/>
    <col min="8" max="8" width="14.28125" style="0" customWidth="1"/>
    <col min="9" max="9" width="1.57421875" style="0" customWidth="1"/>
    <col min="10" max="10" width="14.28125" style="0" customWidth="1"/>
    <col min="11" max="11" width="5.57421875" style="0" customWidth="1"/>
    <col min="12" max="12" width="13.57421875" style="0" bestFit="1" customWidth="1"/>
    <col min="13" max="13" width="14.00390625" style="0" bestFit="1" customWidth="1"/>
  </cols>
  <sheetData>
    <row r="1" spans="1:10" ht="15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</row>
    <row r="4" ht="12.75">
      <c r="B4" t="s">
        <v>3</v>
      </c>
    </row>
    <row r="5" spans="1:10" ht="15">
      <c r="A5" s="32" t="s">
        <v>4</v>
      </c>
      <c r="B5" s="32"/>
      <c r="C5" s="32"/>
      <c r="D5" s="32"/>
      <c r="E5" s="32"/>
      <c r="F5" s="32"/>
      <c r="G5" s="32"/>
      <c r="H5" s="32"/>
      <c r="I5" s="1"/>
      <c r="J5" s="1"/>
    </row>
    <row r="7" spans="1:11" s="4" customFormat="1" ht="15">
      <c r="A7" s="2"/>
      <c r="B7" s="2"/>
      <c r="C7"/>
      <c r="D7" s="35" t="s">
        <v>5</v>
      </c>
      <c r="E7" s="35"/>
      <c r="F7" s="35"/>
      <c r="G7" s="3"/>
      <c r="H7" s="35" t="s">
        <v>6</v>
      </c>
      <c r="I7" s="35"/>
      <c r="J7" s="35"/>
      <c r="K7"/>
    </row>
    <row r="8" spans="1:10" ht="15">
      <c r="A8" s="2"/>
      <c r="B8" s="2"/>
      <c r="D8" s="36" t="s">
        <v>7</v>
      </c>
      <c r="E8" s="36"/>
      <c r="F8" s="36"/>
      <c r="G8" s="5"/>
      <c r="H8" s="36" t="s">
        <v>8</v>
      </c>
      <c r="I8" s="36"/>
      <c r="J8" s="36"/>
    </row>
    <row r="9" spans="1:10" ht="15">
      <c r="A9" s="2"/>
      <c r="B9" s="2"/>
      <c r="D9" s="3" t="s">
        <v>3</v>
      </c>
      <c r="E9" s="5"/>
      <c r="F9" s="3"/>
      <c r="G9" s="5"/>
      <c r="H9" s="3" t="s">
        <v>3</v>
      </c>
      <c r="I9" s="5"/>
      <c r="J9" s="3"/>
    </row>
    <row r="10" spans="1:10" ht="15">
      <c r="A10" s="2"/>
      <c r="B10" s="2"/>
      <c r="D10" s="6" t="s">
        <v>9</v>
      </c>
      <c r="E10" s="7"/>
      <c r="F10" s="6" t="s">
        <v>10</v>
      </c>
      <c r="H10" s="6" t="s">
        <v>9</v>
      </c>
      <c r="I10" s="7"/>
      <c r="J10" s="6" t="s">
        <v>10</v>
      </c>
    </row>
    <row r="11" spans="1:10" ht="14.25">
      <c r="A11" s="2"/>
      <c r="B11" s="2"/>
      <c r="D11" s="2"/>
      <c r="E11" s="8"/>
      <c r="F11" s="2"/>
      <c r="H11" s="9"/>
      <c r="I11" s="10"/>
      <c r="J11" s="2"/>
    </row>
    <row r="12" spans="1:10" ht="15">
      <c r="A12" s="11" t="s">
        <v>11</v>
      </c>
      <c r="B12" s="2"/>
      <c r="D12" s="12">
        <f>'[1]Consolidating0309'!R28</f>
        <v>8767718</v>
      </c>
      <c r="E12" s="12"/>
      <c r="F12" s="12">
        <f>'[1]Consolidating2002'!Q28</f>
        <v>7896758</v>
      </c>
      <c r="H12" s="12">
        <f>'[1]Consolidating0309'!R10</f>
        <v>14835234</v>
      </c>
      <c r="I12" s="12"/>
      <c r="J12" s="12">
        <f>'[1]Consolidating2002'!Q10</f>
        <v>14125349</v>
      </c>
    </row>
    <row r="13" spans="1:10" ht="15" hidden="1">
      <c r="A13" s="11" t="s">
        <v>12</v>
      </c>
      <c r="B13" s="2"/>
      <c r="D13" s="13">
        <f>'[1]Consolidating0309'!R29</f>
        <v>0</v>
      </c>
      <c r="E13" s="13"/>
      <c r="F13" s="13">
        <v>0</v>
      </c>
      <c r="H13" s="13">
        <f>'[1]Consolidating0309'!R11</f>
        <v>0</v>
      </c>
      <c r="I13" s="13"/>
      <c r="J13" s="13">
        <v>0</v>
      </c>
    </row>
    <row r="14" spans="1:10" ht="15" hidden="1">
      <c r="A14" s="11" t="s">
        <v>13</v>
      </c>
      <c r="B14" s="2"/>
      <c r="D14" s="14">
        <f>SUM(D12:D13)</f>
        <v>8767718</v>
      </c>
      <c r="E14" s="13"/>
      <c r="F14" s="14">
        <f>SUM(F12:F13)</f>
        <v>7896758</v>
      </c>
      <c r="H14" s="14">
        <f>SUM(H12:H13)</f>
        <v>14835234</v>
      </c>
      <c r="I14" s="13"/>
      <c r="J14" s="14">
        <f>SUM(J12:J13)</f>
        <v>14125349</v>
      </c>
    </row>
    <row r="15" spans="1:10" ht="14.25" customHeight="1" hidden="1">
      <c r="A15" s="11" t="s">
        <v>14</v>
      </c>
      <c r="B15" s="2"/>
      <c r="D15" s="15">
        <v>0</v>
      </c>
      <c r="E15" s="13"/>
      <c r="F15" s="15">
        <f>'[1]Consolidating2002'!Q30</f>
        <v>0</v>
      </c>
      <c r="H15" s="15">
        <f>'[1]Consolidating0309'!R11</f>
        <v>0</v>
      </c>
      <c r="I15" s="13"/>
      <c r="J15" s="15">
        <f>'[1]Consolidating2002'!P12</f>
        <v>0</v>
      </c>
    </row>
    <row r="16" spans="1:10" ht="12.75" customHeight="1" hidden="1">
      <c r="A16" s="2"/>
      <c r="B16" s="2"/>
      <c r="D16" s="9"/>
      <c r="E16" s="10"/>
      <c r="F16" s="2"/>
      <c r="H16" s="9"/>
      <c r="I16" s="10"/>
      <c r="J16" s="9"/>
    </row>
    <row r="17" spans="1:10" ht="15" hidden="1">
      <c r="A17" s="11" t="s">
        <v>15</v>
      </c>
      <c r="B17" s="2"/>
      <c r="D17" s="13">
        <f>SUM(D12:D15)</f>
        <v>17535436</v>
      </c>
      <c r="E17" s="13"/>
      <c r="F17" s="13">
        <f>SUM(F12:F15)</f>
        <v>15793516</v>
      </c>
      <c r="H17" s="13">
        <f>SUM(H12:H15)</f>
        <v>29670468</v>
      </c>
      <c r="I17" s="13"/>
      <c r="J17" s="13">
        <f>SUM(J12:J15)</f>
        <v>28250698</v>
      </c>
    </row>
    <row r="18" spans="4:9" ht="12.75" customHeight="1">
      <c r="D18" s="16"/>
      <c r="E18" s="17"/>
      <c r="I18" s="18"/>
    </row>
    <row r="19" spans="1:10" ht="15">
      <c r="A19" s="11" t="s">
        <v>16</v>
      </c>
      <c r="D19" s="9"/>
      <c r="E19" s="10"/>
      <c r="F19" s="9"/>
      <c r="H19" s="16"/>
      <c r="I19" s="17"/>
      <c r="J19" s="9"/>
    </row>
    <row r="20" spans="1:10" ht="13.5" customHeight="1">
      <c r="A20" s="11"/>
      <c r="B20" t="s">
        <v>17</v>
      </c>
      <c r="D20" s="16"/>
      <c r="E20" s="17"/>
      <c r="F20" s="16"/>
      <c r="H20" s="16">
        <f>'[1]Consolidating0309'!R16</f>
        <v>27437374</v>
      </c>
      <c r="I20" s="17"/>
      <c r="J20" s="16">
        <f>'[1]Consolidating2002'!Q17</f>
        <v>24922185</v>
      </c>
    </row>
    <row r="21" spans="1:10" ht="13.5" customHeight="1">
      <c r="A21" s="11"/>
      <c r="B21" t="s">
        <v>18</v>
      </c>
      <c r="D21" s="16"/>
      <c r="E21" s="17"/>
      <c r="F21" s="16"/>
      <c r="H21" s="16">
        <f>'[1]Consolidating0309'!R17</f>
        <v>-4856266</v>
      </c>
      <c r="I21" s="17"/>
      <c r="J21" s="16">
        <f>'[1]Consolidating2002'!Q18</f>
        <v>353705</v>
      </c>
    </row>
    <row r="22" spans="1:10" ht="13.5" customHeight="1">
      <c r="A22" s="11"/>
      <c r="B22" t="s">
        <v>19</v>
      </c>
      <c r="D22" s="16">
        <f>'[1]Consolidating0309'!R34</f>
        <v>-78000</v>
      </c>
      <c r="E22" s="17"/>
      <c r="F22" s="16">
        <v>0</v>
      </c>
      <c r="H22" s="16">
        <f>'[1]Consolidating0309'!R18</f>
        <v>-2205288</v>
      </c>
      <c r="I22" s="17"/>
      <c r="J22" s="16">
        <f>'[1]Consolidating2002'!Q19</f>
        <v>-848007</v>
      </c>
    </row>
    <row r="23" spans="1:10" ht="13.5" customHeight="1">
      <c r="A23" s="11"/>
      <c r="B23" t="s">
        <v>20</v>
      </c>
      <c r="D23" s="16">
        <f>'[1]Consolidating0309'!R35</f>
        <v>22423166</v>
      </c>
      <c r="E23" s="17"/>
      <c r="F23" s="16">
        <f>'[1]Consolidating2002'!Q35</f>
        <v>23717998</v>
      </c>
      <c r="H23" s="16">
        <f>'[1]Consolidating0309'!R19</f>
        <v>-22423166</v>
      </c>
      <c r="I23" s="17"/>
      <c r="J23" s="16">
        <f>'[1]Consolidating2002'!Q20</f>
        <v>-23717998</v>
      </c>
    </row>
    <row r="24" spans="1:10" ht="13.5" customHeight="1">
      <c r="A24" s="11"/>
      <c r="B24" t="s">
        <v>21</v>
      </c>
      <c r="D24" s="16">
        <f>'[1]Consolidating0309'!R36</f>
        <v>380831</v>
      </c>
      <c r="E24" s="17"/>
      <c r="F24" s="16">
        <f>'[1]Consolidating2002'!Q36</f>
        <v>607375</v>
      </c>
      <c r="H24" s="16"/>
      <c r="I24" s="17"/>
      <c r="J24" s="16"/>
    </row>
    <row r="25" spans="1:11" s="4" customFormat="1" ht="13.5" customHeight="1">
      <c r="A25"/>
      <c r="B25" s="18" t="s">
        <v>22</v>
      </c>
      <c r="D25" s="16"/>
      <c r="E25" s="17"/>
      <c r="F25" s="16"/>
      <c r="H25" s="16"/>
      <c r="I25" s="17"/>
      <c r="J25" s="16"/>
      <c r="K25"/>
    </row>
    <row r="26" spans="2:10" ht="13.5" customHeight="1">
      <c r="B26" s="18" t="s">
        <v>23</v>
      </c>
      <c r="D26" s="16">
        <f>'[1]Consolidating0309'!R38</f>
        <v>414017</v>
      </c>
      <c r="E26" s="17"/>
      <c r="F26" s="16">
        <f>'[1]Consolidating2002'!Q38</f>
        <v>355659</v>
      </c>
      <c r="H26" s="16"/>
      <c r="I26" s="17"/>
      <c r="J26" s="16"/>
    </row>
    <row r="27" spans="2:10" ht="13.5" customHeight="1">
      <c r="B27" s="18" t="s">
        <v>24</v>
      </c>
      <c r="D27" s="16">
        <f>'[1]Consolidating0309'!R39</f>
        <v>118484</v>
      </c>
      <c r="E27" s="17"/>
      <c r="F27" s="16">
        <f>'[1]Consolidating2002'!Q39</f>
        <v>158643</v>
      </c>
      <c r="H27" s="16"/>
      <c r="I27" s="17"/>
      <c r="J27" s="16"/>
    </row>
    <row r="28" spans="2:10" ht="13.5" customHeight="1">
      <c r="B28" s="19" t="s">
        <v>25</v>
      </c>
      <c r="D28" s="16">
        <f>'[1]Consolidating0309'!R40</f>
        <v>-197</v>
      </c>
      <c r="E28" s="17"/>
      <c r="F28" s="16">
        <f>'[1]Consolidating2002'!Q40</f>
        <v>36959</v>
      </c>
      <c r="H28" s="16"/>
      <c r="I28" s="17"/>
      <c r="J28" s="16"/>
    </row>
    <row r="29" spans="2:10" ht="13.5" customHeight="1">
      <c r="B29" s="19"/>
      <c r="D29" s="16"/>
      <c r="E29" s="17"/>
      <c r="F29" s="16"/>
      <c r="H29" s="16"/>
      <c r="I29" s="17"/>
      <c r="J29" s="16"/>
    </row>
    <row r="30" spans="2:10" ht="13.5" customHeight="1">
      <c r="B30" s="18"/>
      <c r="D30" s="16"/>
      <c r="E30" s="17"/>
      <c r="F30" s="16"/>
      <c r="H30" s="16"/>
      <c r="I30" s="17"/>
      <c r="J30" s="16"/>
    </row>
    <row r="31" spans="1:11" s="4" customFormat="1" ht="13.5" customHeight="1">
      <c r="A31" s="11" t="s">
        <v>26</v>
      </c>
      <c r="B31" s="18"/>
      <c r="D31" s="16"/>
      <c r="E31" s="17"/>
      <c r="F31" s="16"/>
      <c r="H31" s="16"/>
      <c r="I31" s="17"/>
      <c r="J31" s="16"/>
      <c r="K31"/>
    </row>
    <row r="32" spans="1:10" ht="13.5" customHeight="1">
      <c r="A32" s="18"/>
      <c r="B32" t="s">
        <v>27</v>
      </c>
      <c r="D32" s="16">
        <f>'[1]Consolidating0309'!R43</f>
        <v>72947</v>
      </c>
      <c r="E32" s="17"/>
      <c r="F32" s="16">
        <f>'[1]Consolidating2002'!Q43</f>
        <v>68333</v>
      </c>
      <c r="H32" s="16"/>
      <c r="I32" s="17"/>
      <c r="J32" s="16"/>
    </row>
    <row r="33" spans="1:10" ht="13.5" customHeight="1">
      <c r="A33" s="11"/>
      <c r="B33" t="s">
        <v>24</v>
      </c>
      <c r="D33" s="16">
        <f>'[1]Consolidating0309'!R44</f>
        <v>-18204</v>
      </c>
      <c r="E33" s="17"/>
      <c r="F33" s="16">
        <f>'[1]Consolidating2002'!Q44</f>
        <v>-36163</v>
      </c>
      <c r="H33" s="16"/>
      <c r="I33" s="17"/>
      <c r="J33" s="16"/>
    </row>
    <row r="34" spans="1:10" ht="13.5" customHeight="1">
      <c r="A34" s="11"/>
      <c r="B34" s="18" t="s">
        <v>28</v>
      </c>
      <c r="D34" s="16"/>
      <c r="E34" s="17"/>
      <c r="F34" s="16"/>
      <c r="H34" s="16"/>
      <c r="I34" s="17"/>
      <c r="J34" s="16"/>
    </row>
    <row r="35" spans="1:10" ht="13.5" customHeight="1">
      <c r="A35" s="11"/>
      <c r="B35" s="18" t="s">
        <v>29</v>
      </c>
      <c r="D35" s="16">
        <f>'[1]Consolidating0309'!R46</f>
        <v>632683</v>
      </c>
      <c r="E35" s="17"/>
      <c r="F35" s="16">
        <f>'[1]Consolidating2002'!Q46</f>
        <v>584871</v>
      </c>
      <c r="H35" s="16"/>
      <c r="I35" s="17"/>
      <c r="J35" s="16"/>
    </row>
    <row r="36" spans="1:11" s="4" customFormat="1" ht="13.5" customHeight="1" hidden="1">
      <c r="A36" s="18"/>
      <c r="B36" t="s">
        <v>30</v>
      </c>
      <c r="D36" s="16">
        <f>'[1]Consolidating0309'!R47</f>
        <v>0</v>
      </c>
      <c r="E36" s="17"/>
      <c r="F36" s="16">
        <f>'[1]Consolidating2002'!Q47</f>
        <v>0</v>
      </c>
      <c r="H36" s="9"/>
      <c r="I36" s="10"/>
      <c r="J36" s="16"/>
      <c r="K36"/>
    </row>
    <row r="37" spans="1:11" s="4" customFormat="1" ht="13.5" customHeight="1">
      <c r="A37" s="18"/>
      <c r="B37"/>
      <c r="D37" s="16"/>
      <c r="E37" s="17"/>
      <c r="F37" s="16"/>
      <c r="H37" s="9"/>
      <c r="I37" s="10"/>
      <c r="J37" s="16"/>
      <c r="K37"/>
    </row>
    <row r="38" spans="1:10" ht="15">
      <c r="A38" s="11" t="s">
        <v>31</v>
      </c>
      <c r="D38" s="14">
        <f>SUM(D20:D36)</f>
        <v>23945727</v>
      </c>
      <c r="E38" s="13"/>
      <c r="F38" s="14">
        <f>SUM(F20:F36)</f>
        <v>25493675</v>
      </c>
      <c r="H38" s="14">
        <f>SUM(H20:H36)</f>
        <v>-2047346</v>
      </c>
      <c r="I38" s="13"/>
      <c r="J38" s="14">
        <f>SUM(J20:J36)</f>
        <v>709885</v>
      </c>
    </row>
    <row r="39" spans="1:10" ht="14.25">
      <c r="A39" s="18"/>
      <c r="D39" s="9"/>
      <c r="E39" s="10"/>
      <c r="F39" s="9"/>
      <c r="I39" s="18"/>
      <c r="J39" s="2"/>
    </row>
    <row r="40" spans="1:10" s="4" customFormat="1" ht="15">
      <c r="A40" s="11" t="s">
        <v>32</v>
      </c>
      <c r="B40"/>
      <c r="D40" s="20">
        <f>'[1]Consolidating0309'!R51</f>
        <v>-23506532</v>
      </c>
      <c r="E40" s="13"/>
      <c r="F40" s="20">
        <f>'[1]Consolidating2002'!Q50</f>
        <v>-24622715</v>
      </c>
      <c r="H40" s="20"/>
      <c r="I40" s="13"/>
      <c r="J40" s="20"/>
    </row>
    <row r="41" spans="1:10" ht="15">
      <c r="A41" s="21"/>
      <c r="D41" s="14"/>
      <c r="E41" s="13"/>
      <c r="F41" s="14"/>
      <c r="H41" s="14"/>
      <c r="I41" s="13"/>
      <c r="J41" s="14"/>
    </row>
    <row r="42" spans="1:11" ht="15.75" thickBot="1">
      <c r="A42" s="11" t="s">
        <v>33</v>
      </c>
      <c r="D42" s="22">
        <f>SUM(D38:D41)+D14</f>
        <v>9206913</v>
      </c>
      <c r="E42" s="12"/>
      <c r="F42" s="22">
        <f>SUM(F38:F41)+F14</f>
        <v>8767718</v>
      </c>
      <c r="H42" s="22">
        <f>SUM(H38:H41)+H14</f>
        <v>12787888</v>
      </c>
      <c r="I42" s="12"/>
      <c r="J42" s="22">
        <f>SUM(J38:J41)+J14</f>
        <v>14835234</v>
      </c>
      <c r="K42" s="4"/>
    </row>
    <row r="43" spans="5:11" ht="13.5" thickTop="1">
      <c r="E43" s="18"/>
      <c r="I43" s="18"/>
      <c r="K43" s="16"/>
    </row>
    <row r="44" ht="12.75">
      <c r="K44" s="16"/>
    </row>
    <row r="45" ht="12.75">
      <c r="K45" s="16"/>
    </row>
    <row r="46" ht="12.75">
      <c r="K46" s="16"/>
    </row>
    <row r="47" ht="12.75">
      <c r="K47" s="16"/>
    </row>
    <row r="48" ht="12.75">
      <c r="K48" s="16"/>
    </row>
    <row r="49" ht="12.75">
      <c r="K49" s="16"/>
    </row>
    <row r="50" ht="12.75">
      <c r="K50" s="16"/>
    </row>
    <row r="51" ht="12.75">
      <c r="K51" s="16"/>
    </row>
    <row r="52" ht="12.75">
      <c r="K52" s="16"/>
    </row>
    <row r="53" ht="12.75">
      <c r="K53" s="16"/>
    </row>
    <row r="54" ht="12.75">
      <c r="K54" s="16"/>
    </row>
    <row r="55" ht="12.75">
      <c r="K55" s="16"/>
    </row>
    <row r="56" ht="12.75">
      <c r="K56" s="16"/>
    </row>
    <row r="57" ht="12.75">
      <c r="K57" s="16"/>
    </row>
    <row r="58" ht="12.75">
      <c r="K58" s="16"/>
    </row>
    <row r="59" ht="12.75">
      <c r="K59" s="16"/>
    </row>
    <row r="65" spans="1:10" ht="12.75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ht="12.75">
      <c r="A66" s="33" t="s">
        <v>34</v>
      </c>
      <c r="B66" s="33"/>
      <c r="C66" s="33"/>
      <c r="D66" s="33"/>
      <c r="E66" s="33"/>
      <c r="F66" s="33"/>
      <c r="G66" s="33"/>
      <c r="H66" s="33"/>
      <c r="I66" s="33"/>
      <c r="J66" s="33"/>
    </row>
    <row r="67" spans="1:9" ht="9" customHeight="1">
      <c r="A67" s="24"/>
      <c r="B67" s="25"/>
      <c r="C67" s="25"/>
      <c r="D67" s="25"/>
      <c r="E67" s="26"/>
      <c r="F67" s="26"/>
      <c r="G67" s="27"/>
      <c r="H67" s="28"/>
      <c r="I67" s="27"/>
    </row>
    <row r="68" spans="1:11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30"/>
    </row>
    <row r="69" spans="1:10" ht="12.75">
      <c r="A69" s="34"/>
      <c r="B69" s="34"/>
      <c r="C69" s="34"/>
      <c r="D69" s="34"/>
      <c r="E69" s="34"/>
      <c r="F69" s="34"/>
      <c r="G69" s="34"/>
      <c r="H69" s="34"/>
      <c r="I69" s="34"/>
      <c r="J69" s="34"/>
    </row>
  </sheetData>
  <mergeCells count="10">
    <mergeCell ref="A66:J66"/>
    <mergeCell ref="A69:J69"/>
    <mergeCell ref="D7:F7"/>
    <mergeCell ref="D8:F8"/>
    <mergeCell ref="H7:J7"/>
    <mergeCell ref="H8:J8"/>
    <mergeCell ref="A1:J1"/>
    <mergeCell ref="A2:J2"/>
    <mergeCell ref="A3:J3"/>
    <mergeCell ref="A5:H5"/>
  </mergeCells>
  <printOptions horizontalCentered="1"/>
  <pageMargins left="0.7" right="0.7" top="0.7" bottom="0.75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Shi</dc:creator>
  <cp:keywords/>
  <dc:description/>
  <cp:lastModifiedBy>Leonard Shi</cp:lastModifiedBy>
  <dcterms:created xsi:type="dcterms:W3CDTF">2004-03-17T14:46:36Z</dcterms:created>
  <dcterms:modified xsi:type="dcterms:W3CDTF">2004-03-17T14:59:13Z</dcterms:modified>
  <cp:category/>
  <cp:version/>
  <cp:contentType/>
  <cp:contentStatus/>
</cp:coreProperties>
</file>