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chartsheets/sheet1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315" windowHeight="3570" tabRatio="931" activeTab="0"/>
  </bookViews>
  <sheets>
    <sheet name="PA-PWs&amp;Dollars" sheetId="1" r:id="rId1"/>
    <sheet name="Debris-Graphs" sheetId="2" r:id="rId2"/>
    <sheet name="Debris-Data" sheetId="3" r:id="rId3"/>
    <sheet name="State_Payout_Summary" sheetId="4" r:id="rId4"/>
    <sheet name="PA_Funding-Graph" sheetId="5" r:id="rId5"/>
    <sheet name="PA_Funding-Data" sheetId="6" r:id="rId6"/>
    <sheet name="PW_Worksheets-Graph" sheetId="7" r:id="rId7"/>
    <sheet name="PW_Worksheets-Data" sheetId="8" r:id="rId8"/>
    <sheet name="EXCEPTION REPORT" sheetId="9" r:id="rId9"/>
  </sheets>
  <definedNames>
    <definedName name="_xlnm._FilterDatabase" localSheetId="7" hidden="1">'PW_Worksheets-Data'!$B$4:$E$147</definedName>
    <definedName name="_xlnm._FilterDatabase" localSheetId="3" hidden="1">'State_Payout_Summary'!$C$11:$F$16</definedName>
    <definedName name="_xlnm.Print_Area" localSheetId="2">'Debris-Data'!$A$1:$O$32</definedName>
    <definedName name="_xlnm.Print_Area" localSheetId="1">'Debris-Graphs'!$B$3:$O$44</definedName>
    <definedName name="_xlnm.Print_Area" localSheetId="0">'PA-PWs&amp;Dollars'!$B$1:$F$30</definedName>
    <definedName name="_xlnm.Print_Area" localSheetId="3">'State_Payout_Summary'!$C$2:$F$24</definedName>
  </definedNames>
  <calcPr fullCalcOnLoad="1"/>
</workbook>
</file>

<file path=xl/sharedStrings.xml><?xml version="1.0" encoding="utf-8"?>
<sst xmlns="http://schemas.openxmlformats.org/spreadsheetml/2006/main" count="161" uniqueCount="101">
  <si>
    <t>Katrina</t>
  </si>
  <si>
    <t>Rita</t>
  </si>
  <si>
    <t>Both Disasters</t>
  </si>
  <si>
    <t>PWs in NEMIS</t>
  </si>
  <si>
    <t>PW's Obligated (Paid to State)</t>
  </si>
  <si>
    <t>Katrina - Rita Summary</t>
  </si>
  <si>
    <t>Right of Entry (ROW)</t>
  </si>
  <si>
    <t>Private Property Debris Removal (PPDR)</t>
  </si>
  <si>
    <t>Demolitions</t>
  </si>
  <si>
    <t>Estimated ROW</t>
  </si>
  <si>
    <t>Estimated ROW Remaining</t>
  </si>
  <si>
    <t>Completed ROW</t>
  </si>
  <si>
    <t>Percent Complete</t>
  </si>
  <si>
    <t>Estimated PPDRs</t>
  </si>
  <si>
    <t>PPDRs Remaining</t>
  </si>
  <si>
    <t>PPDRs Completed</t>
  </si>
  <si>
    <t>Estimated Demos</t>
  </si>
  <si>
    <t>Demos Remaining</t>
  </si>
  <si>
    <t>Demos Completed</t>
  </si>
  <si>
    <t xml:space="preserve"> </t>
  </si>
  <si>
    <t>Total</t>
  </si>
  <si>
    <t>USACE</t>
  </si>
  <si>
    <t>Estimate (CY)</t>
  </si>
  <si>
    <t>Actual (CY)</t>
  </si>
  <si>
    <t>%Complete</t>
  </si>
  <si>
    <t xml:space="preserve">Curbside </t>
  </si>
  <si>
    <t>Curbside</t>
  </si>
  <si>
    <t>PPDR*</t>
  </si>
  <si>
    <t>PPDR</t>
  </si>
  <si>
    <t>DEMO**</t>
  </si>
  <si>
    <t>DEMO</t>
  </si>
  <si>
    <t>Waterways and Ditches</t>
  </si>
  <si>
    <t>Water Ways and Ditches</t>
  </si>
  <si>
    <t>TOTALS</t>
  </si>
  <si>
    <t>Applicant</t>
  </si>
  <si>
    <t>Waterways</t>
  </si>
  <si>
    <t>USCG</t>
  </si>
  <si>
    <t>TOTAL of Katrina</t>
  </si>
  <si>
    <t>TOTAL of Rita</t>
  </si>
  <si>
    <t>Type of Work</t>
  </si>
  <si>
    <t>% Obligated Funds Paid Out By State</t>
  </si>
  <si>
    <t>SUM:</t>
  </si>
  <si>
    <t>High Priority Parishes</t>
  </si>
  <si>
    <t>Description of Damage Category Codes</t>
  </si>
  <si>
    <t>Emergency Work</t>
  </si>
  <si>
    <t>Permanent Work</t>
  </si>
  <si>
    <t>Category A:  Debris Removal</t>
  </si>
  <si>
    <t>Category C:  Roads &amp; Bridges</t>
  </si>
  <si>
    <t>Category B:  Emergency Protective Measures</t>
  </si>
  <si>
    <t>Category D:  Water Control Facilities</t>
  </si>
  <si>
    <t>Category E:  Public Buildings</t>
  </si>
  <si>
    <t>Category F:  Public Utilities</t>
  </si>
  <si>
    <t>Category G:  Recreational or Other</t>
  </si>
  <si>
    <t>Funds Disbursed from State to Applicant</t>
  </si>
  <si>
    <t>Date Obligated</t>
  </si>
  <si>
    <t>Project Obligation Trend</t>
  </si>
  <si>
    <t>Key Counties  Where Debris Clean Up Is Not Yet Complete</t>
  </si>
  <si>
    <t>County</t>
  </si>
  <si>
    <t>Total Debris Summary All Counties</t>
  </si>
  <si>
    <t>Project Worksheets Obligated</t>
  </si>
  <si>
    <t>Public Assistance Project Worksheets (PWs) and Dollars</t>
  </si>
  <si>
    <t>*Please remove obsolete exception comments</t>
  </si>
  <si>
    <t>Date</t>
  </si>
  <si>
    <t>Exception Comment</t>
  </si>
  <si>
    <t>This Exception Report worksheet is provided for TROs to communicate significant changes to or issues with report numbers. For each exception, use a different line and be sure to clearly communicate the item. GCRO will determine whether or not to make a note of it on the actual relevant chart/graph.</t>
  </si>
  <si>
    <t>Cumulative Millions of Dollars</t>
  </si>
  <si>
    <t>Rita - 3261, 1606</t>
  </si>
  <si>
    <t>Katrina - 3216</t>
  </si>
  <si>
    <t>Rita - 3261</t>
  </si>
  <si>
    <t>Rita - 1606</t>
  </si>
  <si>
    <t xml:space="preserve">Overview of High Priority Counties for Katrina &amp; Rita </t>
  </si>
  <si>
    <t>Federal Share of Obligated Dollar Amount</t>
  </si>
  <si>
    <t>N/A</t>
  </si>
  <si>
    <t>NA</t>
  </si>
  <si>
    <t>Orange</t>
  </si>
  <si>
    <t>Break-out not available</t>
  </si>
  <si>
    <t>This is the correct sum of the above 5 numbers. ----&gt;</t>
  </si>
  <si>
    <r>
      <t xml:space="preserve">3216, 3261, and 1606 Summary of Funds Obligated by FEMA to the State and Paid Out by the State to Applicants
</t>
    </r>
    <r>
      <rPr>
        <i/>
        <sz val="8"/>
        <rFont val="Arial"/>
        <family val="2"/>
      </rPr>
      <t>By Category of Work and By High Priority Counties</t>
    </r>
  </si>
  <si>
    <t>Admin Costs</t>
  </si>
  <si>
    <r>
      <t xml:space="preserve">Emergency Work </t>
    </r>
    <r>
      <rPr>
        <sz val="8"/>
        <rFont val="Arial"/>
        <family val="2"/>
      </rPr>
      <t>(Cat A &amp; B)</t>
    </r>
  </si>
  <si>
    <r>
      <t xml:space="preserve">Permanent Work </t>
    </r>
    <r>
      <rPr>
        <sz val="8"/>
        <rFont val="Arial"/>
        <family val="2"/>
      </rPr>
      <t>(Cat C - G)</t>
    </r>
  </si>
  <si>
    <t xml:space="preserve">State Payout 
(Paid to Applicants) </t>
  </si>
  <si>
    <t>Project Worksheets (PWs)/
Dollars ($s) Summary</t>
  </si>
  <si>
    <t>Projected PWs</t>
  </si>
  <si>
    <t>Projects Est. to Write</t>
  </si>
  <si>
    <t>% PWs Obligated (of Projected)</t>
  </si>
  <si>
    <t>% PWs Obligated (in NEMIS)</t>
  </si>
  <si>
    <t>Current Estimated $s</t>
  </si>
  <si>
    <t>Total $s Eligible in NEMIS</t>
  </si>
  <si>
    <t>Projected $s Est. to Write</t>
  </si>
  <si>
    <t>Total $s Obligated (Paid to State)</t>
  </si>
  <si>
    <t>% $s Obligated (of Estimated)</t>
  </si>
  <si>
    <t>% $s Obligated (in NEMIS)</t>
  </si>
  <si>
    <t>FEMA 
Obligated Funds
Paid to the State</t>
  </si>
  <si>
    <t>Numbers from
LAST REPORT</t>
  </si>
  <si>
    <t xml:space="preserve">Diffrence </t>
  </si>
  <si>
    <r>
      <t xml:space="preserve">NOTE: "Changes Since" numbers in main table will be </t>
    </r>
    <r>
      <rPr>
        <b/>
        <sz val="10"/>
        <rFont val="Arial"/>
        <family val="2"/>
      </rPr>
      <t>automatically updated</t>
    </r>
    <r>
      <rPr>
        <sz val="10"/>
        <rFont val="Arial"/>
        <family val="0"/>
      </rPr>
      <t xml:space="preserve"> from the above table.</t>
    </r>
  </si>
  <si>
    <t>Changes Since 
Last Report</t>
  </si>
  <si>
    <t>Not Applicable</t>
  </si>
  <si>
    <t xml:space="preserve">Difference
(calc'd automatically) </t>
  </si>
  <si>
    <t>State Payout Summary,10/16/08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</si>
</sst>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00000"/>
    <numFmt numFmtId="168" formatCode="0.0%"/>
    <numFmt numFmtId="169" formatCode="mm/dd/yy;@"/>
    <numFmt numFmtId="170" formatCode="m/d/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  <numFmt numFmtId="176" formatCode="m/d;@"/>
    <numFmt numFmtId="177" formatCode="[$-409]mmm\-yy;@"/>
    <numFmt numFmtId="178" formatCode="&quot;$&quot;#,##0.00;[Red]&quot;$&quot;#,##0.00"/>
    <numFmt numFmtId="179" formatCode="[$-409]mmmm\-yy;@"/>
    <numFmt numFmtId="180" formatCode="_(&quot;$&quot;* #,##0.0_);_(&quot;$&quot;* \(#,##0.0\);_(&quot;$&quot;* &quot;-&quot;?_);_(@_)"/>
    <numFmt numFmtId="181" formatCode="[$-409]dd\-mmm\-yy;@"/>
    <numFmt numFmtId="182" formatCode="mmm\-yyyy"/>
    <numFmt numFmtId="183" formatCode="[$-409]h:mm:ss\ AM/PM"/>
    <numFmt numFmtId="184" formatCode="&quot;$&quot;#,##0;[Red]&quot;$&quot;#,##0"/>
    <numFmt numFmtId="185" formatCode="#,##0.00;[Red]#,##0.00"/>
    <numFmt numFmtId="186" formatCode="0.00;[Red]0.00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.25"/>
      <name val="Arial"/>
      <family val="0"/>
    </font>
    <font>
      <b/>
      <sz val="6.7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i/>
      <sz val="8"/>
      <color indexed="23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0"/>
    </font>
    <font>
      <sz val="14"/>
      <name val="Arial"/>
      <family val="2"/>
    </font>
    <font>
      <sz val="8"/>
      <name val="Tahoma"/>
      <family val="2"/>
    </font>
    <font>
      <sz val="18.5"/>
      <name val="Arial"/>
      <family val="0"/>
    </font>
    <font>
      <b/>
      <sz val="18.5"/>
      <name val="Arial"/>
      <family val="2"/>
    </font>
    <font>
      <sz val="10.75"/>
      <name val="Arial"/>
      <family val="0"/>
    </font>
    <font>
      <b/>
      <sz val="10.75"/>
      <name val="Arial"/>
      <family val="2"/>
    </font>
    <font>
      <b/>
      <sz val="13.75"/>
      <name val="Arial"/>
      <family val="2"/>
    </font>
    <font>
      <b/>
      <sz val="9"/>
      <name val="Arial"/>
      <family val="2"/>
    </font>
    <font>
      <b/>
      <sz val="15.5"/>
      <name val="Arial"/>
      <family val="2"/>
    </font>
    <font>
      <sz val="22.25"/>
      <name val="Arial"/>
      <family val="2"/>
    </font>
    <font>
      <b/>
      <sz val="22.25"/>
      <name val="Arial"/>
      <family val="2"/>
    </font>
    <font>
      <b/>
      <sz val="2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5.75"/>
      <name val="Arial"/>
      <family val="2"/>
    </font>
    <font>
      <sz val="6"/>
      <name val="Arial"/>
      <family val="2"/>
    </font>
    <font>
      <b/>
      <i/>
      <sz val="12"/>
      <name val="Arial"/>
      <family val="2"/>
    </font>
    <font>
      <b/>
      <i/>
      <sz val="14"/>
      <color indexed="1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9" fontId="10" fillId="2" borderId="0" xfId="0" applyNumberFormat="1" applyFont="1" applyFill="1" applyBorder="1" applyAlignment="1">
      <alignment horizontal="center"/>
    </xf>
    <xf numFmtId="9" fontId="10" fillId="2" borderId="0" xfId="0" applyNumberFormat="1" applyFont="1" applyFill="1" applyAlignment="1">
      <alignment/>
    </xf>
    <xf numFmtId="9" fontId="0" fillId="2" borderId="0" xfId="0" applyNumberFormat="1" applyFont="1" applyFill="1" applyAlignment="1">
      <alignment/>
    </xf>
    <xf numFmtId="0" fontId="12" fillId="2" borderId="0" xfId="0" applyFont="1" applyFill="1" applyBorder="1" applyAlignment="1">
      <alignment horizontal="right" vertical="top"/>
    </xf>
    <xf numFmtId="9" fontId="0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9" fillId="3" borderId="1" xfId="0" applyFont="1" applyFill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3" fontId="9" fillId="3" borderId="1" xfId="0" applyNumberFormat="1" applyFont="1" applyFill="1" applyBorder="1" applyAlignment="1">
      <alignment horizontal="center" vertical="center"/>
    </xf>
    <xf numFmtId="10" fontId="9" fillId="3" borderId="1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0" fontId="8" fillId="0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/>
    </xf>
    <xf numFmtId="3" fontId="9" fillId="3" borderId="1" xfId="0" applyNumberFormat="1" applyFont="1" applyFill="1" applyBorder="1" applyAlignment="1">
      <alignment/>
    </xf>
    <xf numFmtId="168" fontId="9" fillId="3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1" xfId="0" applyBorder="1" applyAlignment="1">
      <alignment wrapText="1"/>
    </xf>
    <xf numFmtId="0" fontId="9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168" fontId="9" fillId="0" borderId="0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68" fontId="0" fillId="0" borderId="0" xfId="0" applyNumberForma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15" fillId="0" borderId="2" xfId="0" applyFont="1" applyFill="1" applyBorder="1" applyAlignment="1">
      <alignment/>
    </xf>
    <xf numFmtId="3" fontId="15" fillId="0" borderId="0" xfId="0" applyNumberFormat="1" applyFont="1" applyFill="1" applyAlignment="1">
      <alignment/>
    </xf>
    <xf numFmtId="168" fontId="15" fillId="0" borderId="0" xfId="0" applyNumberFormat="1" applyFont="1" applyFill="1" applyAlignment="1">
      <alignment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 vertical="center" wrapText="1"/>
    </xf>
    <xf numFmtId="4" fontId="0" fillId="2" borderId="0" xfId="0" applyNumberFormat="1" applyFill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5" fontId="0" fillId="2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9" fillId="3" borderId="7" xfId="0" applyFont="1" applyFill="1" applyBorder="1" applyAlignment="1">
      <alignment horizontal="right" vertical="center" wrapText="1"/>
    </xf>
    <xf numFmtId="164" fontId="0" fillId="2" borderId="0" xfId="0" applyNumberForma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  <xf numFmtId="4" fontId="0" fillId="2" borderId="0" xfId="0" applyNumberFormat="1" applyFill="1" applyBorder="1" applyAlignment="1">
      <alignment horizontal="left" vertical="center" wrapText="1"/>
    </xf>
    <xf numFmtId="178" fontId="0" fillId="2" borderId="1" xfId="0" applyNumberFormat="1" applyFill="1" applyBorder="1" applyAlignment="1">
      <alignment/>
    </xf>
    <xf numFmtId="170" fontId="0" fillId="0" borderId="0" xfId="0" applyNumberFormat="1" applyAlignment="1">
      <alignment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center" wrapText="1"/>
    </xf>
    <xf numFmtId="4" fontId="0" fillId="2" borderId="11" xfId="0" applyNumberFormat="1" applyFill="1" applyBorder="1" applyAlignment="1">
      <alignment horizontal="left" vertical="center" wrapText="1"/>
    </xf>
    <xf numFmtId="165" fontId="0" fillId="2" borderId="12" xfId="0" applyNumberFormat="1" applyFont="1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3" fontId="0" fillId="0" borderId="1" xfId="0" applyNumberFormat="1" applyBorder="1" applyAlignment="1">
      <alignment/>
    </xf>
    <xf numFmtId="0" fontId="0" fillId="0" borderId="0" xfId="0" applyAlignment="1">
      <alignment vertical="center"/>
    </xf>
    <xf numFmtId="0" fontId="29" fillId="2" borderId="5" xfId="0" applyFont="1" applyFill="1" applyBorder="1" applyAlignment="1">
      <alignment/>
    </xf>
    <xf numFmtId="0" fontId="29" fillId="2" borderId="6" xfId="0" applyFont="1" applyFill="1" applyBorder="1" applyAlignment="1">
      <alignment/>
    </xf>
    <xf numFmtId="9" fontId="30" fillId="2" borderId="1" xfId="0" applyNumberFormat="1" applyFont="1" applyFill="1" applyBorder="1" applyAlignment="1">
      <alignment horizontal="center"/>
    </xf>
    <xf numFmtId="0" fontId="29" fillId="2" borderId="13" xfId="0" applyFont="1" applyFill="1" applyBorder="1" applyAlignment="1">
      <alignment vertical="center"/>
    </xf>
    <xf numFmtId="9" fontId="30" fillId="2" borderId="14" xfId="0" applyNumberFormat="1" applyFont="1" applyFill="1" applyBorder="1" applyAlignment="1">
      <alignment horizontal="center"/>
    </xf>
    <xf numFmtId="169" fontId="0" fillId="0" borderId="15" xfId="0" applyNumberFormat="1" applyBorder="1" applyAlignment="1">
      <alignment horizontal="center" vertical="center" wrapText="1"/>
    </xf>
    <xf numFmtId="169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178" fontId="9" fillId="2" borderId="1" xfId="0" applyNumberFormat="1" applyFont="1" applyFill="1" applyBorder="1" applyAlignment="1">
      <alignment/>
    </xf>
    <xf numFmtId="0" fontId="9" fillId="0" borderId="0" xfId="0" applyFont="1" applyAlignment="1">
      <alignment/>
    </xf>
    <xf numFmtId="178" fontId="0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right" vertical="top"/>
    </xf>
    <xf numFmtId="0" fontId="0" fillId="4" borderId="0" xfId="0" applyFill="1" applyAlignment="1">
      <alignment/>
    </xf>
    <xf numFmtId="0" fontId="9" fillId="4" borderId="0" xfId="0" applyFont="1" applyFill="1" applyAlignment="1">
      <alignment/>
    </xf>
    <xf numFmtId="9" fontId="30" fillId="2" borderId="16" xfId="0" applyNumberFormat="1" applyFont="1" applyFill="1" applyBorder="1" applyAlignment="1">
      <alignment horizontal="center"/>
    </xf>
    <xf numFmtId="9" fontId="30" fillId="2" borderId="17" xfId="0" applyNumberFormat="1" applyFont="1" applyFill="1" applyBorder="1" applyAlignment="1">
      <alignment horizontal="center"/>
    </xf>
    <xf numFmtId="164" fontId="30" fillId="2" borderId="18" xfId="0" applyNumberFormat="1" applyFont="1" applyFill="1" applyBorder="1" applyAlignment="1">
      <alignment horizontal="right"/>
    </xf>
    <xf numFmtId="164" fontId="30" fillId="2" borderId="16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178" fontId="9" fillId="4" borderId="0" xfId="0" applyNumberFormat="1" applyFont="1" applyFill="1" applyAlignment="1">
      <alignment/>
    </xf>
    <xf numFmtId="178" fontId="0" fillId="0" borderId="1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9" fillId="3" borderId="6" xfId="0" applyFont="1" applyFill="1" applyBorder="1" applyAlignment="1">
      <alignment horizontal="center" vertical="center" wrapText="1"/>
    </xf>
    <xf numFmtId="10" fontId="9" fillId="3" borderId="16" xfId="0" applyNumberFormat="1" applyFont="1" applyFill="1" applyBorder="1" applyAlignment="1">
      <alignment horizontal="center" vertical="center" wrapText="1"/>
    </xf>
    <xf numFmtId="10" fontId="0" fillId="2" borderId="16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3" fontId="9" fillId="3" borderId="14" xfId="0" applyNumberFormat="1" applyFont="1" applyFill="1" applyBorder="1" applyAlignment="1">
      <alignment horizontal="center" vertical="center"/>
    </xf>
    <xf numFmtId="10" fontId="9" fillId="3" borderId="14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left" vertical="center"/>
    </xf>
    <xf numFmtId="3" fontId="0" fillId="3" borderId="14" xfId="0" applyNumberFormat="1" applyFont="1" applyFill="1" applyBorder="1" applyAlignment="1">
      <alignment horizontal="center" vertical="center"/>
    </xf>
    <xf numFmtId="3" fontId="9" fillId="3" borderId="14" xfId="0" applyNumberFormat="1" applyFont="1" applyFill="1" applyBorder="1" applyAlignment="1">
      <alignment/>
    </xf>
    <xf numFmtId="10" fontId="9" fillId="3" borderId="17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/>
    </xf>
    <xf numFmtId="168" fontId="9" fillId="3" borderId="16" xfId="0" applyNumberFormat="1" applyFont="1" applyFill="1" applyBorder="1" applyAlignment="1">
      <alignment/>
    </xf>
    <xf numFmtId="0" fontId="0" fillId="0" borderId="6" xfId="0" applyBorder="1" applyAlignment="1">
      <alignment/>
    </xf>
    <xf numFmtId="168" fontId="0" fillId="0" borderId="16" xfId="0" applyNumberFormat="1" applyBorder="1" applyAlignment="1">
      <alignment/>
    </xf>
    <xf numFmtId="0" fontId="0" fillId="0" borderId="6" xfId="0" applyBorder="1" applyAlignment="1">
      <alignment wrapText="1"/>
    </xf>
    <xf numFmtId="0" fontId="9" fillId="0" borderId="6" xfId="0" applyFont="1" applyFill="1" applyBorder="1" applyAlignment="1">
      <alignment/>
    </xf>
    <xf numFmtId="168" fontId="9" fillId="0" borderId="16" xfId="0" applyNumberFormat="1" applyFont="1" applyFill="1" applyBorder="1" applyAlignment="1">
      <alignment/>
    </xf>
    <xf numFmtId="168" fontId="0" fillId="0" borderId="16" xfId="0" applyNumberFormat="1" applyFill="1" applyBorder="1" applyAlignment="1">
      <alignment/>
    </xf>
    <xf numFmtId="0" fontId="0" fillId="0" borderId="6" xfId="0" applyFill="1" applyBorder="1" applyAlignment="1">
      <alignment/>
    </xf>
    <xf numFmtId="168" fontId="0" fillId="0" borderId="16" xfId="0" applyNumberFormat="1" applyFont="1" applyFill="1" applyBorder="1" applyAlignment="1">
      <alignment/>
    </xf>
    <xf numFmtId="0" fontId="9" fillId="3" borderId="13" xfId="0" applyFont="1" applyFill="1" applyBorder="1" applyAlignment="1">
      <alignment/>
    </xf>
    <xf numFmtId="0" fontId="9" fillId="3" borderId="14" xfId="0" applyFont="1" applyFill="1" applyBorder="1" applyAlignment="1">
      <alignment/>
    </xf>
    <xf numFmtId="3" fontId="9" fillId="3" borderId="14" xfId="0" applyNumberFormat="1" applyFont="1" applyFill="1" applyBorder="1" applyAlignment="1">
      <alignment/>
    </xf>
    <xf numFmtId="168" fontId="9" fillId="3" borderId="14" xfId="0" applyNumberFormat="1" applyFont="1" applyFill="1" applyBorder="1" applyAlignment="1">
      <alignment/>
    </xf>
    <xf numFmtId="168" fontId="9" fillId="3" borderId="17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horizontal="right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164" fontId="9" fillId="3" borderId="19" xfId="0" applyNumberFormat="1" applyFont="1" applyFill="1" applyBorder="1" applyAlignment="1">
      <alignment horizontal="right" vertical="center" wrapText="1"/>
    </xf>
    <xf numFmtId="9" fontId="9" fillId="3" borderId="20" xfId="0" applyNumberFormat="1" applyFont="1" applyFill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right" vertical="center" wrapText="1"/>
    </xf>
    <xf numFmtId="9" fontId="0" fillId="0" borderId="18" xfId="0" applyNumberFormat="1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left" vertical="center" wrapText="1"/>
    </xf>
    <xf numFmtId="9" fontId="0" fillId="0" borderId="16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164" fontId="0" fillId="0" borderId="19" xfId="0" applyNumberFormat="1" applyFont="1" applyBorder="1" applyAlignment="1">
      <alignment horizontal="right" vertical="center" wrapText="1"/>
    </xf>
    <xf numFmtId="9" fontId="0" fillId="0" borderId="17" xfId="0" applyNumberFormat="1" applyFont="1" applyBorder="1" applyAlignment="1">
      <alignment horizontal="center" vertical="center" wrapText="1"/>
    </xf>
    <xf numFmtId="3" fontId="30" fillId="0" borderId="15" xfId="0" applyNumberFormat="1" applyFont="1" applyFill="1" applyBorder="1" applyAlignment="1">
      <alignment horizontal="center"/>
    </xf>
    <xf numFmtId="3" fontId="30" fillId="0" borderId="1" xfId="0" applyNumberFormat="1" applyFont="1" applyFill="1" applyBorder="1" applyAlignment="1">
      <alignment horizontal="center"/>
    </xf>
    <xf numFmtId="9" fontId="30" fillId="0" borderId="1" xfId="0" applyNumberFormat="1" applyFont="1" applyFill="1" applyBorder="1" applyAlignment="1">
      <alignment horizontal="center"/>
    </xf>
    <xf numFmtId="164" fontId="30" fillId="0" borderId="15" xfId="0" applyNumberFormat="1" applyFont="1" applyFill="1" applyBorder="1" applyAlignment="1">
      <alignment horizontal="right"/>
    </xf>
    <xf numFmtId="164" fontId="30" fillId="0" borderId="1" xfId="0" applyNumberFormat="1" applyFont="1" applyFill="1" applyBorder="1" applyAlignment="1">
      <alignment horizontal="right"/>
    </xf>
    <xf numFmtId="0" fontId="34" fillId="0" borderId="0" xfId="0" applyFont="1" applyAlignment="1">
      <alignment/>
    </xf>
    <xf numFmtId="177" fontId="9" fillId="2" borderId="1" xfId="0" applyNumberFormat="1" applyFont="1" applyFill="1" applyBorder="1" applyAlignment="1">
      <alignment/>
    </xf>
    <xf numFmtId="3" fontId="0" fillId="0" borderId="21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 vertical="center" wrapText="1"/>
    </xf>
    <xf numFmtId="165" fontId="9" fillId="3" borderId="22" xfId="0" applyNumberFormat="1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/>
    </xf>
    <xf numFmtId="3" fontId="30" fillId="2" borderId="23" xfId="0" applyNumberFormat="1" applyFont="1" applyFill="1" applyBorder="1" applyAlignment="1">
      <alignment horizontal="center"/>
    </xf>
    <xf numFmtId="3" fontId="30" fillId="2" borderId="24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9" fontId="30" fillId="2" borderId="24" xfId="0" applyNumberFormat="1" applyFont="1" applyFill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6" fontId="30" fillId="2" borderId="25" xfId="0" applyNumberFormat="1" applyFont="1" applyFill="1" applyBorder="1" applyAlignment="1">
      <alignment horizontal="right"/>
    </xf>
    <xf numFmtId="6" fontId="0" fillId="0" borderId="18" xfId="0" applyNumberFormat="1" applyBorder="1" applyAlignment="1">
      <alignment/>
    </xf>
    <xf numFmtId="6" fontId="30" fillId="2" borderId="24" xfId="0" applyNumberFormat="1" applyFont="1" applyFill="1" applyBorder="1" applyAlignment="1">
      <alignment horizontal="right"/>
    </xf>
    <xf numFmtId="9" fontId="30" fillId="2" borderId="26" xfId="0" applyNumberFormat="1" applyFont="1" applyFill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0" fontId="0" fillId="0" borderId="27" xfId="0" applyBorder="1" applyAlignment="1">
      <alignment/>
    </xf>
    <xf numFmtId="9" fontId="0" fillId="0" borderId="27" xfId="0" applyNumberFormat="1" applyBorder="1" applyAlignment="1">
      <alignment/>
    </xf>
    <xf numFmtId="9" fontId="9" fillId="3" borderId="3" xfId="0" applyNumberFormat="1" applyFont="1" applyFill="1" applyBorder="1" applyAlignment="1">
      <alignment horizontal="center" vertical="center" wrapText="1"/>
    </xf>
    <xf numFmtId="9" fontId="9" fillId="3" borderId="4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9" fontId="0" fillId="0" borderId="5" xfId="0" applyNumberFormat="1" applyBorder="1" applyAlignment="1">
      <alignment horizontal="left" vertical="center" wrapText="1"/>
    </xf>
    <xf numFmtId="9" fontId="0" fillId="0" borderId="15" xfId="0" applyNumberFormat="1" applyFont="1" applyBorder="1" applyAlignment="1">
      <alignment horizontal="right" vertical="center" wrapText="1"/>
    </xf>
    <xf numFmtId="9" fontId="0" fillId="2" borderId="0" xfId="0" applyNumberFormat="1" applyFont="1" applyFill="1" applyBorder="1" applyAlignment="1">
      <alignment vertical="center" wrapText="1"/>
    </xf>
    <xf numFmtId="9" fontId="0" fillId="2" borderId="0" xfId="0" applyNumberForma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9" fontId="0" fillId="0" borderId="16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164" fontId="0" fillId="0" borderId="27" xfId="0" applyNumberFormat="1" applyBorder="1" applyAlignment="1">
      <alignment/>
    </xf>
    <xf numFmtId="164" fontId="0" fillId="0" borderId="21" xfId="0" applyNumberFormat="1" applyFont="1" applyFill="1" applyBorder="1" applyAlignment="1">
      <alignment horizontal="center" vertical="center" wrapText="1"/>
    </xf>
    <xf numFmtId="165" fontId="7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Border="1" applyAlignment="1">
      <alignment wrapText="1"/>
    </xf>
    <xf numFmtId="9" fontId="0" fillId="2" borderId="0" xfId="0" applyNumberForma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3" fontId="0" fillId="6" borderId="28" xfId="0" applyNumberFormat="1" applyFill="1" applyBorder="1" applyAlignment="1">
      <alignment horizontal="center"/>
    </xf>
    <xf numFmtId="3" fontId="0" fillId="6" borderId="29" xfId="0" applyNumberFormat="1" applyFill="1" applyBorder="1" applyAlignment="1">
      <alignment horizontal="center"/>
    </xf>
    <xf numFmtId="9" fontId="30" fillId="6" borderId="30" xfId="0" applyNumberFormat="1" applyFont="1" applyFill="1" applyBorder="1" applyAlignment="1">
      <alignment horizontal="center"/>
    </xf>
    <xf numFmtId="164" fontId="0" fillId="6" borderId="29" xfId="0" applyNumberFormat="1" applyFill="1" applyBorder="1" applyAlignment="1">
      <alignment/>
    </xf>
    <xf numFmtId="9" fontId="30" fillId="6" borderId="17" xfId="0" applyNumberFormat="1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9" fillId="2" borderId="1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4" fontId="9" fillId="4" borderId="0" xfId="0" applyNumberFormat="1" applyFont="1" applyFill="1" applyAlignment="1">
      <alignment/>
    </xf>
    <xf numFmtId="4" fontId="38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8" fontId="37" fillId="0" borderId="0" xfId="0" applyNumberFormat="1" applyFont="1" applyAlignment="1">
      <alignment/>
    </xf>
    <xf numFmtId="0" fontId="38" fillId="0" borderId="0" xfId="0" applyFont="1" applyAlignment="1">
      <alignment/>
    </xf>
    <xf numFmtId="178" fontId="0" fillId="2" borderId="2" xfId="0" applyNumberFormat="1" applyFill="1" applyBorder="1" applyAlignment="1">
      <alignment/>
    </xf>
    <xf numFmtId="178" fontId="9" fillId="0" borderId="0" xfId="0" applyNumberFormat="1" applyFont="1" applyAlignment="1">
      <alignment/>
    </xf>
    <xf numFmtId="178" fontId="0" fillId="2" borderId="2" xfId="0" applyNumberFormat="1" applyFont="1" applyFill="1" applyBorder="1" applyAlignment="1">
      <alignment/>
    </xf>
    <xf numFmtId="178" fontId="0" fillId="2" borderId="31" xfId="0" applyNumberFormat="1" applyFont="1" applyFill="1" applyBorder="1" applyAlignment="1">
      <alignment/>
    </xf>
    <xf numFmtId="177" fontId="9" fillId="0" borderId="0" xfId="0" applyNumberFormat="1" applyFont="1" applyAlignment="1">
      <alignment/>
    </xf>
    <xf numFmtId="178" fontId="0" fillId="2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78" fontId="9" fillId="4" borderId="0" xfId="0" applyNumberFormat="1" applyFont="1" applyFill="1" applyBorder="1" applyAlignment="1">
      <alignment/>
    </xf>
    <xf numFmtId="178" fontId="9" fillId="0" borderId="1" xfId="0" applyNumberFormat="1" applyFont="1" applyBorder="1" applyAlignment="1">
      <alignment/>
    </xf>
    <xf numFmtId="178" fontId="0" fillId="2" borderId="31" xfId="0" applyNumberFormat="1" applyFill="1" applyBorder="1" applyAlignment="1">
      <alignment/>
    </xf>
    <xf numFmtId="165" fontId="0" fillId="0" borderId="1" xfId="0" applyNumberFormat="1" applyFont="1" applyBorder="1" applyAlignment="1">
      <alignment/>
    </xf>
    <xf numFmtId="178" fontId="0" fillId="0" borderId="1" xfId="0" applyNumberFormat="1" applyFont="1" applyBorder="1" applyAlignment="1">
      <alignment/>
    </xf>
    <xf numFmtId="184" fontId="30" fillId="0" borderId="1" xfId="0" applyNumberFormat="1" applyFont="1" applyFill="1" applyBorder="1" applyAlignment="1">
      <alignment/>
    </xf>
    <xf numFmtId="164" fontId="30" fillId="0" borderId="1" xfId="0" applyNumberFormat="1" applyFont="1" applyFill="1" applyBorder="1" applyAlignment="1">
      <alignment/>
    </xf>
    <xf numFmtId="178" fontId="9" fillId="0" borderId="1" xfId="0" applyNumberFormat="1" applyFont="1" applyBorder="1" applyAlignment="1">
      <alignment/>
    </xf>
    <xf numFmtId="178" fontId="0" fillId="0" borderId="1" xfId="0" applyNumberFormat="1" applyBorder="1" applyAlignment="1">
      <alignment/>
    </xf>
    <xf numFmtId="178" fontId="0" fillId="2" borderId="1" xfId="0" applyNumberFormat="1" applyFill="1" applyBorder="1" applyAlignment="1">
      <alignment/>
    </xf>
    <xf numFmtId="185" fontId="0" fillId="0" borderId="0" xfId="0" applyNumberFormat="1" applyAlignment="1">
      <alignment/>
    </xf>
    <xf numFmtId="178" fontId="0" fillId="2" borderId="15" xfId="0" applyNumberFormat="1" applyFill="1" applyBorder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8" fontId="0" fillId="2" borderId="2" xfId="0" applyNumberFormat="1" applyFill="1" applyBorder="1" applyAlignment="1">
      <alignment/>
    </xf>
    <xf numFmtId="178" fontId="0" fillId="0" borderId="32" xfId="0" applyNumberFormat="1" applyFont="1" applyBorder="1" applyAlignment="1">
      <alignment/>
    </xf>
    <xf numFmtId="165" fontId="0" fillId="0" borderId="33" xfId="0" applyNumberFormat="1" applyFont="1" applyBorder="1" applyAlignment="1">
      <alignment/>
    </xf>
    <xf numFmtId="178" fontId="0" fillId="2" borderId="32" xfId="0" applyNumberFormat="1" applyFill="1" applyBorder="1" applyAlignment="1">
      <alignment/>
    </xf>
    <xf numFmtId="165" fontId="0" fillId="0" borderId="34" xfId="0" applyNumberFormat="1" applyBorder="1" applyAlignment="1">
      <alignment/>
    </xf>
    <xf numFmtId="165" fontId="0" fillId="0" borderId="33" xfId="0" applyNumberFormat="1" applyBorder="1" applyAlignment="1">
      <alignment/>
    </xf>
    <xf numFmtId="165" fontId="0" fillId="0" borderId="0" xfId="0" applyNumberFormat="1" applyFont="1" applyAlignment="1">
      <alignment/>
    </xf>
    <xf numFmtId="165" fontId="0" fillId="0" borderId="35" xfId="0" applyNumberFormat="1" applyFont="1" applyBorder="1" applyAlignment="1">
      <alignment/>
    </xf>
    <xf numFmtId="165" fontId="0" fillId="2" borderId="31" xfId="0" applyNumberFormat="1" applyFill="1" applyBorder="1" applyAlignment="1">
      <alignment wrapText="1"/>
    </xf>
    <xf numFmtId="178" fontId="0" fillId="2" borderId="31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7" borderId="36" xfId="0" applyFill="1" applyBorder="1" applyAlignment="1">
      <alignment horizontal="left" vertical="top" wrapText="1"/>
    </xf>
    <xf numFmtId="0" fontId="0" fillId="7" borderId="37" xfId="0" applyFill="1" applyBorder="1" applyAlignment="1">
      <alignment horizontal="left" vertical="top" wrapText="1"/>
    </xf>
    <xf numFmtId="0" fontId="0" fillId="7" borderId="12" xfId="0" applyFill="1" applyBorder="1" applyAlignment="1">
      <alignment horizontal="left" vertical="top" wrapText="1"/>
    </xf>
    <xf numFmtId="0" fontId="0" fillId="7" borderId="27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top" wrapText="1"/>
    </xf>
    <xf numFmtId="0" fontId="0" fillId="7" borderId="38" xfId="0" applyFill="1" applyBorder="1" applyAlignment="1">
      <alignment horizontal="left" vertical="top" wrapText="1"/>
    </xf>
    <xf numFmtId="0" fontId="31" fillId="0" borderId="33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wrapText="1"/>
    </xf>
    <xf numFmtId="0" fontId="13" fillId="0" borderId="44" xfId="0" applyFont="1" applyFill="1" applyBorder="1" applyAlignment="1">
      <alignment horizontal="center" wrapText="1"/>
    </xf>
    <xf numFmtId="0" fontId="13" fillId="0" borderId="45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9" fontId="9" fillId="3" borderId="8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left" vertical="center" wrapText="1"/>
    </xf>
    <xf numFmtId="165" fontId="0" fillId="2" borderId="16" xfId="0" applyNumberFormat="1" applyFont="1" applyFill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left" vertical="center" wrapText="1"/>
    </xf>
    <xf numFmtId="4" fontId="0" fillId="2" borderId="16" xfId="0" applyNumberForma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4" fontId="9" fillId="2" borderId="46" xfId="0" applyNumberFormat="1" applyFont="1" applyFill="1" applyBorder="1" applyAlignment="1">
      <alignment horizontal="left" vertical="center" wrapText="1"/>
    </xf>
    <xf numFmtId="4" fontId="9" fillId="2" borderId="47" xfId="0" applyNumberFormat="1" applyFont="1" applyFill="1" applyBorder="1" applyAlignment="1">
      <alignment horizontal="left" vertical="center" wrapText="1"/>
    </xf>
    <xf numFmtId="4" fontId="9" fillId="2" borderId="48" xfId="0" applyNumberFormat="1" applyFont="1" applyFill="1" applyBorder="1" applyAlignment="1">
      <alignment horizontal="left" vertical="center" wrapText="1"/>
    </xf>
    <xf numFmtId="4" fontId="9" fillId="2" borderId="28" xfId="0" applyNumberFormat="1" applyFont="1" applyFill="1" applyBorder="1" applyAlignment="1">
      <alignment horizontal="left" vertical="center" wrapText="1"/>
    </xf>
    <xf numFmtId="4" fontId="0" fillId="2" borderId="14" xfId="0" applyNumberFormat="1" applyFill="1" applyBorder="1" applyAlignment="1">
      <alignment horizontal="left" vertical="center" wrapText="1"/>
    </xf>
    <xf numFmtId="4" fontId="0" fillId="2" borderId="17" xfId="0" applyNumberFormat="1" applyFill="1" applyBorder="1" applyAlignment="1">
      <alignment horizontal="left" vertical="center" wrapText="1"/>
    </xf>
    <xf numFmtId="165" fontId="0" fillId="2" borderId="50" xfId="0" applyNumberFormat="1" applyFont="1" applyFill="1" applyBorder="1" applyAlignment="1">
      <alignment horizontal="left" vertical="center" wrapText="1"/>
    </xf>
    <xf numFmtId="165" fontId="0" fillId="2" borderId="43" xfId="0" applyNumberFormat="1" applyFont="1" applyFill="1" applyBorder="1" applyAlignment="1">
      <alignment horizontal="left" vertical="center" wrapText="1"/>
    </xf>
    <xf numFmtId="165" fontId="0" fillId="2" borderId="50" xfId="0" applyNumberFormat="1" applyFont="1" applyFill="1" applyBorder="1" applyAlignment="1">
      <alignment horizontal="left" vertical="center"/>
    </xf>
    <xf numFmtId="165" fontId="0" fillId="2" borderId="43" xfId="0" applyNumberFormat="1" applyFont="1" applyFill="1" applyBorder="1" applyAlignment="1">
      <alignment horizontal="left" vertical="center"/>
    </xf>
    <xf numFmtId="177" fontId="9" fillId="2" borderId="25" xfId="0" applyNumberFormat="1" applyFont="1" applyFill="1" applyBorder="1" applyAlignment="1">
      <alignment horizontal="left" vertical="center"/>
    </xf>
    <xf numFmtId="177" fontId="9" fillId="2" borderId="42" xfId="0" applyNumberFormat="1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left" indent="1"/>
    </xf>
    <xf numFmtId="0" fontId="9" fillId="2" borderId="24" xfId="0" applyFont="1" applyFill="1" applyBorder="1" applyAlignment="1">
      <alignment horizontal="left" indent="1"/>
    </xf>
    <xf numFmtId="0" fontId="9" fillId="2" borderId="43" xfId="0" applyFont="1" applyFill="1" applyBorder="1" applyAlignment="1">
      <alignment horizontal="left" indent="1"/>
    </xf>
    <xf numFmtId="0" fontId="0" fillId="2" borderId="32" xfId="0" applyFill="1" applyBorder="1" applyAlignment="1">
      <alignment horizontal="left" indent="1"/>
    </xf>
    <xf numFmtId="0" fontId="0" fillId="2" borderId="24" xfId="0" applyFill="1" applyBorder="1" applyAlignment="1">
      <alignment horizontal="left" indent="1"/>
    </xf>
    <xf numFmtId="0" fontId="0" fillId="2" borderId="43" xfId="0" applyFill="1" applyBorder="1" applyAlignment="1">
      <alignment horizontal="left" indent="1"/>
    </xf>
    <xf numFmtId="0" fontId="0" fillId="2" borderId="32" xfId="0" applyFont="1" applyFill="1" applyBorder="1" applyAlignment="1">
      <alignment horizontal="left" indent="1"/>
    </xf>
    <xf numFmtId="0" fontId="0" fillId="2" borderId="24" xfId="0" applyFont="1" applyFill="1" applyBorder="1" applyAlignment="1">
      <alignment horizontal="left" indent="1"/>
    </xf>
    <xf numFmtId="0" fontId="0" fillId="2" borderId="43" xfId="0" applyFont="1" applyFill="1" applyBorder="1" applyAlignment="1">
      <alignment horizontal="left" indent="1"/>
    </xf>
    <xf numFmtId="170" fontId="9" fillId="3" borderId="8" xfId="0" applyNumberFormat="1" applyFont="1" applyFill="1" applyBorder="1" applyAlignment="1">
      <alignment horizontal="center"/>
    </xf>
    <xf numFmtId="170" fontId="9" fillId="3" borderId="44" xfId="0" applyNumberFormat="1" applyFont="1" applyFill="1" applyBorder="1" applyAlignment="1">
      <alignment horizontal="center"/>
    </xf>
    <xf numFmtId="0" fontId="9" fillId="3" borderId="45" xfId="0" applyFont="1" applyFill="1" applyBorder="1" applyAlignment="1">
      <alignment horizontal="center"/>
    </xf>
    <xf numFmtId="0" fontId="0" fillId="6" borderId="8" xfId="0" applyFill="1" applyBorder="1" applyAlignment="1">
      <alignment horizontal="left" vertical="center" wrapText="1"/>
    </xf>
    <xf numFmtId="0" fontId="0" fillId="6" borderId="44" xfId="0" applyFill="1" applyBorder="1" applyAlignment="1">
      <alignment horizontal="left" vertical="center" wrapText="1"/>
    </xf>
    <xf numFmtId="0" fontId="0" fillId="6" borderId="45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0" fillId="4" borderId="44" xfId="0" applyFill="1" applyBorder="1" applyAlignment="1">
      <alignment horizontal="left" vertical="center" wrapText="1"/>
    </xf>
    <xf numFmtId="0" fontId="0" fillId="4" borderId="45" xfId="0" applyFill="1" applyBorder="1" applyAlignment="1">
      <alignment horizontal="left" vertical="center" wrapText="1"/>
    </xf>
    <xf numFmtId="0" fontId="0" fillId="0" borderId="32" xfId="0" applyNumberFormat="1" applyBorder="1" applyAlignment="1">
      <alignment horizontal="left" vertical="center" wrapText="1"/>
    </xf>
    <xf numFmtId="0" fontId="0" fillId="0" borderId="24" xfId="0" applyNumberFormat="1" applyBorder="1" applyAlignment="1">
      <alignment horizontal="left" vertical="center" wrapText="1"/>
    </xf>
    <xf numFmtId="0" fontId="0" fillId="0" borderId="43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15" xfId="0" applyNumberFormat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0" borderId="48" xfId="0" applyNumberFormat="1" applyBorder="1" applyAlignment="1">
      <alignment horizontal="left" vertical="center" wrapText="1"/>
    </xf>
    <xf numFmtId="0" fontId="0" fillId="0" borderId="23" xfId="0" applyNumberFormat="1" applyBorder="1" applyAlignment="1">
      <alignment horizontal="left" vertical="center" wrapText="1"/>
    </xf>
    <xf numFmtId="0" fontId="0" fillId="0" borderId="47" xfId="0" applyNumberForma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Project Worksheet Status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555"/>
          <c:w val="1"/>
          <c:h val="0.82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4675"/>
                  </a:gs>
                  <a:gs pos="50000">
                    <a:srgbClr val="9999FF"/>
                  </a:gs>
                  <a:gs pos="100000">
                    <a:srgbClr val="464675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5E00"/>
                  </a:gs>
                  <a:gs pos="50000">
                    <a:srgbClr val="99CC00"/>
                  </a:gs>
                  <a:gs pos="100000">
                    <a:srgbClr val="465E00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75"/>
                  </a:gs>
                  <a:gs pos="50000">
                    <a:srgbClr val="0000FF"/>
                  </a:gs>
                  <a:gs pos="100000">
                    <a:srgbClr val="000075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757546"/>
                  </a:gs>
                  <a:gs pos="50000">
                    <a:srgbClr val="FFFF99"/>
                  </a:gs>
                  <a:gs pos="100000">
                    <a:srgbClr val="757546"/>
                  </a:gs>
                </a:gsLst>
                <a:lin ang="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'PA-PWs&amp;Dollars'!$B$7:$B$10</c:f>
              <c:strCache/>
            </c:strRef>
          </c:cat>
          <c:val>
            <c:numRef>
              <c:f>'PA-PWs&amp;Dollars'!$E$7:$E$10</c:f>
              <c:numCache/>
            </c:numRef>
          </c:val>
          <c:shape val="box"/>
        </c:ser>
        <c:shape val="box"/>
        <c:axId val="40145907"/>
        <c:axId val="25768844"/>
      </c:bar3DChart>
      <c:catAx>
        <c:axId val="40145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5768844"/>
        <c:crosses val="autoZero"/>
        <c:auto val="1"/>
        <c:lblOffset val="100"/>
        <c:noMultiLvlLbl val="0"/>
      </c:catAx>
      <c:valAx>
        <c:axId val="25768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4590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Funding Status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75"/>
          <c:w val="1"/>
          <c:h val="0.888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4675"/>
                  </a:gs>
                  <a:gs pos="50000">
                    <a:srgbClr val="9999FF"/>
                  </a:gs>
                  <a:gs pos="100000">
                    <a:srgbClr val="464675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5E00"/>
                  </a:gs>
                  <a:gs pos="50000">
                    <a:srgbClr val="99CC00"/>
                  </a:gs>
                  <a:gs pos="100000">
                    <a:srgbClr val="465E00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75"/>
                  </a:gs>
                  <a:gs pos="50000">
                    <a:srgbClr val="0000FF"/>
                  </a:gs>
                  <a:gs pos="100000">
                    <a:srgbClr val="000075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757546"/>
                  </a:gs>
                  <a:gs pos="50000">
                    <a:srgbClr val="FFFF99"/>
                  </a:gs>
                  <a:gs pos="100000">
                    <a:srgbClr val="757546"/>
                  </a:gs>
                </a:gsLst>
                <a:lin ang="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$&quot;#,##0.00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'PA-PWs&amp;Dollars'!$B$13:$B$16</c:f>
              <c:strCache/>
            </c:strRef>
          </c:cat>
          <c:val>
            <c:numRef>
              <c:f>'PA-PWs&amp;Dollars'!$E$13:$E$16</c:f>
              <c:numCache/>
            </c:numRef>
          </c:val>
          <c:shape val="box"/>
        </c:ser>
        <c:shape val="box"/>
        <c:axId val="30593005"/>
        <c:axId val="6901590"/>
      </c:bar3DChart>
      <c:catAx>
        <c:axId val="30593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901590"/>
        <c:crosses val="autoZero"/>
        <c:auto val="1"/>
        <c:lblOffset val="100"/>
        <c:noMultiLvlLbl val="0"/>
      </c:catAx>
      <c:valAx>
        <c:axId val="6901590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30593005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Project Worksheet Status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555"/>
          <c:w val="1"/>
          <c:h val="0.82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4675"/>
                  </a:gs>
                  <a:gs pos="50000">
                    <a:srgbClr val="9999FF"/>
                  </a:gs>
                  <a:gs pos="100000">
                    <a:srgbClr val="464675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5E00"/>
                  </a:gs>
                  <a:gs pos="50000">
                    <a:srgbClr val="99CC00"/>
                  </a:gs>
                  <a:gs pos="100000">
                    <a:srgbClr val="465E00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75"/>
                  </a:gs>
                  <a:gs pos="50000">
                    <a:srgbClr val="0000FF"/>
                  </a:gs>
                  <a:gs pos="100000">
                    <a:srgbClr val="000075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757546"/>
                  </a:gs>
                  <a:gs pos="50000">
                    <a:srgbClr val="FFFF99"/>
                  </a:gs>
                  <a:gs pos="100000">
                    <a:srgbClr val="757546"/>
                  </a:gs>
                </a:gsLst>
                <a:lin ang="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'PA-PWs&amp;Dollars'!$B$7:$B$10</c:f>
              <c:strCache/>
            </c:strRef>
          </c:cat>
          <c:val>
            <c:numRef>
              <c:f>'PA-PWs&amp;Dollars'!$E$7:$E$10</c:f>
              <c:numCache/>
            </c:numRef>
          </c:val>
          <c:shape val="box"/>
        </c:ser>
        <c:shape val="box"/>
        <c:axId val="62114311"/>
        <c:axId val="22157888"/>
      </c:bar3DChart>
      <c:catAx>
        <c:axId val="62114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2157888"/>
        <c:crosses val="autoZero"/>
        <c:auto val="1"/>
        <c:lblOffset val="100"/>
        <c:noMultiLvlLbl val="0"/>
      </c:catAx>
      <c:valAx>
        <c:axId val="22157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1431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Funding Status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75"/>
          <c:w val="1"/>
          <c:h val="0.888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4675"/>
                  </a:gs>
                  <a:gs pos="50000">
                    <a:srgbClr val="9999FF"/>
                  </a:gs>
                  <a:gs pos="100000">
                    <a:srgbClr val="464675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5E00"/>
                  </a:gs>
                  <a:gs pos="50000">
                    <a:srgbClr val="99CC00"/>
                  </a:gs>
                  <a:gs pos="100000">
                    <a:srgbClr val="465E00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75"/>
                  </a:gs>
                  <a:gs pos="50000">
                    <a:srgbClr val="0000FF"/>
                  </a:gs>
                  <a:gs pos="100000">
                    <a:srgbClr val="000075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757546"/>
                  </a:gs>
                  <a:gs pos="50000">
                    <a:srgbClr val="FFFF99"/>
                  </a:gs>
                  <a:gs pos="100000">
                    <a:srgbClr val="757546"/>
                  </a:gs>
                </a:gsLst>
                <a:lin ang="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$&quot;#,##0.00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'PA-PWs&amp;Dollars'!$B$13:$B$16</c:f>
              <c:strCache/>
            </c:strRef>
          </c:cat>
          <c:val>
            <c:numRef>
              <c:f>'PA-PWs&amp;Dollars'!$E$13:$E$16</c:f>
              <c:numCache/>
            </c:numRef>
          </c:val>
          <c:shape val="box"/>
        </c:ser>
        <c:shape val="box"/>
        <c:axId val="65203265"/>
        <c:axId val="49958474"/>
      </c:bar3DChart>
      <c:catAx>
        <c:axId val="6520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9958474"/>
        <c:crosses val="autoZero"/>
        <c:auto val="1"/>
        <c:lblOffset val="100"/>
        <c:noMultiLvlLbl val="0"/>
      </c:catAx>
      <c:valAx>
        <c:axId val="49958474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65203265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Demolitions Completed/Remaining For Counties Not Yet Complete
</a:t>
            </a:r>
          </a:p>
        </c:rich>
      </c:tx>
      <c:layout>
        <c:manualLayout>
          <c:xMode val="factor"/>
          <c:yMode val="factor"/>
          <c:x val="-0.00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7175"/>
          <c:w val="0.921"/>
          <c:h val="0.708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'Debris-Data'!$M$4</c:f>
              <c:strCache>
                <c:ptCount val="1"/>
                <c:pt idx="0">
                  <c:v>Demos Completed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'Debris-Data'!$I$5:$I$11</c:f>
              <c:numCache>
                <c:ptCount val="7"/>
              </c:numCache>
            </c:numRef>
          </c:cat>
          <c:val>
            <c:numRef>
              <c:f>'Debris-Data'!$I$5:$I$11</c:f>
              <c:numCache>
                <c:ptCount val="7"/>
              </c:numCache>
            </c:numRef>
          </c:val>
        </c:ser>
        <c:overlap val="100"/>
        <c:axId val="46973083"/>
        <c:axId val="20104564"/>
      </c:barChart>
      <c:catAx>
        <c:axId val="4697308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104564"/>
        <c:crosses val="autoZero"/>
        <c:auto val="1"/>
        <c:lblOffset val="100"/>
        <c:noMultiLvlLbl val="0"/>
      </c:catAx>
      <c:valAx>
        <c:axId val="20104564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973083"/>
        <c:crossesAt val="1"/>
        <c:crossBetween val="between"/>
        <c:dispUnits/>
      </c:valAx>
      <c:spPr>
        <a:gradFill rotWithShape="1">
          <a:gsLst>
            <a:gs pos="0">
              <a:srgbClr val="DEDEDE"/>
            </a:gs>
            <a:gs pos="50000">
              <a:srgbClr val="C0C0C0"/>
            </a:gs>
            <a:gs pos="100000">
              <a:srgbClr val="DEDEDE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Total Cubic Yards of Debris Removed/Remaining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52"/>
          <c:w val="0.91725"/>
          <c:h val="0.73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'Debris-Data'!$H$4</c:f>
              <c:strCache>
                <c:ptCount val="1"/>
                <c:pt idx="0">
                  <c:v>PPDRs Remaining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('Debris-Data'!$F$5:$F$11,'Debris-Data'!$F$13)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Total</c:v>
                </c:pt>
              </c:strCache>
            </c:strRef>
          </c:cat>
          <c:val>
            <c:numRef>
              <c:f>('Debris-Data'!$H$5:$H$11,'Debris-Data'!$H$13)</c:f>
              <c:numCache>
                <c:ptCount val="8"/>
              </c:numCache>
            </c:numRef>
          </c:val>
        </c:ser>
        <c:overlap val="100"/>
        <c:axId val="46723349"/>
        <c:axId val="17856958"/>
      </c:barChart>
      <c:catAx>
        <c:axId val="46723349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856958"/>
        <c:crosses val="autoZero"/>
        <c:auto val="1"/>
        <c:lblOffset val="100"/>
        <c:noMultiLvlLbl val="0"/>
      </c:catAx>
      <c:valAx>
        <c:axId val="17856958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72334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CBCBCB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Public Assistance Funding Flow vs. State Funding Disbursement
3216, 3261, and 1606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0025"/>
          <c:w val="0.9945"/>
          <c:h val="0.88225"/>
        </c:manualLayout>
      </c:layout>
      <c:lineChart>
        <c:grouping val="standard"/>
        <c:varyColors val="0"/>
        <c:ser>
          <c:idx val="0"/>
          <c:order val="0"/>
          <c:tx>
            <c:strRef>
              <c:f>'PA_Funding-Data'!$A$4</c:f>
              <c:strCache>
                <c:ptCount val="1"/>
                <c:pt idx="0">
                  <c:v>Federal Share of Obligated Dollar Amount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&quot;$&quot;* #,##0_);_(&quot;$&quot;* \(#,##0\);_(&quot;$&quot;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&quot;$&quot;* #,##0_);_(&quot;$&quot;* \(#,##0\);_(&quot;$&quot;* &quot;-&quot;_);_(@_)" sourceLinked="0"/>
            <c:txPr>
              <a:bodyPr vert="horz" rot="0" anchor="ctr"/>
              <a:lstStyle/>
              <a:p>
                <a:pPr algn="ctr">
                  <a:defRPr lang="en-US" cap="none" sz="1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'PA_Funding-Data'!$B$1:$AN$1</c:f>
              <c:strCache>
                <c:ptCount val="39"/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39063</c:v>
                </c:pt>
                <c:pt idx="18">
                  <c:v>39087</c:v>
                </c:pt>
                <c:pt idx="19">
                  <c:v>39118</c:v>
                </c:pt>
                <c:pt idx="20">
                  <c:v>39146</c:v>
                </c:pt>
                <c:pt idx="21">
                  <c:v>39177</c:v>
                </c:pt>
                <c:pt idx="22">
                  <c:v>39207</c:v>
                </c:pt>
                <c:pt idx="23">
                  <c:v>39238</c:v>
                </c:pt>
                <c:pt idx="24">
                  <c:v>39270</c:v>
                </c:pt>
                <c:pt idx="25">
                  <c:v>39301</c:v>
                </c:pt>
                <c:pt idx="26">
                  <c:v>39332</c:v>
                </c:pt>
                <c:pt idx="27">
                  <c:v>39362</c:v>
                </c:pt>
                <c:pt idx="28">
                  <c:v>39393</c:v>
                </c:pt>
                <c:pt idx="29">
                  <c:v>39423</c:v>
                </c:pt>
                <c:pt idx="30">
                  <c:v>39486</c:v>
                </c:pt>
                <c:pt idx="31">
                  <c:v>39515</c:v>
                </c:pt>
                <c:pt idx="32">
                  <c:v>39540</c:v>
                </c:pt>
                <c:pt idx="33">
                  <c:v>39569</c:v>
                </c:pt>
                <c:pt idx="34">
                  <c:v>39607</c:v>
                </c:pt>
                <c:pt idx="35">
                  <c:v>39630</c:v>
                </c:pt>
                <c:pt idx="36">
                  <c:v>39661</c:v>
                </c:pt>
                <c:pt idx="37">
                  <c:v>39692</c:v>
                </c:pt>
                <c:pt idx="38">
                  <c:v>39729</c:v>
                </c:pt>
              </c:strCache>
            </c:strRef>
          </c:cat>
          <c:val>
            <c:numRef>
              <c:f>'PA_Funding-Data'!$B$4:$AN$4</c:f>
              <c:numCache>
                <c:ptCount val="39"/>
                <c:pt idx="2">
                  <c:v>0</c:v>
                </c:pt>
                <c:pt idx="3">
                  <c:v>134.28</c:v>
                </c:pt>
                <c:pt idx="4">
                  <c:v>320.70000000000005</c:v>
                </c:pt>
                <c:pt idx="5">
                  <c:v>387.20000000000005</c:v>
                </c:pt>
                <c:pt idx="6">
                  <c:v>451.4</c:v>
                </c:pt>
                <c:pt idx="7">
                  <c:v>510.79999999999995</c:v>
                </c:pt>
                <c:pt idx="8">
                  <c:v>638</c:v>
                </c:pt>
                <c:pt idx="9">
                  <c:v>689.4</c:v>
                </c:pt>
                <c:pt idx="10">
                  <c:v>751.3</c:v>
                </c:pt>
                <c:pt idx="11">
                  <c:v>807.8</c:v>
                </c:pt>
                <c:pt idx="12">
                  <c:v>838.3</c:v>
                </c:pt>
                <c:pt idx="13">
                  <c:v>903.1999999999999</c:v>
                </c:pt>
                <c:pt idx="14">
                  <c:v>917.8</c:v>
                </c:pt>
                <c:pt idx="15">
                  <c:v>918.4000000000001</c:v>
                </c:pt>
                <c:pt idx="16">
                  <c:v>921.8</c:v>
                </c:pt>
                <c:pt idx="17">
                  <c:v>937.2</c:v>
                </c:pt>
                <c:pt idx="18">
                  <c:v>942.674</c:v>
                </c:pt>
                <c:pt idx="19">
                  <c:v>948.7</c:v>
                </c:pt>
                <c:pt idx="20">
                  <c:v>945.882683</c:v>
                </c:pt>
                <c:pt idx="21">
                  <c:v>945.54778</c:v>
                </c:pt>
                <c:pt idx="22">
                  <c:v>945.733553</c:v>
                </c:pt>
                <c:pt idx="23">
                  <c:v>962.439886</c:v>
                </c:pt>
                <c:pt idx="24">
                  <c:v>936.47000746</c:v>
                </c:pt>
                <c:pt idx="25">
                  <c:v>925.9668661600001</c:v>
                </c:pt>
                <c:pt idx="26">
                  <c:v>927.9473065</c:v>
                </c:pt>
                <c:pt idx="27">
                  <c:v>926.6507057700001</c:v>
                </c:pt>
                <c:pt idx="28">
                  <c:v>926.3365365500001</c:v>
                </c:pt>
                <c:pt idx="29">
                  <c:v>926.3365365500001</c:v>
                </c:pt>
                <c:pt idx="30">
                  <c:v>925.90701652</c:v>
                </c:pt>
                <c:pt idx="31">
                  <c:v>925.50907368</c:v>
                </c:pt>
                <c:pt idx="32">
                  <c:v>925.20009393</c:v>
                </c:pt>
                <c:pt idx="33">
                  <c:v>924.91337004</c:v>
                </c:pt>
                <c:pt idx="34">
                  <c:v>927.6080414400001</c:v>
                </c:pt>
                <c:pt idx="35">
                  <c:v>926.88946178</c:v>
                </c:pt>
                <c:pt idx="36">
                  <c:v>918.95580615</c:v>
                </c:pt>
                <c:pt idx="37">
                  <c:v>919.28670412</c:v>
                </c:pt>
                <c:pt idx="38">
                  <c:v>919.29302727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'PA_Funding-Data'!$A$8</c:f>
              <c:strCache>
                <c:ptCount val="1"/>
                <c:pt idx="0">
                  <c:v>Funds Disbursed from State to Applicant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numFmt formatCode="_(&quot;$&quot;* #,##0_);_(&quot;$&quot;* \(#,##0\);_(&quot;$&quot;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_(&quot;$&quot;* #,##0_);_(&quot;$&quot;* \(#,##0\);_(&quot;$&quot;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_(&quot;$&quot;* #,##0_);_(&quot;$&quot;* \(#,##0\);_(&quot;$&quot;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_(&quot;$&quot;* #,##0_);_(&quot;$&quot;* \(#,##0\);_(&quot;$&quot;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_(&quot;$&quot;* #,##0_);_(&quot;$&quot;* \(#,##0\);_(&quot;$&quot;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_(&quot;$&quot;* #,##0_);_(&quot;$&quot;* \(#,##0\);_(&quot;$&quot;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_(&quot;$&quot;* #,##0_);_(&quot;$&quot;* \(#,##0\);_(&quot;$&quot;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_(&quot;$&quot;* #,##0_);_(&quot;$&quot;* \(#,##0\);_(&quot;$&quot;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_(&quot;$&quot;* #,##0_);_(&quot;$&quot;* \(#,##0\);_(&quot;$&quot;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_(&quot;$&quot;* #,##0_);_(&quot;$&quot;* \(#,##0\);_(&quot;$&quot;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&quot;$&quot;* #,##0_);_(&quot;$&quot;* \(#,##0\);_(&quot;$&quot;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&quot;$&quot;* #,##0_);_(&quot;$&quot;* \(#,##0\);_(&quot;$&quot;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&quot;$&quot;* #,##0_);_(&quot;$&quot;* \(#,##0\);_(&quot;$&quot;* &quot;-&quot;_);_(@_)" sourceLinked="0"/>
            <c:txPr>
              <a:bodyPr vert="horz" rot="0" anchor="ctr"/>
              <a:lstStyle/>
              <a:p>
                <a:pPr algn="ctr">
                  <a:defRPr lang="en-US" cap="none" sz="1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'PA_Funding-Data'!$B$1:$AN$1</c:f>
              <c:strCache>
                <c:ptCount val="39"/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39063</c:v>
                </c:pt>
                <c:pt idx="18">
                  <c:v>39087</c:v>
                </c:pt>
                <c:pt idx="19">
                  <c:v>39118</c:v>
                </c:pt>
                <c:pt idx="20">
                  <c:v>39146</c:v>
                </c:pt>
                <c:pt idx="21">
                  <c:v>39177</c:v>
                </c:pt>
                <c:pt idx="22">
                  <c:v>39207</c:v>
                </c:pt>
                <c:pt idx="23">
                  <c:v>39238</c:v>
                </c:pt>
                <c:pt idx="24">
                  <c:v>39270</c:v>
                </c:pt>
                <c:pt idx="25">
                  <c:v>39301</c:v>
                </c:pt>
                <c:pt idx="26">
                  <c:v>39332</c:v>
                </c:pt>
                <c:pt idx="27">
                  <c:v>39362</c:v>
                </c:pt>
                <c:pt idx="28">
                  <c:v>39393</c:v>
                </c:pt>
                <c:pt idx="29">
                  <c:v>39423</c:v>
                </c:pt>
                <c:pt idx="30">
                  <c:v>39486</c:v>
                </c:pt>
                <c:pt idx="31">
                  <c:v>39515</c:v>
                </c:pt>
                <c:pt idx="32">
                  <c:v>39540</c:v>
                </c:pt>
                <c:pt idx="33">
                  <c:v>39569</c:v>
                </c:pt>
                <c:pt idx="34">
                  <c:v>39607</c:v>
                </c:pt>
                <c:pt idx="35">
                  <c:v>39630</c:v>
                </c:pt>
                <c:pt idx="36">
                  <c:v>39661</c:v>
                </c:pt>
                <c:pt idx="37">
                  <c:v>39692</c:v>
                </c:pt>
                <c:pt idx="38">
                  <c:v>39729</c:v>
                </c:pt>
              </c:strCache>
            </c:strRef>
          </c:cat>
          <c:val>
            <c:numRef>
              <c:f>'PA_Funding-Data'!$B$8:$AN$8</c:f>
              <c:numCache>
                <c:ptCount val="39"/>
                <c:pt idx="12">
                  <c:v>237.17</c:v>
                </c:pt>
                <c:pt idx="13">
                  <c:v>252.24</c:v>
                </c:pt>
                <c:pt idx="14">
                  <c:v>753.9</c:v>
                </c:pt>
                <c:pt idx="15">
                  <c:v>755.8</c:v>
                </c:pt>
                <c:pt idx="16">
                  <c:v>759.93</c:v>
                </c:pt>
                <c:pt idx="17">
                  <c:v>764.61</c:v>
                </c:pt>
                <c:pt idx="18">
                  <c:v>775.5</c:v>
                </c:pt>
                <c:pt idx="19">
                  <c:v>783.6372240000001</c:v>
                </c:pt>
                <c:pt idx="20">
                  <c:v>788.5008330000001</c:v>
                </c:pt>
                <c:pt idx="21">
                  <c:v>795.3110730000001</c:v>
                </c:pt>
                <c:pt idx="22">
                  <c:v>800.592272</c:v>
                </c:pt>
                <c:pt idx="23">
                  <c:v>802.0445207199999</c:v>
                </c:pt>
                <c:pt idx="24">
                  <c:v>808.7790983</c:v>
                </c:pt>
                <c:pt idx="25">
                  <c:v>810.3352929499999</c:v>
                </c:pt>
                <c:pt idx="26">
                  <c:v>816.19151431</c:v>
                </c:pt>
                <c:pt idx="27">
                  <c:v>820.7105039400001</c:v>
                </c:pt>
                <c:pt idx="28">
                  <c:v>826.6634551899999</c:v>
                </c:pt>
                <c:pt idx="29">
                  <c:v>826.69224906</c:v>
                </c:pt>
                <c:pt idx="30">
                  <c:v>834.7250948999999</c:v>
                </c:pt>
                <c:pt idx="31">
                  <c:v>835.12323294</c:v>
                </c:pt>
                <c:pt idx="32">
                  <c:v>837.1638372799999</c:v>
                </c:pt>
                <c:pt idx="33">
                  <c:v>838.8261204</c:v>
                </c:pt>
                <c:pt idx="34">
                  <c:v>839.86138037</c:v>
                </c:pt>
                <c:pt idx="35">
                  <c:v>841.1593014099999</c:v>
                </c:pt>
                <c:pt idx="36">
                  <c:v>839.91578804</c:v>
                </c:pt>
                <c:pt idx="37">
                  <c:v>841.24530427</c:v>
                </c:pt>
                <c:pt idx="38">
                  <c:v>842.76289502</c:v>
                </c:pt>
              </c:numCache>
            </c:numRef>
          </c:val>
          <c:smooth val="0"/>
        </c:ser>
        <c:axId val="26494895"/>
        <c:axId val="37127464"/>
      </c:lineChart>
      <c:dateAx>
        <c:axId val="26494895"/>
        <c:scaling>
          <c:orientation val="minMax"/>
          <c:max val="39722"/>
          <c:min val="38596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25400">
            <a:solidFill/>
          </a:ln>
        </c:spPr>
        <c:txPr>
          <a:bodyPr vert="horz" rot="-2700000"/>
          <a:lstStyle/>
          <a:p>
            <a:pPr>
              <a:defRPr lang="en-US" cap="none" sz="2225" b="0" i="0" u="none" baseline="0">
                <a:latin typeface="Arial"/>
                <a:ea typeface="Arial"/>
                <a:cs typeface="Arial"/>
              </a:defRPr>
            </a:pPr>
          </a:p>
        </c:txPr>
        <c:crossAx val="37127464"/>
        <c:crosses val="autoZero"/>
        <c:auto val="0"/>
        <c:baseTimeUnit val="months"/>
        <c:minorUnit val="1"/>
        <c:minorTimeUnit val="months"/>
        <c:noMultiLvlLbl val="0"/>
      </c:dateAx>
      <c:valAx>
        <c:axId val="37127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25" b="1" i="0" u="none" baseline="0">
                    <a:latin typeface="Arial"/>
                    <a:ea typeface="Arial"/>
                    <a:cs typeface="Arial"/>
                  </a:rPr>
                  <a:t>Millions of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2225" b="0" i="0" u="none" baseline="0">
                <a:latin typeface="Arial"/>
                <a:ea typeface="Arial"/>
                <a:cs typeface="Arial"/>
              </a:defRPr>
            </a:pPr>
          </a:p>
        </c:txPr>
        <c:crossAx val="26494895"/>
        <c:crossesAt val="1268"/>
        <c:crossBetween val="midCat"/>
        <c:dispUnits/>
      </c:valAx>
      <c:spPr>
        <a:solidFill>
          <a:srgbClr val="C0C0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23025"/>
          <c:y val="0.16225"/>
          <c:w val="0.17175"/>
          <c:h val="0.034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Obligated Project Worksheets
</a:t>
            </a:r>
            <a:r>
              <a:rPr lang="en-US" cap="none" sz="1550" b="1" i="0" u="none" baseline="0">
                <a:latin typeface="Arial"/>
                <a:ea typeface="Arial"/>
                <a:cs typeface="Arial"/>
              </a:rPr>
              <a:t>3216, 3261, and 1606</a:t>
            </a:r>
          </a:p>
        </c:rich>
      </c:tx>
      <c:layout>
        <c:manualLayout>
          <c:xMode val="factor"/>
          <c:yMode val="factor"/>
          <c:x val="-0.011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7775"/>
          <c:w val="0.953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'PW_Worksheets-Data'!$E$4</c:f>
              <c:strCache>
                <c:ptCount val="1"/>
                <c:pt idx="0">
                  <c:v>Project Obligation Trend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delete val="1"/>
            </c:dLbl>
            <c:dLbl>
              <c:idx val="72"/>
              <c:delete val="1"/>
            </c:dLbl>
            <c:dLbl>
              <c:idx val="73"/>
              <c:delete val="1"/>
            </c:dLbl>
            <c:dLbl>
              <c:idx val="74"/>
              <c:delete val="1"/>
            </c:dLbl>
            <c:dLbl>
              <c:idx val="75"/>
              <c:delete val="1"/>
            </c:dLbl>
            <c:dLbl>
              <c:idx val="76"/>
              <c:delete val="1"/>
            </c:dLbl>
            <c:dLbl>
              <c:idx val="77"/>
              <c:delete val="1"/>
            </c:dLbl>
            <c:dLbl>
              <c:idx val="78"/>
              <c:delete val="1"/>
            </c:dLbl>
            <c:dLbl>
              <c:idx val="79"/>
              <c:delete val="1"/>
            </c:dLbl>
            <c:dLbl>
              <c:idx val="80"/>
              <c:delete val="1"/>
            </c:dLbl>
            <c:dLbl>
              <c:idx val="81"/>
              <c:delete val="1"/>
            </c:dLbl>
            <c:dLbl>
              <c:idx val="82"/>
              <c:delete val="1"/>
            </c:dLbl>
            <c:dLbl>
              <c:idx val="83"/>
              <c:delete val="1"/>
            </c:dLbl>
            <c:dLbl>
              <c:idx val="84"/>
              <c:delete val="1"/>
            </c:dLbl>
            <c:dLbl>
              <c:idx val="85"/>
              <c:delete val="1"/>
            </c:dLbl>
            <c:dLbl>
              <c:idx val="86"/>
              <c:delete val="1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2"/>
              <c:delete val="1"/>
            </c:dLbl>
            <c:dLbl>
              <c:idx val="93"/>
              <c:delete val="1"/>
            </c:dLbl>
            <c:dLbl>
              <c:idx val="94"/>
              <c:delete val="1"/>
            </c:dLbl>
            <c:dLbl>
              <c:idx val="95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delete val="1"/>
            </c:dLbl>
            <c:dLbl>
              <c:idx val="101"/>
              <c:delete val="1"/>
            </c:dLbl>
            <c:dLbl>
              <c:idx val="102"/>
              <c:delete val="1"/>
            </c:dLbl>
            <c:dLbl>
              <c:idx val="103"/>
              <c:delete val="1"/>
            </c:dLbl>
            <c:dLbl>
              <c:idx val="104"/>
              <c:delete val="1"/>
            </c:dLbl>
            <c:dLbl>
              <c:idx val="105"/>
              <c:delete val="1"/>
            </c:dLbl>
            <c:dLbl>
              <c:idx val="106"/>
              <c:delete val="1"/>
            </c:dLbl>
            <c:dLbl>
              <c:idx val="107"/>
              <c:delete val="1"/>
            </c:dLbl>
            <c:dLbl>
              <c:idx val="108"/>
              <c:delete val="1"/>
            </c:dLbl>
            <c:dLbl>
              <c:idx val="109"/>
              <c:delete val="1"/>
            </c:dLbl>
            <c:dLbl>
              <c:idx val="110"/>
              <c:delete val="1"/>
            </c:dLbl>
            <c:dLbl>
              <c:idx val="111"/>
              <c:delete val="1"/>
            </c:dLbl>
            <c:dLbl>
              <c:idx val="112"/>
              <c:delete val="1"/>
            </c:dLbl>
            <c:dLbl>
              <c:idx val="113"/>
              <c:delete val="1"/>
            </c:dLbl>
            <c:dLbl>
              <c:idx val="114"/>
              <c:delete val="1"/>
            </c:dLbl>
            <c:dLbl>
              <c:idx val="115"/>
              <c:delete val="1"/>
            </c:dLbl>
            <c:dLbl>
              <c:idx val="116"/>
              <c:delete val="1"/>
            </c:dLbl>
            <c:dLbl>
              <c:idx val="117"/>
              <c:delete val="1"/>
            </c:dLbl>
            <c:dLbl>
              <c:idx val="118"/>
              <c:delete val="1"/>
            </c:dLbl>
            <c:dLbl>
              <c:idx val="119"/>
              <c:delete val="1"/>
            </c:dLbl>
            <c:dLbl>
              <c:idx val="120"/>
              <c:delete val="1"/>
            </c:dLbl>
            <c:dLbl>
              <c:idx val="121"/>
              <c:delete val="1"/>
            </c:dLbl>
            <c:dLbl>
              <c:idx val="122"/>
              <c:delete val="1"/>
            </c:dLbl>
            <c:dLbl>
              <c:idx val="123"/>
              <c:delete val="1"/>
            </c:dLbl>
            <c:dLbl>
              <c:idx val="124"/>
              <c:delete val="1"/>
            </c:dLbl>
            <c:dLbl>
              <c:idx val="125"/>
              <c:delete val="1"/>
            </c:dLbl>
            <c:dLbl>
              <c:idx val="126"/>
              <c:delete val="1"/>
            </c:dLbl>
            <c:dLbl>
              <c:idx val="127"/>
              <c:delete val="1"/>
            </c:dLbl>
            <c:dLbl>
              <c:idx val="128"/>
              <c:delete val="1"/>
            </c:dLbl>
            <c:dLbl>
              <c:idx val="129"/>
              <c:delete val="1"/>
            </c:dLbl>
            <c:dLbl>
              <c:idx val="130"/>
              <c:delete val="1"/>
            </c:dLbl>
            <c:dLbl>
              <c:idx val="131"/>
              <c:delete val="1"/>
            </c:dLbl>
            <c:dLbl>
              <c:idx val="132"/>
              <c:delete val="1"/>
            </c:dLbl>
            <c:dLbl>
              <c:idx val="133"/>
              <c:delete val="1"/>
            </c:dLbl>
            <c:dLbl>
              <c:idx val="134"/>
              <c:delete val="1"/>
            </c:dLbl>
            <c:dLbl>
              <c:idx val="135"/>
              <c:delete val="1"/>
            </c:dLbl>
            <c:dLbl>
              <c:idx val="136"/>
              <c:delete val="1"/>
            </c:dLbl>
            <c:dLbl>
              <c:idx val="137"/>
              <c:delete val="1"/>
            </c:dLbl>
            <c:dLbl>
              <c:idx val="138"/>
              <c:delete val="1"/>
            </c:dLbl>
            <c:dLbl>
              <c:idx val="139"/>
              <c:delete val="1"/>
            </c:dLbl>
            <c:dLbl>
              <c:idx val="140"/>
              <c:delete val="1"/>
            </c:dLbl>
            <c:dLbl>
              <c:idx val="141"/>
              <c:delete val="1"/>
            </c:dLbl>
            <c:dLbl>
              <c:idx val="142"/>
              <c:delete val="1"/>
            </c:dLbl>
            <c:dLbl>
              <c:idx val="143"/>
              <c:delete val="1"/>
            </c:dLbl>
            <c:dLbl>
              <c:idx val="144"/>
              <c:delete val="1"/>
            </c:dLbl>
            <c:dLbl>
              <c:idx val="145"/>
              <c:delete val="1"/>
            </c:dLbl>
            <c:dLbl>
              <c:idx val="146"/>
              <c:delete val="1"/>
            </c:dLbl>
            <c:dLbl>
              <c:idx val="1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'PW_Worksheets-Data'!$B$5:$B$152</c:f>
              <c:strCache>
                <c:ptCount val="148"/>
                <c:pt idx="0">
                  <c:v>38639</c:v>
                </c:pt>
                <c:pt idx="1">
                  <c:v>38646</c:v>
                </c:pt>
                <c:pt idx="2">
                  <c:v>38653</c:v>
                </c:pt>
                <c:pt idx="3">
                  <c:v>38660</c:v>
                </c:pt>
                <c:pt idx="4">
                  <c:v>38667</c:v>
                </c:pt>
                <c:pt idx="5">
                  <c:v>38674</c:v>
                </c:pt>
                <c:pt idx="6">
                  <c:v>38681</c:v>
                </c:pt>
                <c:pt idx="7">
                  <c:v>38688</c:v>
                </c:pt>
                <c:pt idx="8">
                  <c:v>38695</c:v>
                </c:pt>
                <c:pt idx="9">
                  <c:v>38702</c:v>
                </c:pt>
                <c:pt idx="10">
                  <c:v>38709</c:v>
                </c:pt>
                <c:pt idx="11">
                  <c:v>38716</c:v>
                </c:pt>
                <c:pt idx="12">
                  <c:v>38723</c:v>
                </c:pt>
                <c:pt idx="13">
                  <c:v>38730</c:v>
                </c:pt>
                <c:pt idx="14">
                  <c:v>38737</c:v>
                </c:pt>
                <c:pt idx="15">
                  <c:v>38744</c:v>
                </c:pt>
                <c:pt idx="16">
                  <c:v>38751</c:v>
                </c:pt>
                <c:pt idx="17">
                  <c:v>38758</c:v>
                </c:pt>
                <c:pt idx="18">
                  <c:v>38765</c:v>
                </c:pt>
                <c:pt idx="19">
                  <c:v>38772</c:v>
                </c:pt>
                <c:pt idx="20">
                  <c:v>38779</c:v>
                </c:pt>
                <c:pt idx="21">
                  <c:v>38786</c:v>
                </c:pt>
                <c:pt idx="22">
                  <c:v>38793</c:v>
                </c:pt>
                <c:pt idx="23">
                  <c:v>38800</c:v>
                </c:pt>
                <c:pt idx="24">
                  <c:v>38807</c:v>
                </c:pt>
                <c:pt idx="25">
                  <c:v>38814</c:v>
                </c:pt>
                <c:pt idx="26">
                  <c:v>38821</c:v>
                </c:pt>
                <c:pt idx="27">
                  <c:v>38828</c:v>
                </c:pt>
                <c:pt idx="28">
                  <c:v>38835</c:v>
                </c:pt>
                <c:pt idx="29">
                  <c:v>38842</c:v>
                </c:pt>
                <c:pt idx="30">
                  <c:v>38849</c:v>
                </c:pt>
                <c:pt idx="31">
                  <c:v>38856</c:v>
                </c:pt>
                <c:pt idx="32">
                  <c:v>38863</c:v>
                </c:pt>
                <c:pt idx="33">
                  <c:v>38870</c:v>
                </c:pt>
                <c:pt idx="34">
                  <c:v>38877</c:v>
                </c:pt>
                <c:pt idx="35">
                  <c:v>38884</c:v>
                </c:pt>
                <c:pt idx="36">
                  <c:v>38891</c:v>
                </c:pt>
                <c:pt idx="37">
                  <c:v>38898</c:v>
                </c:pt>
                <c:pt idx="38">
                  <c:v>38905</c:v>
                </c:pt>
                <c:pt idx="39">
                  <c:v>38912</c:v>
                </c:pt>
                <c:pt idx="40">
                  <c:v>38919</c:v>
                </c:pt>
                <c:pt idx="41">
                  <c:v>38926</c:v>
                </c:pt>
                <c:pt idx="42">
                  <c:v>38933</c:v>
                </c:pt>
                <c:pt idx="43">
                  <c:v>38940</c:v>
                </c:pt>
                <c:pt idx="44">
                  <c:v>38947</c:v>
                </c:pt>
                <c:pt idx="45">
                  <c:v>38954</c:v>
                </c:pt>
                <c:pt idx="46">
                  <c:v>38961</c:v>
                </c:pt>
                <c:pt idx="47">
                  <c:v>38968</c:v>
                </c:pt>
                <c:pt idx="48">
                  <c:v>38975</c:v>
                </c:pt>
                <c:pt idx="49">
                  <c:v>38982</c:v>
                </c:pt>
                <c:pt idx="50">
                  <c:v>38989</c:v>
                </c:pt>
                <c:pt idx="51">
                  <c:v>38996</c:v>
                </c:pt>
                <c:pt idx="52">
                  <c:v>39003</c:v>
                </c:pt>
                <c:pt idx="53">
                  <c:v>39010</c:v>
                </c:pt>
                <c:pt idx="54">
                  <c:v>39017</c:v>
                </c:pt>
                <c:pt idx="55">
                  <c:v>39024</c:v>
                </c:pt>
                <c:pt idx="56">
                  <c:v>39031</c:v>
                </c:pt>
                <c:pt idx="57">
                  <c:v>39038</c:v>
                </c:pt>
                <c:pt idx="58">
                  <c:v>39045</c:v>
                </c:pt>
                <c:pt idx="59">
                  <c:v>39052</c:v>
                </c:pt>
                <c:pt idx="60">
                  <c:v>39059</c:v>
                </c:pt>
                <c:pt idx="61">
                  <c:v>39066</c:v>
                </c:pt>
                <c:pt idx="62">
                  <c:v>39073</c:v>
                </c:pt>
                <c:pt idx="63">
                  <c:v>39080</c:v>
                </c:pt>
                <c:pt idx="64">
                  <c:v>39087</c:v>
                </c:pt>
                <c:pt idx="65">
                  <c:v>39093</c:v>
                </c:pt>
                <c:pt idx="66">
                  <c:v>39100</c:v>
                </c:pt>
                <c:pt idx="67">
                  <c:v>39107</c:v>
                </c:pt>
                <c:pt idx="68">
                  <c:v>39114</c:v>
                </c:pt>
                <c:pt idx="69">
                  <c:v>39121</c:v>
                </c:pt>
                <c:pt idx="70">
                  <c:v>39128</c:v>
                </c:pt>
                <c:pt idx="71">
                  <c:v>39135</c:v>
                </c:pt>
                <c:pt idx="72">
                  <c:v>39142</c:v>
                </c:pt>
                <c:pt idx="73">
                  <c:v>39149</c:v>
                </c:pt>
                <c:pt idx="74">
                  <c:v>39156</c:v>
                </c:pt>
                <c:pt idx="75">
                  <c:v>39163</c:v>
                </c:pt>
                <c:pt idx="76">
                  <c:v>39170</c:v>
                </c:pt>
                <c:pt idx="77">
                  <c:v>39177</c:v>
                </c:pt>
                <c:pt idx="78">
                  <c:v>39184</c:v>
                </c:pt>
                <c:pt idx="79">
                  <c:v>39191</c:v>
                </c:pt>
                <c:pt idx="80">
                  <c:v>39198</c:v>
                </c:pt>
                <c:pt idx="81">
                  <c:v>39175</c:v>
                </c:pt>
                <c:pt idx="82">
                  <c:v>39182</c:v>
                </c:pt>
                <c:pt idx="83">
                  <c:v>39189</c:v>
                </c:pt>
                <c:pt idx="84">
                  <c:v>39226</c:v>
                </c:pt>
                <c:pt idx="85">
                  <c:v>39233</c:v>
                </c:pt>
                <c:pt idx="86">
                  <c:v>39240</c:v>
                </c:pt>
                <c:pt idx="87">
                  <c:v>39247</c:v>
                </c:pt>
                <c:pt idx="88">
                  <c:v>39254</c:v>
                </c:pt>
                <c:pt idx="89">
                  <c:v>39261</c:v>
                </c:pt>
                <c:pt idx="90">
                  <c:v>39268</c:v>
                </c:pt>
                <c:pt idx="91">
                  <c:v>39275</c:v>
                </c:pt>
                <c:pt idx="92">
                  <c:v>39282</c:v>
                </c:pt>
                <c:pt idx="93">
                  <c:v>39289</c:v>
                </c:pt>
                <c:pt idx="94">
                  <c:v>39296</c:v>
                </c:pt>
                <c:pt idx="95">
                  <c:v>39303</c:v>
                </c:pt>
                <c:pt idx="96">
                  <c:v>39316</c:v>
                </c:pt>
                <c:pt idx="97">
                  <c:v>39323</c:v>
                </c:pt>
                <c:pt idx="98">
                  <c:v>39330</c:v>
                </c:pt>
                <c:pt idx="99">
                  <c:v>39337</c:v>
                </c:pt>
                <c:pt idx="100">
                  <c:v>39344</c:v>
                </c:pt>
                <c:pt idx="101">
                  <c:v>39351</c:v>
                </c:pt>
                <c:pt idx="102">
                  <c:v>39358</c:v>
                </c:pt>
                <c:pt idx="103">
                  <c:v>39365</c:v>
                </c:pt>
                <c:pt idx="104">
                  <c:v>39372</c:v>
                </c:pt>
                <c:pt idx="105">
                  <c:v>39379</c:v>
                </c:pt>
                <c:pt idx="106">
                  <c:v>39386</c:v>
                </c:pt>
                <c:pt idx="107">
                  <c:v>39393</c:v>
                </c:pt>
                <c:pt idx="108">
                  <c:v>39400</c:v>
                </c:pt>
                <c:pt idx="109">
                  <c:v>39414</c:v>
                </c:pt>
                <c:pt idx="110">
                  <c:v>39420</c:v>
                </c:pt>
                <c:pt idx="111">
                  <c:v>39447</c:v>
                </c:pt>
                <c:pt idx="112">
                  <c:v>39491</c:v>
                </c:pt>
                <c:pt idx="113">
                  <c:v>39498</c:v>
                </c:pt>
                <c:pt idx="114">
                  <c:v>39505</c:v>
                </c:pt>
                <c:pt idx="115">
                  <c:v>39512</c:v>
                </c:pt>
                <c:pt idx="116">
                  <c:v>39519</c:v>
                </c:pt>
                <c:pt idx="117">
                  <c:v>39526</c:v>
                </c:pt>
                <c:pt idx="118">
                  <c:v>39533</c:v>
                </c:pt>
                <c:pt idx="119">
                  <c:v>39540</c:v>
                </c:pt>
                <c:pt idx="120">
                  <c:v>39547</c:v>
                </c:pt>
                <c:pt idx="121">
                  <c:v>39554</c:v>
                </c:pt>
                <c:pt idx="122">
                  <c:v>39561</c:v>
                </c:pt>
                <c:pt idx="123">
                  <c:v>39568</c:v>
                </c:pt>
                <c:pt idx="124">
                  <c:v>39575</c:v>
                </c:pt>
                <c:pt idx="125">
                  <c:v>39582</c:v>
                </c:pt>
                <c:pt idx="126">
                  <c:v>39589</c:v>
                </c:pt>
                <c:pt idx="127">
                  <c:v>39596</c:v>
                </c:pt>
                <c:pt idx="128">
                  <c:v>39603</c:v>
                </c:pt>
                <c:pt idx="129">
                  <c:v>39612</c:v>
                </c:pt>
                <c:pt idx="130">
                  <c:v>39617</c:v>
                </c:pt>
                <c:pt idx="131">
                  <c:v>39624</c:v>
                </c:pt>
                <c:pt idx="132">
                  <c:v>39631</c:v>
                </c:pt>
                <c:pt idx="133">
                  <c:v>39638</c:v>
                </c:pt>
                <c:pt idx="134">
                  <c:v>39643</c:v>
                </c:pt>
                <c:pt idx="135">
                  <c:v>39652</c:v>
                </c:pt>
                <c:pt idx="136">
                  <c:v>39659</c:v>
                </c:pt>
                <c:pt idx="137">
                  <c:v>39666</c:v>
                </c:pt>
                <c:pt idx="138">
                  <c:v>39673</c:v>
                </c:pt>
                <c:pt idx="139">
                  <c:v>39681</c:v>
                </c:pt>
                <c:pt idx="140">
                  <c:v>39687</c:v>
                </c:pt>
                <c:pt idx="141">
                  <c:v>39694</c:v>
                </c:pt>
                <c:pt idx="142">
                  <c:v>39701</c:v>
                </c:pt>
                <c:pt idx="143">
                  <c:v>39708</c:v>
                </c:pt>
                <c:pt idx="144">
                  <c:v>39717</c:v>
                </c:pt>
                <c:pt idx="145">
                  <c:v>39722</c:v>
                </c:pt>
                <c:pt idx="146">
                  <c:v>39729</c:v>
                </c:pt>
                <c:pt idx="147">
                  <c:v>39737</c:v>
                </c:pt>
              </c:strCache>
            </c:strRef>
          </c:cat>
          <c:val>
            <c:numRef>
              <c:f>'PW_Worksheets-Data'!$E$5:$E$152</c:f>
              <c:numCache>
                <c:ptCount val="148"/>
                <c:pt idx="0">
                  <c:v>0</c:v>
                </c:pt>
                <c:pt idx="1">
                  <c:v>0</c:v>
                </c:pt>
                <c:pt idx="2">
                  <c:v>60</c:v>
                </c:pt>
                <c:pt idx="3">
                  <c:v>71</c:v>
                </c:pt>
                <c:pt idx="4">
                  <c:v>109</c:v>
                </c:pt>
                <c:pt idx="5">
                  <c:v>207</c:v>
                </c:pt>
                <c:pt idx="6">
                  <c:v>283</c:v>
                </c:pt>
                <c:pt idx="7">
                  <c:v>425</c:v>
                </c:pt>
                <c:pt idx="8">
                  <c:v>580</c:v>
                </c:pt>
                <c:pt idx="9">
                  <c:v>760</c:v>
                </c:pt>
                <c:pt idx="10">
                  <c:v>926</c:v>
                </c:pt>
                <c:pt idx="11">
                  <c:v>926</c:v>
                </c:pt>
                <c:pt idx="12">
                  <c:v>957</c:v>
                </c:pt>
                <c:pt idx="13">
                  <c:v>1083</c:v>
                </c:pt>
                <c:pt idx="14">
                  <c:v>1240</c:v>
                </c:pt>
                <c:pt idx="15">
                  <c:v>1394</c:v>
                </c:pt>
                <c:pt idx="16">
                  <c:v>1613</c:v>
                </c:pt>
                <c:pt idx="17">
                  <c:v>1847</c:v>
                </c:pt>
                <c:pt idx="18">
                  <c:v>2026</c:v>
                </c:pt>
                <c:pt idx="19">
                  <c:v>2151</c:v>
                </c:pt>
                <c:pt idx="20">
                  <c:v>2444</c:v>
                </c:pt>
                <c:pt idx="21">
                  <c:v>2762</c:v>
                </c:pt>
                <c:pt idx="22">
                  <c:v>2920</c:v>
                </c:pt>
                <c:pt idx="23">
                  <c:v>3062</c:v>
                </c:pt>
                <c:pt idx="24">
                  <c:v>3140</c:v>
                </c:pt>
                <c:pt idx="25">
                  <c:v>3319</c:v>
                </c:pt>
                <c:pt idx="26">
                  <c:v>3408</c:v>
                </c:pt>
                <c:pt idx="27">
                  <c:v>3485</c:v>
                </c:pt>
                <c:pt idx="28">
                  <c:v>3616</c:v>
                </c:pt>
                <c:pt idx="29">
                  <c:v>3742</c:v>
                </c:pt>
                <c:pt idx="30">
                  <c:v>3825</c:v>
                </c:pt>
                <c:pt idx="31">
                  <c:v>3843</c:v>
                </c:pt>
                <c:pt idx="32">
                  <c:v>3948</c:v>
                </c:pt>
                <c:pt idx="33">
                  <c:v>4025</c:v>
                </c:pt>
                <c:pt idx="34">
                  <c:v>4192</c:v>
                </c:pt>
                <c:pt idx="35">
                  <c:v>4241</c:v>
                </c:pt>
                <c:pt idx="36">
                  <c:v>4270</c:v>
                </c:pt>
                <c:pt idx="37">
                  <c:v>4279</c:v>
                </c:pt>
                <c:pt idx="38">
                  <c:v>4297</c:v>
                </c:pt>
                <c:pt idx="39">
                  <c:v>4305</c:v>
                </c:pt>
                <c:pt idx="40">
                  <c:v>4313</c:v>
                </c:pt>
                <c:pt idx="41">
                  <c:v>4333</c:v>
                </c:pt>
                <c:pt idx="42">
                  <c:v>4337</c:v>
                </c:pt>
                <c:pt idx="43">
                  <c:v>4339</c:v>
                </c:pt>
                <c:pt idx="44">
                  <c:v>4375</c:v>
                </c:pt>
                <c:pt idx="45">
                  <c:v>4396</c:v>
                </c:pt>
                <c:pt idx="46">
                  <c:v>4396</c:v>
                </c:pt>
                <c:pt idx="47">
                  <c:v>4452</c:v>
                </c:pt>
                <c:pt idx="48">
                  <c:v>4454</c:v>
                </c:pt>
                <c:pt idx="49">
                  <c:v>4466</c:v>
                </c:pt>
                <c:pt idx="50">
                  <c:v>4480</c:v>
                </c:pt>
                <c:pt idx="51">
                  <c:v>4480</c:v>
                </c:pt>
                <c:pt idx="52">
                  <c:v>4480</c:v>
                </c:pt>
                <c:pt idx="53">
                  <c:v>4480</c:v>
                </c:pt>
                <c:pt idx="54">
                  <c:v>4509</c:v>
                </c:pt>
                <c:pt idx="55">
                  <c:v>4509</c:v>
                </c:pt>
                <c:pt idx="56">
                  <c:v>4509</c:v>
                </c:pt>
                <c:pt idx="57">
                  <c:v>4517</c:v>
                </c:pt>
                <c:pt idx="58">
                  <c:v>4519</c:v>
                </c:pt>
                <c:pt idx="59">
                  <c:v>4581</c:v>
                </c:pt>
                <c:pt idx="60">
                  <c:v>4581</c:v>
                </c:pt>
                <c:pt idx="61">
                  <c:v>4581</c:v>
                </c:pt>
                <c:pt idx="62">
                  <c:v>4586</c:v>
                </c:pt>
                <c:pt idx="63">
                  <c:v>4592</c:v>
                </c:pt>
                <c:pt idx="64">
                  <c:v>4601</c:v>
                </c:pt>
                <c:pt idx="65">
                  <c:v>4601</c:v>
                </c:pt>
                <c:pt idx="66">
                  <c:v>4601</c:v>
                </c:pt>
                <c:pt idx="67">
                  <c:v>4602</c:v>
                </c:pt>
                <c:pt idx="68">
                  <c:v>4607</c:v>
                </c:pt>
                <c:pt idx="69">
                  <c:v>4608</c:v>
                </c:pt>
                <c:pt idx="70">
                  <c:v>6496</c:v>
                </c:pt>
                <c:pt idx="71">
                  <c:v>6498</c:v>
                </c:pt>
                <c:pt idx="72">
                  <c:v>6499</c:v>
                </c:pt>
                <c:pt idx="73">
                  <c:v>6491</c:v>
                </c:pt>
                <c:pt idx="74">
                  <c:v>6512</c:v>
                </c:pt>
                <c:pt idx="75">
                  <c:v>6523</c:v>
                </c:pt>
                <c:pt idx="76">
                  <c:v>6535</c:v>
                </c:pt>
                <c:pt idx="77">
                  <c:v>6536</c:v>
                </c:pt>
                <c:pt idx="78">
                  <c:v>6538</c:v>
                </c:pt>
                <c:pt idx="79">
                  <c:v>6544</c:v>
                </c:pt>
                <c:pt idx="80">
                  <c:v>6557</c:v>
                </c:pt>
                <c:pt idx="81">
                  <c:v>6557</c:v>
                </c:pt>
                <c:pt idx="82">
                  <c:v>6557</c:v>
                </c:pt>
                <c:pt idx="83">
                  <c:v>6561</c:v>
                </c:pt>
                <c:pt idx="84">
                  <c:v>6569</c:v>
                </c:pt>
                <c:pt idx="85">
                  <c:v>6571</c:v>
                </c:pt>
                <c:pt idx="86">
                  <c:v>6572</c:v>
                </c:pt>
                <c:pt idx="87">
                  <c:v>6573</c:v>
                </c:pt>
                <c:pt idx="88">
                  <c:v>7996</c:v>
                </c:pt>
                <c:pt idx="89">
                  <c:v>8016</c:v>
                </c:pt>
                <c:pt idx="90">
                  <c:v>8016</c:v>
                </c:pt>
                <c:pt idx="91">
                  <c:v>8021</c:v>
                </c:pt>
                <c:pt idx="92">
                  <c:v>8026</c:v>
                </c:pt>
                <c:pt idx="93">
                  <c:v>8028</c:v>
                </c:pt>
                <c:pt idx="94">
                  <c:v>8029</c:v>
                </c:pt>
                <c:pt idx="95">
                  <c:v>8031</c:v>
                </c:pt>
                <c:pt idx="96">
                  <c:v>8036</c:v>
                </c:pt>
                <c:pt idx="97">
                  <c:v>8040</c:v>
                </c:pt>
                <c:pt idx="98">
                  <c:v>8041</c:v>
                </c:pt>
                <c:pt idx="99">
                  <c:v>8041</c:v>
                </c:pt>
                <c:pt idx="100">
                  <c:v>8052</c:v>
                </c:pt>
                <c:pt idx="101">
                  <c:v>8053</c:v>
                </c:pt>
                <c:pt idx="102">
                  <c:v>8064</c:v>
                </c:pt>
                <c:pt idx="103">
                  <c:v>8066</c:v>
                </c:pt>
                <c:pt idx="104">
                  <c:v>8069</c:v>
                </c:pt>
                <c:pt idx="105">
                  <c:v>8069</c:v>
                </c:pt>
                <c:pt idx="106">
                  <c:v>8071</c:v>
                </c:pt>
                <c:pt idx="107">
                  <c:v>8074</c:v>
                </c:pt>
                <c:pt idx="108">
                  <c:v>8077</c:v>
                </c:pt>
                <c:pt idx="109">
                  <c:v>8081</c:v>
                </c:pt>
                <c:pt idx="110">
                  <c:v>8081</c:v>
                </c:pt>
                <c:pt idx="111">
                  <c:v>8087</c:v>
                </c:pt>
                <c:pt idx="112">
                  <c:v>8106</c:v>
                </c:pt>
                <c:pt idx="113">
                  <c:v>8111</c:v>
                </c:pt>
                <c:pt idx="114">
                  <c:v>8111</c:v>
                </c:pt>
                <c:pt idx="115">
                  <c:v>8111</c:v>
                </c:pt>
                <c:pt idx="116">
                  <c:v>8111</c:v>
                </c:pt>
                <c:pt idx="117">
                  <c:v>8113</c:v>
                </c:pt>
                <c:pt idx="118">
                  <c:v>8121</c:v>
                </c:pt>
                <c:pt idx="119">
                  <c:v>8121</c:v>
                </c:pt>
                <c:pt idx="120">
                  <c:v>8130</c:v>
                </c:pt>
                <c:pt idx="121">
                  <c:v>8130</c:v>
                </c:pt>
                <c:pt idx="122">
                  <c:v>8138</c:v>
                </c:pt>
                <c:pt idx="123">
                  <c:v>8140</c:v>
                </c:pt>
                <c:pt idx="124">
                  <c:v>8140</c:v>
                </c:pt>
                <c:pt idx="125">
                  <c:v>8140</c:v>
                </c:pt>
                <c:pt idx="126">
                  <c:v>8140</c:v>
                </c:pt>
                <c:pt idx="127">
                  <c:v>8140</c:v>
                </c:pt>
                <c:pt idx="128">
                  <c:v>8140</c:v>
                </c:pt>
                <c:pt idx="129">
                  <c:v>8146</c:v>
                </c:pt>
                <c:pt idx="130">
                  <c:v>8152</c:v>
                </c:pt>
                <c:pt idx="131">
                  <c:v>8156</c:v>
                </c:pt>
                <c:pt idx="132">
                  <c:v>8158</c:v>
                </c:pt>
                <c:pt idx="133">
                  <c:v>8159</c:v>
                </c:pt>
                <c:pt idx="134">
                  <c:v>8159</c:v>
                </c:pt>
                <c:pt idx="135">
                  <c:v>8164</c:v>
                </c:pt>
                <c:pt idx="136">
                  <c:v>8164</c:v>
                </c:pt>
                <c:pt idx="137">
                  <c:v>8164</c:v>
                </c:pt>
                <c:pt idx="138">
                  <c:v>8185</c:v>
                </c:pt>
                <c:pt idx="139">
                  <c:v>8195</c:v>
                </c:pt>
                <c:pt idx="140">
                  <c:v>8197</c:v>
                </c:pt>
                <c:pt idx="141">
                  <c:v>8197</c:v>
                </c:pt>
                <c:pt idx="142">
                  <c:v>8198</c:v>
                </c:pt>
                <c:pt idx="143">
                  <c:v>8198</c:v>
                </c:pt>
                <c:pt idx="144">
                  <c:v>8199</c:v>
                </c:pt>
                <c:pt idx="145">
                  <c:v>8200</c:v>
                </c:pt>
                <c:pt idx="146">
                  <c:v>8199</c:v>
                </c:pt>
                <c:pt idx="147">
                  <c:v>8202</c:v>
                </c:pt>
              </c:numCache>
            </c:numRef>
          </c:val>
          <c:smooth val="0"/>
        </c:ser>
        <c:axId val="65711721"/>
        <c:axId val="54534578"/>
      </c:lineChart>
      <c:dateAx>
        <c:axId val="65711721"/>
        <c:scaling>
          <c:orientation val="minMax"/>
          <c:max val="39737"/>
          <c:min val="389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August 1, 2006 -October 16, 2008</a:t>
                </a:r>
              </a:p>
            </c:rich>
          </c:tx>
          <c:layout>
            <c:manualLayout>
              <c:xMode val="factor"/>
              <c:yMode val="factor"/>
              <c:x val="0.2395"/>
              <c:y val="-0.08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25400">
            <a:solidFill/>
          </a:ln>
        </c:spPr>
        <c:txPr>
          <a:bodyPr vert="horz" rot="-246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534578"/>
        <c:crossesAt val="0"/>
        <c:auto val="0"/>
        <c:majorUnit val="1"/>
        <c:majorTimeUnit val="months"/>
        <c:noMultiLvlLbl val="0"/>
      </c:dateAx>
      <c:valAx>
        <c:axId val="54534578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Project Worksheets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711721"/>
        <c:crossesAt val="639"/>
        <c:crossBetween val="between"/>
        <c:dispUnits/>
        <c:majorUnit val="1000"/>
        <c:minorUnit val="100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05"/>
          <c:y val="0.18475"/>
          <c:w val="0.1945"/>
          <c:h val="0.03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>
    <tabColor indexed="42"/>
  </sheetPr>
  <sheetViews>
    <sheetView workbookViewId="0" zoomScale="50"/>
  </sheetViews>
  <pageMargins left="0.75" right="0.75" top="0.5" bottom="1" header="0.5" footer="0.5"/>
  <pageSetup horizontalDpi="600" verticalDpi="600" orientation="landscape" scale="54"/>
  <headerFooter>
    <oddFooter>&amp;L&amp;8Data Source: NEMIS (3216, 3261, 1606)
Data Gathered: 10/16/2008&amp;R&amp;8Texas
Texas TRO, [LM]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7">
    <tabColor indexed="46"/>
  </sheetPr>
  <sheetViews>
    <sheetView workbookViewId="0" zoomScale="75"/>
  </sheetViews>
  <pageMargins left="0.75" right="0.75" top="0.46" bottom="1.03" header="0.5" footer="0.35"/>
  <pageSetup horizontalDpi="600" verticalDpi="600" orientation="landscape" scale="90"/>
  <headerFooter>
    <oddFooter>&amp;L&amp;8Data Source: NEMIS (3216, 3261, 1606)
Data Gathered:10/16/2008&amp;R&amp;8Texas
Texas TRO [LM]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1076325</xdr:colOff>
      <xdr:row>18</xdr:row>
      <xdr:rowOff>66675</xdr:rowOff>
    </xdr:from>
    <xdr:to>
      <xdr:col>6</xdr:col>
      <xdr:colOff>0</xdr:colOff>
      <xdr:row>29</xdr:row>
      <xdr:rowOff>152400</xdr:rowOff>
    </xdr:to>
    <xdr:graphicFrame>
      <xdr:nvGraphicFramePr>
        <xdr:cNvPr id="1" name="Chart 2"/>
        <xdr:cNvGraphicFramePr/>
      </xdr:nvGraphicFramePr>
      <xdr:xfrm>
        <a:off x="4210050" y="3429000"/>
        <a:ext cx="38100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66675</xdr:rowOff>
    </xdr:from>
    <xdr:to>
      <xdr:col>2</xdr:col>
      <xdr:colOff>1019175</xdr:colOff>
      <xdr:row>29</xdr:row>
      <xdr:rowOff>152400</xdr:rowOff>
    </xdr:to>
    <xdr:graphicFrame>
      <xdr:nvGraphicFramePr>
        <xdr:cNvPr id="2" name="Chart 3"/>
        <xdr:cNvGraphicFramePr/>
      </xdr:nvGraphicFramePr>
      <xdr:xfrm>
        <a:off x="190500" y="3429000"/>
        <a:ext cx="39624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1076325</xdr:colOff>
      <xdr:row>18</xdr:row>
      <xdr:rowOff>66675</xdr:rowOff>
    </xdr:from>
    <xdr:to>
      <xdr:col>6</xdr:col>
      <xdr:colOff>0</xdr:colOff>
      <xdr:row>29</xdr:row>
      <xdr:rowOff>152400</xdr:rowOff>
    </xdr:to>
    <xdr:graphicFrame>
      <xdr:nvGraphicFramePr>
        <xdr:cNvPr id="3" name="Chart 79"/>
        <xdr:cNvGraphicFramePr/>
      </xdr:nvGraphicFramePr>
      <xdr:xfrm>
        <a:off x="4210050" y="3429000"/>
        <a:ext cx="38100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18</xdr:row>
      <xdr:rowOff>66675</xdr:rowOff>
    </xdr:from>
    <xdr:to>
      <xdr:col>2</xdr:col>
      <xdr:colOff>1019175</xdr:colOff>
      <xdr:row>29</xdr:row>
      <xdr:rowOff>152400</xdr:rowOff>
    </xdr:to>
    <xdr:graphicFrame>
      <xdr:nvGraphicFramePr>
        <xdr:cNvPr id="4" name="Chart 80"/>
        <xdr:cNvGraphicFramePr/>
      </xdr:nvGraphicFramePr>
      <xdr:xfrm>
        <a:off x="190500" y="3429000"/>
        <a:ext cx="3962400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39300" cy="7105650"/>
    <xdr:graphicFrame>
      <xdr:nvGraphicFramePr>
        <xdr:cNvPr id="1" name="Shape 1025"/>
        <xdr:cNvGraphicFramePr/>
      </xdr:nvGraphicFramePr>
      <xdr:xfrm>
        <a:off x="0" y="0"/>
        <a:ext cx="9639300" cy="710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0.3695</cdr:x>
      <cdr:y>0.41275</cdr:y>
    </cdr:from>
    <cdr:to>
      <cdr:x>0.6385</cdr:x>
      <cdr:y>0.66625</cdr:y>
    </cdr:to>
    <cdr:sp>
      <cdr:nvSpPr>
        <cdr:cNvPr id="1" name="TextBox 2"/>
        <cdr:cNvSpPr txBox="1">
          <a:spLocks noChangeArrowheads="1"/>
        </cdr:cNvSpPr>
      </cdr:nvSpPr>
      <cdr:spPr>
        <a:xfrm>
          <a:off x="3000375" y="1352550"/>
          <a:ext cx="2190750" cy="82867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Demolitions Mission
Complete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0.3655</cdr:x>
      <cdr:y>0.4195</cdr:y>
    </cdr:from>
    <cdr:to>
      <cdr:x>0.635</cdr:x>
      <cdr:y>0.65075</cdr:y>
    </cdr:to>
    <cdr:sp>
      <cdr:nvSpPr>
        <cdr:cNvPr id="1" name="TextBox 2"/>
        <cdr:cNvSpPr txBox="1">
          <a:spLocks noChangeArrowheads="1"/>
        </cdr:cNvSpPr>
      </cdr:nvSpPr>
      <cdr:spPr>
        <a:xfrm>
          <a:off x="2971800" y="1400175"/>
          <a:ext cx="2190750" cy="77152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Debris Mission
Complete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14</xdr:col>
      <xdr:colOff>581025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495300" y="323850"/>
        <a:ext cx="81438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23</xdr:row>
      <xdr:rowOff>0</xdr:rowOff>
    </xdr:from>
    <xdr:to>
      <xdr:col>14</xdr:col>
      <xdr:colOff>581025</xdr:colOff>
      <xdr:row>43</xdr:row>
      <xdr:rowOff>104775</xdr:rowOff>
    </xdr:to>
    <xdr:graphicFrame>
      <xdr:nvGraphicFramePr>
        <xdr:cNvPr id="2" name="Chart 2"/>
        <xdr:cNvGraphicFramePr/>
      </xdr:nvGraphicFramePr>
      <xdr:xfrm>
        <a:off x="495300" y="3724275"/>
        <a:ext cx="814387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409575</xdr:rowOff>
    </xdr:from>
    <xdr:to>
      <xdr:col>9</xdr:col>
      <xdr:colOff>219075</xdr:colOff>
      <xdr:row>10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76575" y="1171575"/>
          <a:ext cx="6257925" cy="119062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Demolitions Mission
Complete
08/25/2006</a:t>
          </a:r>
        </a:p>
      </xdr:txBody>
    </xdr:sp>
    <xdr:clientData/>
  </xdr:twoCellAnchor>
  <xdr:twoCellAnchor>
    <xdr:from>
      <xdr:col>3</xdr:col>
      <xdr:colOff>57150</xdr:colOff>
      <xdr:row>20</xdr:row>
      <xdr:rowOff>38100</xdr:rowOff>
    </xdr:from>
    <xdr:to>
      <xdr:col>9</xdr:col>
      <xdr:colOff>266700</xdr:colOff>
      <xdr:row>26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24200" y="4095750"/>
          <a:ext cx="6257925" cy="119062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Debris Mission
Complete
08/25/2006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12</xdr:row>
      <xdr:rowOff>95250</xdr:rowOff>
    </xdr:from>
    <xdr:to>
      <xdr:col>5</xdr:col>
      <xdr:colOff>276225</xdr:colOff>
      <xdr:row>14</xdr:row>
      <xdr:rowOff>114300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038225" y="3009900"/>
          <a:ext cx="4114800" cy="457200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 High Priority Counties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0.67625</cdr:y>
    </cdr:from>
    <cdr:to>
      <cdr:x>0.4605</cdr:x>
      <cdr:y>0.75675</cdr:y>
    </cdr:to>
    <cdr:sp>
      <cdr:nvSpPr>
        <cdr:cNvPr id="1" name="TextBox 4"/>
        <cdr:cNvSpPr txBox="1">
          <a:spLocks noChangeArrowheads="1"/>
        </cdr:cNvSpPr>
      </cdr:nvSpPr>
      <cdr:spPr>
        <a:xfrm>
          <a:off x="4191000" y="8001000"/>
          <a:ext cx="3209925" cy="952500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First month of reported data for Funds Disbursed from State to Applicant is July 2006.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6078200" cy="11839575"/>
    <xdr:graphicFrame>
      <xdr:nvGraphicFramePr>
        <xdr:cNvPr id="1" name="Shape 1025"/>
        <xdr:cNvGraphicFramePr/>
      </xdr:nvGraphicFramePr>
      <xdr:xfrm>
        <a:off x="0" y="0"/>
        <a:ext cx="16078200" cy="1183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0.14825</cdr:x>
      <cdr:y>0.23875</cdr:y>
    </cdr:from>
    <cdr:to>
      <cdr:x>0.3205</cdr:x>
      <cdr:y>0.336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1695450"/>
          <a:ext cx="1657350" cy="695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45720" rIns="91440" bIns="45720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Obligated Project Worksheets Include Versions as of 02/15/2007</a:t>
          </a:r>
        </a:p>
      </cdr:txBody>
    </cdr:sp>
  </cdr:relSizeAnchor>
  <cdr:relSizeAnchor xmlns:cdr="http://schemas.openxmlformats.org/drawingml/2006/chartDrawing">
    <cdr:from>
      <cdr:x>0.7745</cdr:x>
      <cdr:y>0.34475</cdr:y>
    </cdr:from>
    <cdr:to>
      <cdr:x>0.94775</cdr:x>
      <cdr:y>0.44125</cdr:y>
    </cdr:to>
    <cdr:sp>
      <cdr:nvSpPr>
        <cdr:cNvPr id="2" name="TextBox 2"/>
        <cdr:cNvSpPr txBox="1">
          <a:spLocks noChangeArrowheads="1"/>
        </cdr:cNvSpPr>
      </cdr:nvSpPr>
      <cdr:spPr>
        <a:xfrm>
          <a:off x="7458075" y="2447925"/>
          <a:ext cx="1666875" cy="685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45720" rIns="91440" bIns="45720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06/2007: Increase in PWs due to 100% Cost Share Adjustment</a:t>
          </a:r>
        </a:p>
      </cdr:txBody>
    </cdr:sp>
  </cdr:relSizeAnchor>
  <cdr:relSizeAnchor xmlns:cdr="http://schemas.openxmlformats.org/drawingml/2006/chartDrawing">
    <cdr:from>
      <cdr:x>0.4985</cdr:x>
      <cdr:y>0.49925</cdr:y>
    </cdr:from>
    <cdr:to>
      <cdr:x>0.53775</cdr:x>
      <cdr:y>0.5285</cdr:y>
    </cdr:to>
    <cdr:sp>
      <cdr:nvSpPr>
        <cdr:cNvPr id="3" name="TextBox 3"/>
        <cdr:cNvSpPr txBox="1">
          <a:spLocks noChangeArrowheads="1"/>
        </cdr:cNvSpPr>
      </cdr:nvSpPr>
      <cdr:spPr>
        <a:xfrm>
          <a:off x="4800600" y="3543300"/>
          <a:ext cx="381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5"/>
  </sheetPr>
  <dimension ref="A1:I31"/>
  <sheetViews>
    <sheetView tabSelected="1" zoomScaleSheetLayoutView="85" workbookViewId="0" topLeftCell="A1">
      <selection activeCell="A11" sqref="A11"/>
    </sheetView>
  </sheetViews>
  <sheetFormatPr defaultColWidth="9.140625" defaultRowHeight="12.75"/>
  <cols>
    <col min="1" max="1" width="2.8515625" style="0" customWidth="1"/>
    <col min="2" max="2" width="44.140625" style="0" customWidth="1"/>
    <col min="3" max="3" width="18.421875" style="0" customWidth="1"/>
    <col min="4" max="4" width="17.140625" style="0" customWidth="1"/>
    <col min="5" max="5" width="16.00390625" style="0" customWidth="1"/>
    <col min="6" max="6" width="21.7109375" style="0" customWidth="1"/>
    <col min="7" max="7" width="12.140625" style="0" bestFit="1" customWidth="1"/>
    <col min="8" max="8" width="18.8515625" style="0" customWidth="1"/>
    <col min="9" max="9" width="23.00390625" style="0" customWidth="1"/>
  </cols>
  <sheetData>
    <row r="1" spans="1:6" ht="15">
      <c r="A1" s="1"/>
      <c r="B1" s="2"/>
      <c r="C1" s="3"/>
      <c r="D1" s="3"/>
      <c r="E1" s="3"/>
      <c r="F1" s="4"/>
    </row>
    <row r="2" spans="1:6" ht="15">
      <c r="A2" s="1"/>
      <c r="B2" s="2"/>
      <c r="C2" s="3"/>
      <c r="D2" s="3"/>
      <c r="E2" s="3"/>
      <c r="F2" s="4"/>
    </row>
    <row r="3" spans="1:6" ht="18">
      <c r="A3" s="1"/>
      <c r="B3" s="230" t="s">
        <v>60</v>
      </c>
      <c r="C3" s="230"/>
      <c r="D3" s="230"/>
      <c r="E3" s="230"/>
      <c r="F3" s="230"/>
    </row>
    <row r="4" spans="1:6" ht="15">
      <c r="A4" s="1"/>
      <c r="B4" s="231" t="s">
        <v>5</v>
      </c>
      <c r="C4" s="231"/>
      <c r="D4" s="231"/>
      <c r="E4" s="231"/>
      <c r="F4" s="231"/>
    </row>
    <row r="5" spans="1:6" ht="15.75" thickBot="1">
      <c r="A5" s="1"/>
      <c r="B5" s="5"/>
      <c r="C5" s="5"/>
      <c r="D5" s="5"/>
      <c r="E5" s="5"/>
      <c r="F5" s="4"/>
    </row>
    <row r="6" spans="1:9" ht="32.25" customHeight="1" thickBot="1">
      <c r="A6" s="6"/>
      <c r="B6" s="151" t="s">
        <v>82</v>
      </c>
      <c r="C6" s="69" t="s">
        <v>0</v>
      </c>
      <c r="D6" s="69" t="s">
        <v>1</v>
      </c>
      <c r="E6" s="69" t="s">
        <v>2</v>
      </c>
      <c r="F6" s="70" t="s">
        <v>97</v>
      </c>
      <c r="H6" s="152" t="s">
        <v>94</v>
      </c>
      <c r="I6" s="189" t="s">
        <v>99</v>
      </c>
    </row>
    <row r="7" spans="1:9" ht="12.75">
      <c r="A7" s="6"/>
      <c r="B7" s="77" t="s">
        <v>83</v>
      </c>
      <c r="C7" s="139">
        <v>1034</v>
      </c>
      <c r="D7" s="139">
        <v>8879</v>
      </c>
      <c r="E7" s="139">
        <f>C7+D7</f>
        <v>9913</v>
      </c>
      <c r="F7" s="146">
        <f>I7</f>
        <v>0</v>
      </c>
      <c r="G7" s="164"/>
      <c r="H7" s="139">
        <v>9913</v>
      </c>
      <c r="I7" s="184">
        <f>E7-H7</f>
        <v>0</v>
      </c>
    </row>
    <row r="8" spans="1:9" ht="12.75">
      <c r="A8" s="6"/>
      <c r="B8" s="78" t="s">
        <v>3</v>
      </c>
      <c r="C8" s="140">
        <v>977</v>
      </c>
      <c r="D8" s="140">
        <v>7243</v>
      </c>
      <c r="E8" s="139">
        <f>C8+D8</f>
        <v>8220</v>
      </c>
      <c r="F8" s="147">
        <f>I8</f>
        <v>1</v>
      </c>
      <c r="G8" s="164"/>
      <c r="H8" s="139">
        <v>8219</v>
      </c>
      <c r="I8" s="185">
        <f>E8-H8</f>
        <v>1</v>
      </c>
    </row>
    <row r="9" spans="1:9" ht="12.75">
      <c r="A9" s="6"/>
      <c r="B9" s="78" t="s">
        <v>84</v>
      </c>
      <c r="C9" s="140">
        <f>C7-C8</f>
        <v>57</v>
      </c>
      <c r="D9" s="140">
        <f>D7-D8</f>
        <v>1636</v>
      </c>
      <c r="E9" s="140">
        <f>E7-E8</f>
        <v>1693</v>
      </c>
      <c r="F9" s="147">
        <f>I9</f>
        <v>-1</v>
      </c>
      <c r="G9" s="164"/>
      <c r="H9" s="140">
        <v>1694</v>
      </c>
      <c r="I9" s="185">
        <f>E9-H9</f>
        <v>-1</v>
      </c>
    </row>
    <row r="10" spans="1:9" ht="12.75">
      <c r="A10" s="6"/>
      <c r="B10" s="78" t="s">
        <v>4</v>
      </c>
      <c r="C10" s="140">
        <v>968</v>
      </c>
      <c r="D10" s="140">
        <v>7234</v>
      </c>
      <c r="E10" s="140">
        <f>C10+D10</f>
        <v>8202</v>
      </c>
      <c r="F10" s="147">
        <f>I10</f>
        <v>3</v>
      </c>
      <c r="G10" s="164"/>
      <c r="H10" s="140">
        <v>8199</v>
      </c>
      <c r="I10" s="185">
        <f>E10-H10</f>
        <v>3</v>
      </c>
    </row>
    <row r="11" spans="1:9" ht="12.75">
      <c r="A11" s="6"/>
      <c r="B11" s="78" t="s">
        <v>85</v>
      </c>
      <c r="C11" s="141">
        <f>C10/C7</f>
        <v>0.9361702127659575</v>
      </c>
      <c r="D11" s="141">
        <f>D10/D7</f>
        <v>0.8147313886698953</v>
      </c>
      <c r="E11" s="141">
        <f>E10/E7</f>
        <v>0.8273983657823061</v>
      </c>
      <c r="F11" s="92" t="s">
        <v>98</v>
      </c>
      <c r="G11" s="165"/>
      <c r="H11" s="141">
        <v>0.8270957328760213</v>
      </c>
      <c r="I11" s="186" t="s">
        <v>98</v>
      </c>
    </row>
    <row r="12" spans="1:9" ht="12.75">
      <c r="A12" s="6"/>
      <c r="B12" s="78" t="s">
        <v>86</v>
      </c>
      <c r="C12" s="141">
        <f>C10/C8</f>
        <v>0.9907881269191402</v>
      </c>
      <c r="D12" s="141">
        <f>D10/D8</f>
        <v>0.9987574209581666</v>
      </c>
      <c r="E12" s="141">
        <f>E10/E8</f>
        <v>0.9978102189781022</v>
      </c>
      <c r="F12" s="92" t="s">
        <v>98</v>
      </c>
      <c r="G12" s="165"/>
      <c r="H12" s="141">
        <v>0.9975666139433021</v>
      </c>
      <c r="I12" s="186" t="s">
        <v>98</v>
      </c>
    </row>
    <row r="13" spans="1:9" ht="12.75">
      <c r="A13" s="6"/>
      <c r="B13" s="77" t="s">
        <v>87</v>
      </c>
      <c r="C13" s="142">
        <v>518940872.71</v>
      </c>
      <c r="D13" s="142">
        <v>384510729.74</v>
      </c>
      <c r="E13" s="142">
        <f>C13+D13</f>
        <v>903451602.45</v>
      </c>
      <c r="F13" s="94">
        <f>I13</f>
        <v>0</v>
      </c>
      <c r="G13" s="177"/>
      <c r="H13" s="142">
        <v>903451602.45</v>
      </c>
      <c r="I13" s="187">
        <f>E13-H13</f>
        <v>0</v>
      </c>
    </row>
    <row r="14" spans="1:9" ht="12.75">
      <c r="A14" s="6"/>
      <c r="B14" s="78" t="s">
        <v>88</v>
      </c>
      <c r="C14" s="143">
        <v>518940872.71</v>
      </c>
      <c r="D14" s="143">
        <v>385463052.64</v>
      </c>
      <c r="E14" s="142">
        <f>C14+D14</f>
        <v>904403925.3499999</v>
      </c>
      <c r="F14" s="95">
        <f>I14</f>
        <v>952322.899999857</v>
      </c>
      <c r="G14" s="177"/>
      <c r="H14" s="142">
        <v>903451602.45</v>
      </c>
      <c r="I14" s="187">
        <f>E14-H14</f>
        <v>952322.899999857</v>
      </c>
    </row>
    <row r="15" spans="1:9" ht="12.75">
      <c r="A15" s="6"/>
      <c r="B15" s="78" t="s">
        <v>89</v>
      </c>
      <c r="C15" s="143">
        <f>C13-C14</f>
        <v>0</v>
      </c>
      <c r="D15" s="143">
        <f>D13-D14</f>
        <v>-952322.8999999762</v>
      </c>
      <c r="E15" s="142">
        <f>C15+D15</f>
        <v>-952322.8999999762</v>
      </c>
      <c r="F15" s="95">
        <f>I15</f>
        <v>-952322.8999999762</v>
      </c>
      <c r="G15" s="177"/>
      <c r="H15" s="142">
        <v>0</v>
      </c>
      <c r="I15" s="187">
        <f>E15-H15</f>
        <v>-952322.8999999762</v>
      </c>
    </row>
    <row r="16" spans="1:9" ht="12.75">
      <c r="A16" s="6"/>
      <c r="B16" s="78" t="s">
        <v>90</v>
      </c>
      <c r="C16" s="143">
        <v>527530844.82</v>
      </c>
      <c r="D16" s="143">
        <v>391762182.45</v>
      </c>
      <c r="E16" s="142">
        <f>C16+D16</f>
        <v>919293027.27</v>
      </c>
      <c r="F16" s="95">
        <f>I16</f>
        <v>6323.149999976158</v>
      </c>
      <c r="G16" s="177"/>
      <c r="H16" s="142">
        <v>919286704.12</v>
      </c>
      <c r="I16" s="187">
        <f>E16-H16</f>
        <v>6323.149999976158</v>
      </c>
    </row>
    <row r="17" spans="1:9" ht="12.75">
      <c r="A17" s="6"/>
      <c r="B17" s="78" t="s">
        <v>91</v>
      </c>
      <c r="C17" s="79">
        <f>C16/C13</f>
        <v>1.016552891787347</v>
      </c>
      <c r="D17" s="79">
        <f>D16/D13</f>
        <v>1.018858908605498</v>
      </c>
      <c r="E17" s="79">
        <f>E16/E13</f>
        <v>1.0175343369551184</v>
      </c>
      <c r="F17" s="92" t="s">
        <v>98</v>
      </c>
      <c r="G17" s="165"/>
      <c r="H17" s="79">
        <v>1.0175273380744003</v>
      </c>
      <c r="I17" s="186" t="s">
        <v>98</v>
      </c>
    </row>
    <row r="18" spans="1:9" ht="13.5" thickBot="1">
      <c r="A18" s="6"/>
      <c r="B18" s="80" t="s">
        <v>92</v>
      </c>
      <c r="C18" s="81">
        <f>C16/C14</f>
        <v>1.016552891787347</v>
      </c>
      <c r="D18" s="81">
        <f>D16/D14</f>
        <v>1.016341721383821</v>
      </c>
      <c r="E18" s="81">
        <f>E16/E14</f>
        <v>1.016462889537148</v>
      </c>
      <c r="F18" s="93" t="s">
        <v>98</v>
      </c>
      <c r="G18" s="165"/>
      <c r="H18" s="81">
        <v>1.0175273380744003</v>
      </c>
      <c r="I18" s="188" t="s">
        <v>98</v>
      </c>
    </row>
    <row r="19" spans="1:6" ht="13.5" thickBot="1">
      <c r="A19" s="6"/>
      <c r="B19" s="89"/>
      <c r="C19" s="7"/>
      <c r="D19" s="7"/>
      <c r="E19" s="7"/>
      <c r="F19" s="8"/>
    </row>
    <row r="20" spans="1:9" ht="76.5">
      <c r="A20" s="1"/>
      <c r="B20" s="2"/>
      <c r="C20" s="2"/>
      <c r="D20" s="2"/>
      <c r="E20" s="2"/>
      <c r="F20" s="9"/>
      <c r="H20" s="232" t="s">
        <v>96</v>
      </c>
      <c r="I20" s="233"/>
    </row>
    <row r="21" spans="1:9" ht="12.75">
      <c r="A21" s="1"/>
      <c r="B21" s="10"/>
      <c r="C21" s="11"/>
      <c r="D21" s="11"/>
      <c r="E21" s="11"/>
      <c r="F21" s="9"/>
      <c r="H21" s="234"/>
      <c r="I21" s="235"/>
    </row>
    <row r="22" spans="1:9" ht="15.75" thickBot="1">
      <c r="A22" s="1"/>
      <c r="B22" s="12"/>
      <c r="C22" s="12"/>
      <c r="D22" s="12"/>
      <c r="E22" s="12"/>
      <c r="F22" s="13"/>
      <c r="H22" s="236"/>
      <c r="I22" s="237"/>
    </row>
    <row r="23" spans="1:6" ht="15">
      <c r="A23" s="1"/>
      <c r="B23" s="2"/>
      <c r="C23" s="2"/>
      <c r="D23" s="2"/>
      <c r="E23" s="2"/>
      <c r="F23" s="13"/>
    </row>
    <row r="24" spans="1:6" ht="15">
      <c r="A24" s="1"/>
      <c r="B24" s="2"/>
      <c r="C24" s="2"/>
      <c r="D24" s="2"/>
      <c r="E24" s="2"/>
      <c r="F24" s="13"/>
    </row>
    <row r="25" spans="1:6" ht="15">
      <c r="A25" s="1"/>
      <c r="B25" s="2"/>
      <c r="C25" s="2"/>
      <c r="D25" s="2"/>
      <c r="E25" s="2"/>
      <c r="F25" s="13"/>
    </row>
    <row r="26" spans="1:6" ht="15">
      <c r="A26" s="1"/>
      <c r="B26" s="2"/>
      <c r="C26" s="2"/>
      <c r="D26" s="2"/>
      <c r="E26" s="2"/>
      <c r="F26" s="13"/>
    </row>
    <row r="27" spans="1:8" ht="15">
      <c r="A27" s="1"/>
      <c r="B27" s="2"/>
      <c r="C27" s="2"/>
      <c r="D27" s="2"/>
      <c r="E27" s="2"/>
      <c r="F27" s="13"/>
      <c r="H27" s="204"/>
    </row>
    <row r="28" spans="1:6" ht="15">
      <c r="A28" s="1"/>
      <c r="B28" s="2"/>
      <c r="C28" s="2"/>
      <c r="D28" s="2"/>
      <c r="E28" s="2"/>
      <c r="F28" s="13"/>
    </row>
    <row r="29" spans="1:6" ht="15">
      <c r="A29" s="1"/>
      <c r="B29" s="2"/>
      <c r="C29" s="2"/>
      <c r="D29" s="2"/>
      <c r="E29" s="2"/>
      <c r="F29" s="13"/>
    </row>
    <row r="30" spans="1:6" ht="15">
      <c r="A30" s="1"/>
      <c r="B30" s="2"/>
      <c r="C30" s="2"/>
      <c r="D30" s="2"/>
      <c r="E30" s="2"/>
      <c r="F30" s="13"/>
    </row>
    <row r="31" spans="1:6" ht="15">
      <c r="A31" s="1"/>
      <c r="B31" s="2"/>
      <c r="C31" s="2"/>
      <c r="D31" s="2"/>
      <c r="E31" s="2"/>
      <c r="F31" s="13"/>
    </row>
  </sheetData>
  <mergeCells count="3">
    <mergeCell ref="B3:F3"/>
    <mergeCell ref="B4:F4"/>
    <mergeCell ref="H20:I22"/>
  </mergeCells>
  <printOptions horizontalCentered="1"/>
  <pageMargins left="0.75" right="0.75" top="1" bottom="1" header="0.5" footer="0.5"/>
  <pageSetup horizontalDpi="600" verticalDpi="600" orientation="landscape" scale="99" r:id="rId2"/>
  <headerFooter alignWithMargins="0">
    <oddFooter>&amp;L&amp;8Data Source: NEMIS (3216, 3261, 1606)
Data Gathered 10/16/2008&amp;R&amp;8Texas
Texas TRO, [LM]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</sheetPr>
  <dimension ref="B6:I22"/>
  <sheetViews>
    <sheetView tabSelected="1" zoomScale="75" zoomScaleNormal="75" zoomScaleSheetLayoutView="75" workbookViewId="0" topLeftCell="A1">
      <selection activeCell="A11" sqref="A11"/>
    </sheetView>
  </sheetViews>
  <sheetFormatPr defaultColWidth="9.140625" defaultRowHeight="12.75"/>
  <cols>
    <col min="1" max="1" width="7.28125" style="0" customWidth="1"/>
    <col min="2" max="2" width="3.8515625" style="0" customWidth="1"/>
  </cols>
  <sheetData>
    <row r="1" ht="12.75" customHeight="1"/>
    <row r="2" ht="12.75" customHeight="1"/>
    <row r="3" ht="12.75" customHeight="1"/>
    <row r="4" ht="12.75" customHeight="1"/>
    <row r="5" ht="12.75" customHeight="1" thickBot="1"/>
    <row r="6" spans="6:9" ht="12.75" customHeight="1" thickBot="1">
      <c r="F6" s="173" t="s">
        <v>97</v>
      </c>
      <c r="H6" s="152" t="s">
        <v>94</v>
      </c>
      <c r="I6" s="153" t="s">
        <v>95</v>
      </c>
    </row>
    <row r="7" spans="6:9" ht="12.75" customHeight="1">
      <c r="F7" s="175">
        <f>I7</f>
        <v>0</v>
      </c>
      <c r="G7" s="164"/>
      <c r="H7" s="154"/>
      <c r="I7" s="146">
        <f>E7-H7</f>
        <v>0</v>
      </c>
    </row>
    <row r="8" spans="6:9" ht="12.75" customHeight="1">
      <c r="F8" s="42">
        <f aca="true" t="shared" si="0" ref="F8:F18">I8</f>
        <v>0</v>
      </c>
      <c r="G8" s="164"/>
      <c r="H8" s="155"/>
      <c r="I8" s="156">
        <f aca="true" t="shared" si="1" ref="I8:I18">E8-H8</f>
        <v>0</v>
      </c>
    </row>
    <row r="9" spans="6:9" ht="12.75" customHeight="1">
      <c r="F9" s="42">
        <f t="shared" si="0"/>
        <v>0</v>
      </c>
      <c r="G9" s="164"/>
      <c r="H9" s="155"/>
      <c r="I9" s="156">
        <f t="shared" si="1"/>
        <v>0</v>
      </c>
    </row>
    <row r="10" spans="6:9" ht="12.75" customHeight="1">
      <c r="F10" s="42">
        <f t="shared" si="0"/>
        <v>0</v>
      </c>
      <c r="G10" s="164"/>
      <c r="H10" s="155"/>
      <c r="I10" s="156">
        <f t="shared" si="1"/>
        <v>0</v>
      </c>
    </row>
    <row r="11" spans="3:9" ht="12.75" customHeight="1">
      <c r="C11" s="168"/>
      <c r="D11" s="168"/>
      <c r="E11" s="168"/>
      <c r="F11" s="176">
        <f t="shared" si="0"/>
        <v>0</v>
      </c>
      <c r="G11" s="165"/>
      <c r="H11" s="157"/>
      <c r="I11" s="158">
        <f t="shared" si="1"/>
        <v>0</v>
      </c>
    </row>
    <row r="12" spans="3:9" ht="12.75" customHeight="1">
      <c r="C12" s="168"/>
      <c r="D12" s="168"/>
      <c r="E12" s="168"/>
      <c r="F12" s="176">
        <f t="shared" si="0"/>
        <v>0</v>
      </c>
      <c r="G12" s="165"/>
      <c r="H12" s="157"/>
      <c r="I12" s="158">
        <f t="shared" si="1"/>
        <v>0</v>
      </c>
    </row>
    <row r="13" spans="6:9" ht="12.75" customHeight="1">
      <c r="F13" s="100">
        <f t="shared" si="0"/>
        <v>0</v>
      </c>
      <c r="G13" s="164"/>
      <c r="H13" s="159"/>
      <c r="I13" s="160">
        <f t="shared" si="1"/>
        <v>0</v>
      </c>
    </row>
    <row r="14" spans="6:9" ht="12.75" customHeight="1">
      <c r="F14" s="42">
        <f t="shared" si="0"/>
        <v>0</v>
      </c>
      <c r="G14" s="164"/>
      <c r="H14" s="161"/>
      <c r="I14" s="160">
        <f t="shared" si="1"/>
        <v>0</v>
      </c>
    </row>
    <row r="15" spans="6:9" ht="12.75" customHeight="1">
      <c r="F15" s="42">
        <f t="shared" si="0"/>
        <v>0</v>
      </c>
      <c r="G15" s="164"/>
      <c r="H15" s="161"/>
      <c r="I15" s="160">
        <f t="shared" si="1"/>
        <v>0</v>
      </c>
    </row>
    <row r="16" spans="6:9" ht="12.75" customHeight="1">
      <c r="F16" s="42">
        <f t="shared" si="0"/>
        <v>0</v>
      </c>
      <c r="G16" s="164"/>
      <c r="H16" s="161"/>
      <c r="I16" s="160">
        <f t="shared" si="1"/>
        <v>0</v>
      </c>
    </row>
    <row r="17" spans="3:9" ht="12.75" customHeight="1">
      <c r="C17" s="168"/>
      <c r="D17" s="168"/>
      <c r="E17" s="168"/>
      <c r="F17" s="176">
        <f t="shared" si="0"/>
        <v>0</v>
      </c>
      <c r="G17" s="165"/>
      <c r="H17" s="157"/>
      <c r="I17" s="158">
        <f t="shared" si="1"/>
        <v>0</v>
      </c>
    </row>
    <row r="18" spans="2:9" ht="12.75" customHeight="1" thickBot="1">
      <c r="B18" s="76"/>
      <c r="C18" s="168"/>
      <c r="D18" s="168"/>
      <c r="E18" s="168"/>
      <c r="F18" s="176">
        <f t="shared" si="0"/>
        <v>0</v>
      </c>
      <c r="G18" s="165"/>
      <c r="H18" s="162"/>
      <c r="I18" s="163">
        <f t="shared" si="1"/>
        <v>0</v>
      </c>
    </row>
    <row r="19" ht="12.75" customHeight="1" thickBot="1"/>
    <row r="20" spans="8:9" ht="12.75" customHeight="1">
      <c r="H20" s="232" t="s">
        <v>96</v>
      </c>
      <c r="I20" s="233"/>
    </row>
    <row r="21" spans="8:9" ht="12.75" customHeight="1">
      <c r="H21" s="234"/>
      <c r="I21" s="235"/>
    </row>
    <row r="22" spans="8:9" ht="12.75" customHeight="1" thickBot="1">
      <c r="H22" s="236"/>
      <c r="I22" s="237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mergeCells count="1">
    <mergeCell ref="H20:I22"/>
  </mergeCells>
  <printOptions horizontalCentered="1" verticalCentered="1"/>
  <pageMargins left="0.75" right="0.75" top="1" bottom="1" header="0.5" footer="0.3"/>
  <pageSetup horizontalDpi="600" verticalDpi="600" orientation="landscape" scale="85" r:id="rId2"/>
  <headerFooter alignWithMargins="0">
    <oddFooter>&amp;L&amp;8Data Source: NEMIS (3216, 3261, 1606)
Data Gathered: 8/25/2006&amp;R&amp;8Texas
Texas TRO, [LM]</oddFooter>
  </headerFooter>
  <rowBreaks count="1" manualBreakCount="1"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O32"/>
  <sheetViews>
    <sheetView view="pageBreakPreview" zoomScale="60" zoomScaleNormal="70" workbookViewId="0" topLeftCell="A1">
      <selection activeCell="B43" sqref="B43"/>
    </sheetView>
  </sheetViews>
  <sheetFormatPr defaultColWidth="9.140625" defaultRowHeight="12.75"/>
  <cols>
    <col min="1" max="1" width="16.00390625" style="0" customWidth="1"/>
    <col min="2" max="2" width="15.00390625" style="0" bestFit="1" customWidth="1"/>
    <col min="3" max="3" width="15.00390625" style="0" customWidth="1"/>
    <col min="4" max="4" width="15.00390625" style="0" bestFit="1" customWidth="1"/>
    <col min="5" max="5" width="19.140625" style="24" customWidth="1"/>
    <col min="6" max="6" width="18.140625" style="0" customWidth="1"/>
    <col min="7" max="8" width="12.8515625" style="0" customWidth="1"/>
    <col min="9" max="9" width="12.7109375" style="0" customWidth="1"/>
    <col min="10" max="10" width="15.140625" style="0" customWidth="1"/>
    <col min="11" max="11" width="14.7109375" style="0" customWidth="1"/>
    <col min="12" max="12" width="11.57421875" style="0" customWidth="1"/>
    <col min="13" max="13" width="11.8515625" style="0" customWidth="1"/>
    <col min="14" max="14" width="10.8515625" style="0" bestFit="1" customWidth="1"/>
  </cols>
  <sheetData>
    <row r="1" spans="1:14" ht="28.5" customHeight="1" thickBot="1">
      <c r="A1" s="258" t="s">
        <v>56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60"/>
    </row>
    <row r="2" spans="1:14" ht="15.75" thickBot="1">
      <c r="A2" s="261" t="s">
        <v>70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3"/>
    </row>
    <row r="3" spans="1:14" ht="15.75">
      <c r="A3" s="264" t="s">
        <v>6</v>
      </c>
      <c r="B3" s="265"/>
      <c r="C3" s="265"/>
      <c r="D3" s="265"/>
      <c r="E3" s="265"/>
      <c r="F3" s="265" t="s">
        <v>7</v>
      </c>
      <c r="G3" s="265"/>
      <c r="H3" s="265"/>
      <c r="I3" s="265"/>
      <c r="J3" s="265" t="s">
        <v>8</v>
      </c>
      <c r="K3" s="265"/>
      <c r="L3" s="265"/>
      <c r="M3" s="265"/>
      <c r="N3" s="266"/>
    </row>
    <row r="4" spans="1:14" ht="38.25">
      <c r="A4" s="101" t="s">
        <v>57</v>
      </c>
      <c r="B4" s="14" t="s">
        <v>9</v>
      </c>
      <c r="C4" s="14" t="s">
        <v>10</v>
      </c>
      <c r="D4" s="14" t="s">
        <v>11</v>
      </c>
      <c r="E4" s="15" t="s">
        <v>12</v>
      </c>
      <c r="F4" s="14" t="s">
        <v>57</v>
      </c>
      <c r="G4" s="14" t="s">
        <v>13</v>
      </c>
      <c r="H4" s="14" t="s">
        <v>14</v>
      </c>
      <c r="I4" s="14" t="s">
        <v>15</v>
      </c>
      <c r="J4" s="14" t="s">
        <v>57</v>
      </c>
      <c r="K4" s="14" t="s">
        <v>16</v>
      </c>
      <c r="L4" s="14" t="s">
        <v>17</v>
      </c>
      <c r="M4" s="14" t="s">
        <v>18</v>
      </c>
      <c r="N4" s="102" t="s">
        <v>12</v>
      </c>
    </row>
    <row r="5" spans="1:14" ht="12.75">
      <c r="A5" s="59"/>
      <c r="B5" s="17"/>
      <c r="C5" s="17"/>
      <c r="D5" s="17"/>
      <c r="E5" s="18"/>
      <c r="F5" s="16"/>
      <c r="G5" s="17"/>
      <c r="H5" s="17"/>
      <c r="I5" s="17"/>
      <c r="J5" s="19" t="s">
        <v>74</v>
      </c>
      <c r="K5" s="17">
        <v>67</v>
      </c>
      <c r="L5" s="75">
        <v>0</v>
      </c>
      <c r="M5" s="17">
        <v>67</v>
      </c>
      <c r="N5" s="103">
        <v>1</v>
      </c>
    </row>
    <row r="6" spans="1:14" ht="12.75">
      <c r="A6" s="59"/>
      <c r="B6" s="17"/>
      <c r="C6" s="17"/>
      <c r="D6" s="17"/>
      <c r="E6" s="18"/>
      <c r="F6" s="16"/>
      <c r="G6" s="17"/>
      <c r="H6" s="17"/>
      <c r="I6" s="17"/>
      <c r="J6" s="19"/>
      <c r="K6" s="17"/>
      <c r="L6" s="75"/>
      <c r="M6" s="17"/>
      <c r="N6" s="103"/>
    </row>
    <row r="7" spans="1:14" ht="12.75">
      <c r="A7" s="59"/>
      <c r="B7" s="17"/>
      <c r="C7" s="17"/>
      <c r="D7" s="17"/>
      <c r="E7" s="18"/>
      <c r="F7" s="16"/>
      <c r="G7" s="17"/>
      <c r="H7" s="17"/>
      <c r="I7" s="17"/>
      <c r="J7" s="19"/>
      <c r="K7" s="17"/>
      <c r="L7" s="75"/>
      <c r="M7" s="17"/>
      <c r="N7" s="103"/>
    </row>
    <row r="8" spans="1:14" ht="12.75">
      <c r="A8" s="59"/>
      <c r="B8" s="17"/>
      <c r="C8" s="17"/>
      <c r="D8" s="17"/>
      <c r="E8" s="18"/>
      <c r="F8" s="16"/>
      <c r="G8" s="17"/>
      <c r="H8" s="17"/>
      <c r="I8" s="17"/>
      <c r="J8" s="19"/>
      <c r="K8" s="17"/>
      <c r="L8" s="75"/>
      <c r="M8" s="17"/>
      <c r="N8" s="103"/>
    </row>
    <row r="9" spans="1:14" ht="12.75">
      <c r="A9" s="59"/>
      <c r="B9" s="17"/>
      <c r="C9" s="17"/>
      <c r="D9" s="17"/>
      <c r="E9" s="18"/>
      <c r="F9" s="16"/>
      <c r="G9" s="17"/>
      <c r="H9" s="17"/>
      <c r="I9" s="17"/>
      <c r="J9" s="19"/>
      <c r="K9" s="17"/>
      <c r="L9" s="75"/>
      <c r="M9" s="17"/>
      <c r="N9" s="103"/>
    </row>
    <row r="10" spans="1:14" ht="12.75">
      <c r="A10" s="59"/>
      <c r="B10" s="17"/>
      <c r="C10" s="17"/>
      <c r="D10" s="17"/>
      <c r="E10" s="18"/>
      <c r="F10" s="16"/>
      <c r="G10" s="17"/>
      <c r="H10" s="17"/>
      <c r="I10" s="17"/>
      <c r="J10" s="19"/>
      <c r="K10" s="17"/>
      <c r="L10" s="75"/>
      <c r="M10" s="17"/>
      <c r="N10" s="103"/>
    </row>
    <row r="11" spans="1:14" ht="12.75">
      <c r="A11" s="59"/>
      <c r="B11" s="17"/>
      <c r="C11" s="17"/>
      <c r="D11" s="17"/>
      <c r="E11" s="18"/>
      <c r="F11" s="20"/>
      <c r="G11" s="17"/>
      <c r="H11" s="17"/>
      <c r="I11" s="17"/>
      <c r="J11" s="19"/>
      <c r="K11" s="17"/>
      <c r="L11" s="75"/>
      <c r="M11" s="17"/>
      <c r="N11" s="103"/>
    </row>
    <row r="12" spans="1:15" ht="12.75">
      <c r="A12" s="104"/>
      <c r="B12" s="22"/>
      <c r="C12" s="22"/>
      <c r="D12" s="22"/>
      <c r="E12" s="23"/>
      <c r="F12" s="21"/>
      <c r="G12" s="22"/>
      <c r="H12" s="22"/>
      <c r="I12" s="22"/>
      <c r="J12" s="19"/>
      <c r="K12" s="17"/>
      <c r="L12" s="75"/>
      <c r="M12" s="17"/>
      <c r="N12" s="103"/>
      <c r="O12" t="s">
        <v>19</v>
      </c>
    </row>
    <row r="13" spans="1:14" ht="13.5" thickBot="1">
      <c r="A13" s="105" t="s">
        <v>20</v>
      </c>
      <c r="B13" s="106"/>
      <c r="C13" s="106"/>
      <c r="D13" s="106"/>
      <c r="E13" s="107"/>
      <c r="F13" s="108" t="s">
        <v>20</v>
      </c>
      <c r="G13" s="106"/>
      <c r="H13" s="109"/>
      <c r="I13" s="106"/>
      <c r="J13" s="108" t="s">
        <v>20</v>
      </c>
      <c r="K13" s="106">
        <v>67</v>
      </c>
      <c r="L13" s="110">
        <v>0</v>
      </c>
      <c r="M13" s="106">
        <v>67</v>
      </c>
      <c r="N13" s="111">
        <v>1</v>
      </c>
    </row>
    <row r="14" ht="13.5" thickBot="1"/>
    <row r="15" spans="2:12" ht="23.25" customHeight="1" thickBot="1">
      <c r="B15" s="250" t="s">
        <v>58</v>
      </c>
      <c r="C15" s="251"/>
      <c r="D15" s="251"/>
      <c r="E15" s="251"/>
      <c r="F15" s="251"/>
      <c r="G15" s="251"/>
      <c r="H15" s="251"/>
      <c r="I15" s="251"/>
      <c r="J15" s="251"/>
      <c r="K15" s="252"/>
      <c r="L15" s="25"/>
    </row>
    <row r="16" spans="2:12" ht="18">
      <c r="B16" s="253" t="s">
        <v>0</v>
      </c>
      <c r="C16" s="254"/>
      <c r="D16" s="254"/>
      <c r="E16" s="254"/>
      <c r="F16" s="255"/>
      <c r="G16" s="256" t="s">
        <v>1</v>
      </c>
      <c r="H16" s="254"/>
      <c r="I16" s="254"/>
      <c r="J16" s="254"/>
      <c r="K16" s="257"/>
      <c r="L16" s="26"/>
    </row>
    <row r="17" spans="2:12" ht="12.75">
      <c r="B17" s="112" t="s">
        <v>21</v>
      </c>
      <c r="C17" s="27"/>
      <c r="D17" s="28" t="s">
        <v>22</v>
      </c>
      <c r="E17" s="28" t="s">
        <v>23</v>
      </c>
      <c r="F17" s="29" t="s">
        <v>24</v>
      </c>
      <c r="G17" s="27" t="s">
        <v>21</v>
      </c>
      <c r="H17" s="27"/>
      <c r="I17" s="28" t="s">
        <v>22</v>
      </c>
      <c r="J17" s="28" t="s">
        <v>23</v>
      </c>
      <c r="K17" s="113" t="s">
        <v>24</v>
      </c>
      <c r="L17" s="36"/>
    </row>
    <row r="18" spans="2:12" ht="12.75">
      <c r="B18" s="114" t="s">
        <v>25</v>
      </c>
      <c r="C18" s="238" t="s">
        <v>72</v>
      </c>
      <c r="D18" s="239"/>
      <c r="E18" s="239"/>
      <c r="F18" s="240"/>
      <c r="G18" s="30" t="s">
        <v>26</v>
      </c>
      <c r="H18" s="30"/>
      <c r="I18" s="31"/>
      <c r="J18" s="31"/>
      <c r="K18" s="115"/>
      <c r="L18" s="38"/>
    </row>
    <row r="19" spans="2:12" ht="12.75">
      <c r="B19" s="114" t="s">
        <v>27</v>
      </c>
      <c r="C19" s="241"/>
      <c r="D19" s="242"/>
      <c r="E19" s="242"/>
      <c r="F19" s="243"/>
      <c r="G19" s="30" t="s">
        <v>28</v>
      </c>
      <c r="H19" s="30"/>
      <c r="I19" s="31"/>
      <c r="J19" s="31"/>
      <c r="K19" s="115"/>
      <c r="L19" s="38"/>
    </row>
    <row r="20" spans="2:12" ht="12.75">
      <c r="B20" s="114" t="s">
        <v>29</v>
      </c>
      <c r="C20" s="241"/>
      <c r="D20" s="242"/>
      <c r="E20" s="242"/>
      <c r="F20" s="243"/>
      <c r="G20" s="30" t="s">
        <v>30</v>
      </c>
      <c r="H20" s="30"/>
      <c r="I20" s="32"/>
      <c r="J20" s="32"/>
      <c r="K20" s="115"/>
      <c r="L20" s="38"/>
    </row>
    <row r="21" spans="2:12" ht="25.5">
      <c r="B21" s="116" t="s">
        <v>31</v>
      </c>
      <c r="C21" s="241"/>
      <c r="D21" s="242"/>
      <c r="E21" s="242"/>
      <c r="F21" s="243"/>
      <c r="G21" s="33" t="s">
        <v>32</v>
      </c>
      <c r="H21" s="33"/>
      <c r="I21" s="32"/>
      <c r="J21" s="32"/>
      <c r="K21" s="115"/>
      <c r="L21" s="38"/>
    </row>
    <row r="22" spans="2:12" ht="12.75">
      <c r="B22" s="117" t="s">
        <v>33</v>
      </c>
      <c r="C22" s="244"/>
      <c r="D22" s="245"/>
      <c r="E22" s="245"/>
      <c r="F22" s="246"/>
      <c r="G22" s="34" t="s">
        <v>33</v>
      </c>
      <c r="H22" s="34"/>
      <c r="I22" s="35">
        <v>9000000</v>
      </c>
      <c r="J22" s="35">
        <v>8721806</v>
      </c>
      <c r="K22" s="118">
        <v>1</v>
      </c>
      <c r="L22" s="36"/>
    </row>
    <row r="23" spans="2:12" ht="12.75">
      <c r="B23" s="112" t="s">
        <v>34</v>
      </c>
      <c r="C23" s="27"/>
      <c r="D23" s="28" t="s">
        <v>22</v>
      </c>
      <c r="E23" s="28" t="s">
        <v>23</v>
      </c>
      <c r="F23" s="29" t="s">
        <v>24</v>
      </c>
      <c r="G23" s="27" t="s">
        <v>34</v>
      </c>
      <c r="H23" s="27"/>
      <c r="I23" s="28" t="s">
        <v>22</v>
      </c>
      <c r="J23" s="28" t="s">
        <v>23</v>
      </c>
      <c r="K23" s="113" t="s">
        <v>24</v>
      </c>
      <c r="L23" s="36"/>
    </row>
    <row r="24" spans="2:12" ht="12.75">
      <c r="B24" s="114" t="s">
        <v>26</v>
      </c>
      <c r="C24" s="238" t="s">
        <v>72</v>
      </c>
      <c r="D24" s="239"/>
      <c r="E24" s="239"/>
      <c r="F24" s="240"/>
      <c r="G24" s="37" t="s">
        <v>26</v>
      </c>
      <c r="H24" s="37"/>
      <c r="I24" s="32"/>
      <c r="J24" s="32"/>
      <c r="K24" s="119"/>
      <c r="L24" s="38"/>
    </row>
    <row r="25" spans="2:12" ht="12.75">
      <c r="B25" s="114" t="s">
        <v>27</v>
      </c>
      <c r="C25" s="241"/>
      <c r="D25" s="242"/>
      <c r="E25" s="242"/>
      <c r="F25" s="243"/>
      <c r="G25" s="30" t="s">
        <v>28</v>
      </c>
      <c r="H25" s="30"/>
      <c r="I25" s="31"/>
      <c r="J25" s="31"/>
      <c r="K25" s="115"/>
      <c r="L25" s="38"/>
    </row>
    <row r="26" spans="2:12" ht="12.75">
      <c r="B26" s="114" t="s">
        <v>29</v>
      </c>
      <c r="C26" s="241"/>
      <c r="D26" s="242"/>
      <c r="E26" s="242"/>
      <c r="F26" s="243"/>
      <c r="G26" s="30" t="s">
        <v>30</v>
      </c>
      <c r="H26" s="30"/>
      <c r="I26" s="32"/>
      <c r="J26" s="32"/>
      <c r="K26" s="115"/>
      <c r="L26" s="38"/>
    </row>
    <row r="27" spans="2:12" ht="25.5">
      <c r="B27" s="120" t="s">
        <v>35</v>
      </c>
      <c r="C27" s="241"/>
      <c r="D27" s="242"/>
      <c r="E27" s="242"/>
      <c r="F27" s="243"/>
      <c r="G27" s="33" t="s">
        <v>32</v>
      </c>
      <c r="H27" s="33"/>
      <c r="I27" s="32"/>
      <c r="J27" s="32"/>
      <c r="K27" s="115"/>
      <c r="L27" s="38"/>
    </row>
    <row r="28" spans="2:12" ht="12.75">
      <c r="B28" s="117" t="s">
        <v>33</v>
      </c>
      <c r="C28" s="244"/>
      <c r="D28" s="245"/>
      <c r="E28" s="245"/>
      <c r="F28" s="246"/>
      <c r="G28" s="34" t="s">
        <v>33</v>
      </c>
      <c r="H28" s="34"/>
      <c r="I28" s="35"/>
      <c r="J28" s="35"/>
      <c r="K28" s="118"/>
      <c r="L28" s="36"/>
    </row>
    <row r="29" spans="2:12" ht="12.75">
      <c r="B29" s="112" t="s">
        <v>36</v>
      </c>
      <c r="C29" s="27"/>
      <c r="D29" s="28" t="s">
        <v>22</v>
      </c>
      <c r="E29" s="28" t="s">
        <v>23</v>
      </c>
      <c r="F29" s="29" t="s">
        <v>24</v>
      </c>
      <c r="G29" s="27" t="s">
        <v>36</v>
      </c>
      <c r="H29" s="27"/>
      <c r="I29" s="28" t="s">
        <v>22</v>
      </c>
      <c r="J29" s="28" t="s">
        <v>23</v>
      </c>
      <c r="K29" s="113" t="s">
        <v>24</v>
      </c>
      <c r="L29" s="36"/>
    </row>
    <row r="30" spans="2:12" ht="12.75">
      <c r="B30" s="120" t="s">
        <v>35</v>
      </c>
      <c r="C30" s="247" t="s">
        <v>73</v>
      </c>
      <c r="D30" s="248"/>
      <c r="E30" s="248"/>
      <c r="F30" s="249"/>
      <c r="G30" s="40" t="s">
        <v>35</v>
      </c>
      <c r="H30" s="40"/>
      <c r="I30" s="39"/>
      <c r="J30" s="39"/>
      <c r="K30" s="121"/>
      <c r="L30" s="41"/>
    </row>
    <row r="31" spans="2:12" ht="13.5" thickBot="1">
      <c r="B31" s="122" t="s">
        <v>37</v>
      </c>
      <c r="C31" s="123"/>
      <c r="D31" s="124"/>
      <c r="E31" s="124"/>
      <c r="F31" s="125"/>
      <c r="G31" s="123" t="s">
        <v>38</v>
      </c>
      <c r="H31" s="123"/>
      <c r="I31" s="124">
        <v>9000000</v>
      </c>
      <c r="J31" s="124">
        <v>8721806</v>
      </c>
      <c r="K31" s="126">
        <v>1</v>
      </c>
      <c r="L31" s="36"/>
    </row>
    <row r="32" spans="2:12" ht="12.75">
      <c r="B32" s="42"/>
      <c r="C32" s="42"/>
      <c r="D32" s="42"/>
      <c r="E32" s="42"/>
      <c r="F32" s="43"/>
      <c r="G32" s="44"/>
      <c r="H32" s="44"/>
      <c r="I32" s="44"/>
      <c r="J32" s="45"/>
      <c r="K32" s="42"/>
      <c r="L32" s="42"/>
    </row>
  </sheetData>
  <mergeCells count="11">
    <mergeCell ref="A1:N1"/>
    <mergeCell ref="A2:N2"/>
    <mergeCell ref="A3:E3"/>
    <mergeCell ref="F3:I3"/>
    <mergeCell ref="J3:N3"/>
    <mergeCell ref="C18:F22"/>
    <mergeCell ref="C24:F28"/>
    <mergeCell ref="C30:F30"/>
    <mergeCell ref="B15:K15"/>
    <mergeCell ref="B16:F16"/>
    <mergeCell ref="G16:K16"/>
  </mergeCells>
  <printOptions/>
  <pageMargins left="0.75" right="0.75" top="1" bottom="1" header="0.5" footer="0.5"/>
  <pageSetup horizontalDpi="600" verticalDpi="600" orientation="landscape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3"/>
    <pageSetUpPr fitToPage="1"/>
  </sheetPr>
  <dimension ref="A2:L25"/>
  <sheetViews>
    <sheetView tabSelected="1" zoomScaleSheetLayoutView="115" workbookViewId="0" topLeftCell="A1">
      <selection activeCell="A11" sqref="A11"/>
    </sheetView>
  </sheetViews>
  <sheetFormatPr defaultColWidth="9.140625" defaultRowHeight="12.75"/>
  <cols>
    <col min="1" max="1" width="2.140625" style="0" customWidth="1"/>
    <col min="2" max="2" width="2.28125" style="0" customWidth="1"/>
    <col min="3" max="3" width="27.00390625" style="46" customWidth="1"/>
    <col min="4" max="5" width="20.8515625" style="47" customWidth="1"/>
    <col min="6" max="6" width="15.140625" style="46" customWidth="1"/>
    <col min="7" max="7" width="2.140625" style="48" customWidth="1"/>
    <col min="9" max="9" width="10.00390625" style="0" bestFit="1" customWidth="1"/>
  </cols>
  <sheetData>
    <row r="1" ht="8.25" customHeight="1" thickBot="1"/>
    <row r="2" spans="2:7" ht="18">
      <c r="B2" s="4"/>
      <c r="C2" s="270" t="s">
        <v>100</v>
      </c>
      <c r="D2" s="271"/>
      <c r="E2" s="271"/>
      <c r="F2" s="272"/>
      <c r="G2" s="49"/>
    </row>
    <row r="3" spans="2:7" ht="12.75" customHeight="1">
      <c r="B3" s="4"/>
      <c r="C3" s="277" t="s">
        <v>77</v>
      </c>
      <c r="D3" s="278"/>
      <c r="E3" s="278"/>
      <c r="F3" s="279"/>
      <c r="G3" s="49"/>
    </row>
    <row r="4" spans="1:7" ht="12.75" customHeight="1" thickBot="1">
      <c r="A4" s="4"/>
      <c r="B4" s="4"/>
      <c r="C4" s="280"/>
      <c r="D4" s="281"/>
      <c r="E4" s="281"/>
      <c r="F4" s="282"/>
      <c r="G4" s="49"/>
    </row>
    <row r="5" spans="1:12" s="57" customFormat="1" ht="39.75" customHeight="1" thickBot="1">
      <c r="A5" s="4"/>
      <c r="B5" s="4"/>
      <c r="C5" s="52" t="s">
        <v>39</v>
      </c>
      <c r="D5" s="53" t="s">
        <v>93</v>
      </c>
      <c r="E5" s="53" t="s">
        <v>81</v>
      </c>
      <c r="F5" s="149" t="s">
        <v>40</v>
      </c>
      <c r="G5" s="54"/>
      <c r="H5" s="55"/>
      <c r="I5" s="55"/>
      <c r="J5" s="55"/>
      <c r="K5" s="56"/>
      <c r="L5" s="56"/>
    </row>
    <row r="6" spans="1:12" s="57" customFormat="1" ht="17.25" customHeight="1">
      <c r="A6" s="4"/>
      <c r="B6" s="4"/>
      <c r="C6" s="58" t="s">
        <v>79</v>
      </c>
      <c r="D6" s="127">
        <v>760620988.95</v>
      </c>
      <c r="E6" s="128" t="s">
        <v>75</v>
      </c>
      <c r="F6" s="178" t="s">
        <v>72</v>
      </c>
      <c r="G6" s="54"/>
      <c r="H6" s="55"/>
      <c r="I6" s="55"/>
      <c r="J6" s="55"/>
      <c r="K6" s="56"/>
      <c r="L6" s="56"/>
    </row>
    <row r="7" spans="1:12" s="62" customFormat="1" ht="17.25" customHeight="1">
      <c r="A7" s="3"/>
      <c r="B7" s="3"/>
      <c r="C7" s="59" t="s">
        <v>80</v>
      </c>
      <c r="D7" s="129">
        <v>144330801.97</v>
      </c>
      <c r="E7" s="128" t="s">
        <v>75</v>
      </c>
      <c r="F7" s="148" t="s">
        <v>72</v>
      </c>
      <c r="G7" s="179"/>
      <c r="H7" s="182"/>
      <c r="I7" s="60"/>
      <c r="J7" s="60"/>
      <c r="K7" s="61"/>
      <c r="L7" s="61"/>
    </row>
    <row r="8" spans="1:12" s="62" customFormat="1" ht="17.25" customHeight="1">
      <c r="A8" s="3"/>
      <c r="B8" s="3"/>
      <c r="C8" s="59" t="s">
        <v>78</v>
      </c>
      <c r="D8" s="129">
        <v>14352236.35</v>
      </c>
      <c r="E8" s="128" t="s">
        <v>72</v>
      </c>
      <c r="F8" s="148" t="s">
        <v>72</v>
      </c>
      <c r="G8" s="179"/>
      <c r="H8" s="182"/>
      <c r="I8" s="60"/>
      <c r="J8" s="60"/>
      <c r="K8" s="61"/>
      <c r="L8" s="61"/>
    </row>
    <row r="9" spans="1:12" s="62" customFormat="1" ht="17.25" customHeight="1" thickBot="1">
      <c r="A9" s="3"/>
      <c r="B9" s="3"/>
      <c r="C9" s="63" t="s">
        <v>41</v>
      </c>
      <c r="D9" s="130">
        <f>SUM(D6:D8)</f>
        <v>919304027.2700001</v>
      </c>
      <c r="E9" s="130">
        <v>842762895.02</v>
      </c>
      <c r="F9" s="131">
        <f>E9/D9</f>
        <v>0.9167401316871203</v>
      </c>
      <c r="G9" s="179"/>
      <c r="H9" s="182"/>
      <c r="I9" s="60"/>
      <c r="J9" s="60"/>
      <c r="K9" s="61"/>
      <c r="L9" s="61"/>
    </row>
    <row r="10" spans="1:8" ht="12" customHeight="1" thickBot="1">
      <c r="A10" s="4"/>
      <c r="B10" s="4"/>
      <c r="C10" s="65"/>
      <c r="D10" s="64"/>
      <c r="E10" s="64"/>
      <c r="F10" s="50"/>
      <c r="G10" s="180"/>
      <c r="H10" s="183"/>
    </row>
    <row r="11" spans="1:8" ht="39.75" customHeight="1" thickBot="1">
      <c r="A11" s="4"/>
      <c r="B11" s="4"/>
      <c r="C11" s="166" t="s">
        <v>42</v>
      </c>
      <c r="D11" s="167" t="s">
        <v>93</v>
      </c>
      <c r="E11" s="167" t="s">
        <v>81</v>
      </c>
      <c r="F11" s="150" t="s">
        <v>40</v>
      </c>
      <c r="G11" s="181"/>
      <c r="H11" s="183"/>
    </row>
    <row r="12" spans="1:8" ht="17.25" customHeight="1">
      <c r="A12" s="4"/>
      <c r="B12" s="4"/>
      <c r="C12" s="169"/>
      <c r="D12" s="170"/>
      <c r="E12" s="170"/>
      <c r="F12" s="133"/>
      <c r="G12" s="181"/>
      <c r="H12" s="183"/>
    </row>
    <row r="13" spans="1:8" ht="17.25" customHeight="1">
      <c r="A13" s="4"/>
      <c r="B13" s="4"/>
      <c r="C13" s="134"/>
      <c r="D13" s="132"/>
      <c r="E13" s="132"/>
      <c r="F13" s="174"/>
      <c r="G13" s="180"/>
      <c r="H13" s="183"/>
    </row>
    <row r="14" spans="1:8" ht="17.25" customHeight="1">
      <c r="A14" s="4"/>
      <c r="B14" s="4"/>
      <c r="C14" s="134"/>
      <c r="D14" s="132"/>
      <c r="E14" s="132"/>
      <c r="F14" s="135"/>
      <c r="G14" s="180"/>
      <c r="H14" s="183"/>
    </row>
    <row r="15" spans="1:8" ht="17.25" customHeight="1">
      <c r="A15" s="4"/>
      <c r="B15" s="4"/>
      <c r="C15" s="134"/>
      <c r="D15" s="132"/>
      <c r="E15" s="132"/>
      <c r="F15" s="135"/>
      <c r="G15" s="180"/>
      <c r="H15" s="183"/>
    </row>
    <row r="16" spans="1:8" ht="17.25" customHeight="1" thickBot="1">
      <c r="A16" s="4"/>
      <c r="B16" s="4"/>
      <c r="C16" s="136"/>
      <c r="D16" s="137"/>
      <c r="E16" s="137"/>
      <c r="F16" s="138"/>
      <c r="G16" s="180"/>
      <c r="H16" s="183"/>
    </row>
    <row r="17" spans="1:8" ht="12" customHeight="1" thickBot="1">
      <c r="A17" s="4"/>
      <c r="B17" s="4"/>
      <c r="C17" s="171"/>
      <c r="D17" s="171"/>
      <c r="E17" s="171"/>
      <c r="F17" s="172"/>
      <c r="G17" s="181"/>
      <c r="H17" s="183"/>
    </row>
    <row r="18" spans="1:8" ht="17.25" customHeight="1" thickBot="1">
      <c r="A18" s="4"/>
      <c r="B18" s="4"/>
      <c r="C18" s="267" t="s">
        <v>43</v>
      </c>
      <c r="D18" s="268"/>
      <c r="E18" s="268"/>
      <c r="F18" s="269"/>
      <c r="G18" s="181"/>
      <c r="H18" s="183"/>
    </row>
    <row r="19" spans="1:7" ht="17.25" customHeight="1">
      <c r="A19" s="4"/>
      <c r="B19" s="4"/>
      <c r="C19" s="283" t="s">
        <v>44</v>
      </c>
      <c r="D19" s="284"/>
      <c r="E19" s="285" t="s">
        <v>45</v>
      </c>
      <c r="F19" s="286"/>
      <c r="G19" s="49"/>
    </row>
    <row r="20" spans="2:7" ht="17.25" customHeight="1">
      <c r="B20" s="4"/>
      <c r="C20" s="289" t="s">
        <v>46</v>
      </c>
      <c r="D20" s="290"/>
      <c r="E20" s="273" t="s">
        <v>47</v>
      </c>
      <c r="F20" s="274"/>
      <c r="G20" s="49"/>
    </row>
    <row r="21" spans="2:7" ht="17.25" customHeight="1">
      <c r="B21" s="4"/>
      <c r="C21" s="291" t="s">
        <v>48</v>
      </c>
      <c r="D21" s="292"/>
      <c r="E21" s="275" t="s">
        <v>49</v>
      </c>
      <c r="F21" s="276"/>
      <c r="G21" s="49"/>
    </row>
    <row r="22" spans="2:7" ht="17.25" customHeight="1">
      <c r="B22" s="4"/>
      <c r="C22" s="73"/>
      <c r="D22" s="66"/>
      <c r="E22" s="275" t="s">
        <v>50</v>
      </c>
      <c r="F22" s="276"/>
      <c r="G22" s="49"/>
    </row>
    <row r="23" spans="2:7" ht="17.25" customHeight="1">
      <c r="B23" s="4"/>
      <c r="C23" s="74"/>
      <c r="D23" s="66"/>
      <c r="E23" s="275" t="s">
        <v>51</v>
      </c>
      <c r="F23" s="276"/>
      <c r="G23" s="49"/>
    </row>
    <row r="24" spans="2:7" ht="17.25" customHeight="1" thickBot="1">
      <c r="B24" s="4"/>
      <c r="C24" s="71"/>
      <c r="D24" s="72"/>
      <c r="E24" s="287" t="s">
        <v>52</v>
      </c>
      <c r="F24" s="288"/>
      <c r="G24" s="49"/>
    </row>
    <row r="25" spans="2:7" ht="12.75">
      <c r="B25" s="4"/>
      <c r="C25" s="50"/>
      <c r="D25" s="51"/>
      <c r="E25" s="51"/>
      <c r="F25" s="50"/>
      <c r="G25" s="49"/>
    </row>
  </sheetData>
  <autoFilter ref="C11:F16"/>
  <mergeCells count="12">
    <mergeCell ref="E22:F22"/>
    <mergeCell ref="E23:F23"/>
    <mergeCell ref="E24:F24"/>
    <mergeCell ref="C20:D20"/>
    <mergeCell ref="C21:D21"/>
    <mergeCell ref="C18:F18"/>
    <mergeCell ref="C2:F2"/>
    <mergeCell ref="E20:F20"/>
    <mergeCell ref="E21:F21"/>
    <mergeCell ref="C3:F4"/>
    <mergeCell ref="C19:D19"/>
    <mergeCell ref="E19:F19"/>
  </mergeCells>
  <printOptions horizontalCentered="1"/>
  <pageMargins left="0.75" right="0.75" top="1" bottom="1" header="0.5" footer="0.5"/>
  <pageSetup fitToHeight="1" fitToWidth="1" horizontalDpi="600" verticalDpi="600" orientation="landscape" r:id="rId2"/>
  <headerFooter alignWithMargins="0">
    <oddFooter>&amp;L&amp;8Data Source: NEMIS (3216, 3261, 1606)
Data Gathered:10/16/2008&amp;R&amp;8Texas 
Texas TRO, [LM]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2"/>
  </sheetPr>
  <dimension ref="A1:AN20"/>
  <sheetViews>
    <sheetView workbookViewId="0" topLeftCell="A1">
      <pane xSplit="3" ySplit="1" topLeftCell="AI2" activePane="bottomRight" state="frozen"/>
      <selection pane="topLeft" activeCell="G34" sqref="G34"/>
      <selection pane="topRight" activeCell="G34" sqref="G34"/>
      <selection pane="bottomLeft" activeCell="G34" sqref="G34"/>
      <selection pane="bottomRight" activeCell="AO7" sqref="AO7"/>
    </sheetView>
  </sheetViews>
  <sheetFormatPr defaultColWidth="9.140625" defaultRowHeight="12.75"/>
  <cols>
    <col min="3" max="3" width="27.8515625" style="0" customWidth="1"/>
    <col min="4" max="4" width="7.140625" style="0" bestFit="1" customWidth="1"/>
    <col min="5" max="13" width="7.57421875" style="0" bestFit="1" customWidth="1"/>
    <col min="14" max="14" width="49.00390625" style="0" bestFit="1" customWidth="1"/>
    <col min="15" max="19" width="7.57421875" style="0" bestFit="1" customWidth="1"/>
    <col min="22" max="22" width="8.140625" style="190" bestFit="1" customWidth="1"/>
    <col min="23" max="27" width="8.140625" style="0" bestFit="1" customWidth="1"/>
    <col min="28" max="28" width="10.140625" style="0" bestFit="1" customWidth="1"/>
    <col min="29" max="29" width="9.28125" style="0" bestFit="1" customWidth="1"/>
    <col min="30" max="30" width="9.7109375" style="0" customWidth="1"/>
    <col min="31" max="32" width="9.28125" style="0" bestFit="1" customWidth="1"/>
    <col min="33" max="33" width="10.28125" style="0" customWidth="1"/>
    <col min="34" max="34" width="12.00390625" style="0" bestFit="1" customWidth="1"/>
    <col min="35" max="35" width="9.8515625" style="0" customWidth="1"/>
    <col min="36" max="36" width="9.57421875" style="215" customWidth="1"/>
    <col min="37" max="37" width="9.28125" style="0" bestFit="1" customWidth="1"/>
    <col min="38" max="38" width="9.421875" style="0" customWidth="1"/>
    <col min="39" max="39" width="9.7109375" style="0" customWidth="1"/>
    <col min="40" max="45" width="9.28125" style="0" bestFit="1" customWidth="1"/>
    <col min="46" max="54" width="9.421875" style="0" bestFit="1" customWidth="1"/>
    <col min="55" max="62" width="9.28125" style="0" bestFit="1" customWidth="1"/>
    <col min="63" max="67" width="9.421875" style="0" bestFit="1" customWidth="1"/>
    <col min="68" max="70" width="9.28125" style="0" bestFit="1" customWidth="1"/>
  </cols>
  <sheetData>
    <row r="1" spans="1:40" s="202" customFormat="1" ht="32.25" customHeight="1">
      <c r="A1" s="293" t="s">
        <v>65</v>
      </c>
      <c r="B1" s="293"/>
      <c r="C1" s="294"/>
      <c r="D1" s="145">
        <v>38596</v>
      </c>
      <c r="E1" s="145">
        <v>38626</v>
      </c>
      <c r="F1" s="145">
        <v>38657</v>
      </c>
      <c r="G1" s="145">
        <v>38687</v>
      </c>
      <c r="H1" s="145">
        <v>38718</v>
      </c>
      <c r="I1" s="145">
        <v>38749</v>
      </c>
      <c r="J1" s="145">
        <v>38777</v>
      </c>
      <c r="K1" s="145">
        <v>38808</v>
      </c>
      <c r="L1" s="145">
        <v>38838</v>
      </c>
      <c r="M1" s="145">
        <v>38869</v>
      </c>
      <c r="N1" s="145">
        <v>38899</v>
      </c>
      <c r="O1" s="145">
        <v>38930</v>
      </c>
      <c r="P1" s="145">
        <v>38961</v>
      </c>
      <c r="Q1" s="145">
        <v>38991</v>
      </c>
      <c r="R1" s="145">
        <v>39022</v>
      </c>
      <c r="S1" s="145">
        <v>39063</v>
      </c>
      <c r="T1" s="145">
        <v>39087</v>
      </c>
      <c r="U1" s="145">
        <v>39118</v>
      </c>
      <c r="V1" s="145">
        <v>39146</v>
      </c>
      <c r="W1" s="145">
        <v>39177</v>
      </c>
      <c r="X1" s="145">
        <v>39207</v>
      </c>
      <c r="Y1" s="145">
        <v>39238</v>
      </c>
      <c r="Z1" s="202">
        <v>39270</v>
      </c>
      <c r="AA1" s="202">
        <v>39301</v>
      </c>
      <c r="AB1" s="202">
        <v>39332</v>
      </c>
      <c r="AC1" s="202">
        <v>39362</v>
      </c>
      <c r="AD1" s="202">
        <v>39393</v>
      </c>
      <c r="AE1" s="202">
        <v>39423</v>
      </c>
      <c r="AF1" s="202">
        <v>39486</v>
      </c>
      <c r="AG1" s="202">
        <v>39515</v>
      </c>
      <c r="AH1" s="202">
        <v>39540</v>
      </c>
      <c r="AI1" s="202">
        <v>39569</v>
      </c>
      <c r="AJ1" s="202">
        <v>39607</v>
      </c>
      <c r="AK1" s="202">
        <v>39630</v>
      </c>
      <c r="AL1" s="202">
        <v>39661</v>
      </c>
      <c r="AM1" s="202">
        <v>39692</v>
      </c>
      <c r="AN1" s="202">
        <v>39729</v>
      </c>
    </row>
    <row r="2" spans="1:40" ht="16.5" customHeight="1">
      <c r="A2" s="298" t="s">
        <v>67</v>
      </c>
      <c r="B2" s="299"/>
      <c r="C2" s="300"/>
      <c r="D2" s="67">
        <v>0</v>
      </c>
      <c r="E2" s="67">
        <v>99.48</v>
      </c>
      <c r="F2" s="67">
        <v>277.6</v>
      </c>
      <c r="G2" s="67">
        <v>309.1</v>
      </c>
      <c r="H2" s="67">
        <v>337.9</v>
      </c>
      <c r="I2" s="67">
        <v>356.9</v>
      </c>
      <c r="J2" s="67">
        <v>411.7</v>
      </c>
      <c r="K2" s="67">
        <v>441.4</v>
      </c>
      <c r="L2" s="67">
        <v>467.2</v>
      </c>
      <c r="M2" s="67">
        <v>497.1</v>
      </c>
      <c r="N2" s="67">
        <v>519.1</v>
      </c>
      <c r="O2" s="67">
        <v>541.3</v>
      </c>
      <c r="P2" s="67">
        <v>548.3</v>
      </c>
      <c r="Q2" s="67">
        <v>547.6</v>
      </c>
      <c r="R2" s="67">
        <v>551.8</v>
      </c>
      <c r="S2" s="67">
        <v>562.2</v>
      </c>
      <c r="T2" s="67">
        <v>562.431</v>
      </c>
      <c r="U2" s="67">
        <v>567.82</v>
      </c>
      <c r="V2" s="190">
        <v>566.070473</v>
      </c>
      <c r="W2" s="67">
        <v>565.2143</v>
      </c>
      <c r="X2" s="67">
        <v>565.166374</v>
      </c>
      <c r="Y2" s="198">
        <v>566.204386</v>
      </c>
      <c r="Z2" s="198">
        <v>540.03258992</v>
      </c>
      <c r="AA2" s="207">
        <v>527.29208028</v>
      </c>
      <c r="AB2" s="67">
        <v>529.66082423</v>
      </c>
      <c r="AC2" s="67">
        <v>528.8802822</v>
      </c>
      <c r="AD2" s="67">
        <v>528.40202681</v>
      </c>
      <c r="AE2" s="67">
        <v>528.40202681</v>
      </c>
      <c r="AF2" s="67">
        <v>528.0733749</v>
      </c>
      <c r="AG2" s="210">
        <v>527.57543206</v>
      </c>
      <c r="AH2" s="213">
        <v>527.31419891</v>
      </c>
      <c r="AI2" s="214">
        <v>527.02747502</v>
      </c>
      <c r="AJ2" s="216">
        <v>527.12741729</v>
      </c>
      <c r="AK2" s="219">
        <v>527.03262916</v>
      </c>
      <c r="AL2" s="223">
        <v>527.53084482</v>
      </c>
      <c r="AM2" s="227">
        <v>527.53084482</v>
      </c>
      <c r="AN2" s="228">
        <v>527.53084482</v>
      </c>
    </row>
    <row r="3" spans="1:40" ht="16.5" customHeight="1">
      <c r="A3" s="298" t="s">
        <v>66</v>
      </c>
      <c r="B3" s="299"/>
      <c r="C3" s="300"/>
      <c r="D3" s="67">
        <v>0</v>
      </c>
      <c r="E3" s="67">
        <v>34.8</v>
      </c>
      <c r="F3" s="67">
        <v>43.1</v>
      </c>
      <c r="G3" s="67">
        <v>78.1</v>
      </c>
      <c r="H3" s="67">
        <v>113.5</v>
      </c>
      <c r="I3" s="67">
        <v>153.9</v>
      </c>
      <c r="J3" s="67">
        <v>226.3</v>
      </c>
      <c r="K3" s="67">
        <v>248</v>
      </c>
      <c r="L3" s="67">
        <v>284.1</v>
      </c>
      <c r="M3" s="67">
        <v>310.7</v>
      </c>
      <c r="N3" s="67">
        <v>319.2</v>
      </c>
      <c r="O3" s="67">
        <v>361.9</v>
      </c>
      <c r="P3" s="67">
        <v>369.5</v>
      </c>
      <c r="Q3" s="67">
        <v>370.8</v>
      </c>
      <c r="R3" s="67">
        <v>370</v>
      </c>
      <c r="S3" s="67">
        <v>375</v>
      </c>
      <c r="T3" s="67">
        <v>380.243</v>
      </c>
      <c r="U3" s="67">
        <v>380.88</v>
      </c>
      <c r="V3" s="190">
        <v>379.81221</v>
      </c>
      <c r="W3" s="67">
        <v>380.33348</v>
      </c>
      <c r="X3" s="67">
        <v>380.567179</v>
      </c>
      <c r="Y3" s="198">
        <v>396.2355</v>
      </c>
      <c r="Z3" s="198">
        <v>396.43741754</v>
      </c>
      <c r="AA3" s="207">
        <v>398.67478588</v>
      </c>
      <c r="AB3" s="67">
        <v>398.28648227</v>
      </c>
      <c r="AC3" s="67">
        <v>397.77042357</v>
      </c>
      <c r="AD3" s="67">
        <v>397.93450974</v>
      </c>
      <c r="AE3" s="67">
        <v>397.93450974</v>
      </c>
      <c r="AF3" s="67">
        <v>397.83364162</v>
      </c>
      <c r="AG3" s="211">
        <v>397.93364162</v>
      </c>
      <c r="AH3" s="67">
        <v>397.88589502</v>
      </c>
      <c r="AI3" s="67">
        <v>397.88589502</v>
      </c>
      <c r="AJ3" s="217">
        <v>400.48062415</v>
      </c>
      <c r="AK3" s="222">
        <v>399.85683262</v>
      </c>
      <c r="AL3" s="224">
        <v>391.42496133</v>
      </c>
      <c r="AM3" s="204">
        <v>391.7558593</v>
      </c>
      <c r="AN3" s="204">
        <v>391.76218245</v>
      </c>
    </row>
    <row r="4" spans="1:40" s="86" customFormat="1" ht="16.5" customHeight="1">
      <c r="A4" s="295" t="s">
        <v>71</v>
      </c>
      <c r="B4" s="296"/>
      <c r="C4" s="297"/>
      <c r="D4" s="85">
        <f>SUM(D2:D3)</f>
        <v>0</v>
      </c>
      <c r="E4" s="85">
        <f aca="true" t="shared" si="0" ref="E4:S4">SUM(E2:E3)</f>
        <v>134.28</v>
      </c>
      <c r="F4" s="85">
        <f t="shared" si="0"/>
        <v>320.70000000000005</v>
      </c>
      <c r="G4" s="85">
        <f t="shared" si="0"/>
        <v>387.20000000000005</v>
      </c>
      <c r="H4" s="85">
        <f t="shared" si="0"/>
        <v>451.4</v>
      </c>
      <c r="I4" s="85">
        <f t="shared" si="0"/>
        <v>510.79999999999995</v>
      </c>
      <c r="J4" s="85">
        <f t="shared" si="0"/>
        <v>638</v>
      </c>
      <c r="K4" s="85">
        <f t="shared" si="0"/>
        <v>689.4</v>
      </c>
      <c r="L4" s="85">
        <f t="shared" si="0"/>
        <v>751.3</v>
      </c>
      <c r="M4" s="85">
        <f t="shared" si="0"/>
        <v>807.8</v>
      </c>
      <c r="N4" s="85">
        <f t="shared" si="0"/>
        <v>838.3</v>
      </c>
      <c r="O4" s="85">
        <f t="shared" si="0"/>
        <v>903.1999999999999</v>
      </c>
      <c r="P4" s="85">
        <f t="shared" si="0"/>
        <v>917.8</v>
      </c>
      <c r="Q4" s="85">
        <f t="shared" si="0"/>
        <v>918.4000000000001</v>
      </c>
      <c r="R4" s="85">
        <f t="shared" si="0"/>
        <v>921.8</v>
      </c>
      <c r="S4" s="85">
        <f t="shared" si="0"/>
        <v>937.2</v>
      </c>
      <c r="T4" s="85">
        <v>942.674</v>
      </c>
      <c r="U4" s="85">
        <v>948.7</v>
      </c>
      <c r="V4" s="191">
        <f aca="true" t="shared" si="1" ref="V4:AB4">SUM(V2:V3)</f>
        <v>945.882683</v>
      </c>
      <c r="W4" s="85">
        <f t="shared" si="1"/>
        <v>945.54778</v>
      </c>
      <c r="X4" s="85">
        <f t="shared" si="1"/>
        <v>945.733553</v>
      </c>
      <c r="Y4" s="199">
        <f t="shared" si="1"/>
        <v>962.439886</v>
      </c>
      <c r="Z4" s="199">
        <f t="shared" si="1"/>
        <v>936.47000746</v>
      </c>
      <c r="AA4" s="199">
        <f t="shared" si="1"/>
        <v>925.9668661600001</v>
      </c>
      <c r="AB4" s="206">
        <f t="shared" si="1"/>
        <v>927.9473065</v>
      </c>
      <c r="AC4" s="206">
        <f aca="true" t="shared" si="2" ref="AC4:AI4">SUM(AC2:AC3)</f>
        <v>926.6507057700001</v>
      </c>
      <c r="AD4" s="206">
        <f t="shared" si="2"/>
        <v>926.3365365500001</v>
      </c>
      <c r="AE4" s="206">
        <f t="shared" si="2"/>
        <v>926.3365365500001</v>
      </c>
      <c r="AF4" s="206">
        <f t="shared" si="2"/>
        <v>925.90701652</v>
      </c>
      <c r="AG4" s="212">
        <f t="shared" si="2"/>
        <v>925.50907368</v>
      </c>
      <c r="AH4" s="206">
        <f t="shared" si="2"/>
        <v>925.20009393</v>
      </c>
      <c r="AI4" s="206">
        <f t="shared" si="2"/>
        <v>924.91337004</v>
      </c>
      <c r="AJ4" s="206">
        <f>SUM(AJ2:AJ3)</f>
        <v>927.6080414400001</v>
      </c>
      <c r="AK4" s="206">
        <f>SUM(AK2:AK3)</f>
        <v>926.88946178</v>
      </c>
      <c r="AL4" s="206">
        <f>SUM(AL2:AL3)</f>
        <v>918.95580615</v>
      </c>
      <c r="AM4" s="206">
        <f>SUM(AM2:AM3)</f>
        <v>919.28670412</v>
      </c>
      <c r="AN4" s="206">
        <f>SUM(AN2:AN3)</f>
        <v>919.29302727</v>
      </c>
    </row>
    <row r="5" spans="1:40" s="88" customFormat="1" ht="16.5" customHeight="1">
      <c r="A5" s="298" t="s">
        <v>67</v>
      </c>
      <c r="B5" s="299"/>
      <c r="C5" s="300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>
        <v>506.5</v>
      </c>
      <c r="U5" s="98">
        <v>510.507504</v>
      </c>
      <c r="V5" s="192">
        <v>510.570108</v>
      </c>
      <c r="W5" s="87">
        <v>513.448873</v>
      </c>
      <c r="X5" s="87">
        <v>513.374951</v>
      </c>
      <c r="Y5" s="200">
        <v>513.82540175</v>
      </c>
      <c r="Z5" s="200">
        <v>515.46391608</v>
      </c>
      <c r="AA5" s="201">
        <v>515.47436033</v>
      </c>
      <c r="AB5" s="87">
        <v>516.09006306</v>
      </c>
      <c r="AC5" s="87">
        <v>519.33719116</v>
      </c>
      <c r="AD5" s="87">
        <v>519.41510732</v>
      </c>
      <c r="AE5" s="87">
        <v>519.41510732</v>
      </c>
      <c r="AF5" s="87">
        <v>519.51864261</v>
      </c>
      <c r="AG5" s="87">
        <v>519.61864261</v>
      </c>
      <c r="AH5" s="87">
        <v>520.35883896</v>
      </c>
      <c r="AI5" s="87">
        <v>521.42519996</v>
      </c>
      <c r="AJ5" s="218">
        <v>521.79923281</v>
      </c>
      <c r="AK5" s="87">
        <v>521.71559652</v>
      </c>
      <c r="AL5" s="226">
        <v>521.60440466</v>
      </c>
      <c r="AM5" s="225">
        <v>521.98364166</v>
      </c>
      <c r="AN5" s="225">
        <v>521.98364166</v>
      </c>
    </row>
    <row r="6" spans="1:40" s="88" customFormat="1" ht="16.5" customHeight="1">
      <c r="A6" s="301" t="s">
        <v>68</v>
      </c>
      <c r="B6" s="302"/>
      <c r="C6" s="303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>
        <v>5.7</v>
      </c>
      <c r="U6" s="99">
        <v>5.755154</v>
      </c>
      <c r="V6" s="192">
        <v>5.798123</v>
      </c>
      <c r="W6" s="87">
        <v>5.799868</v>
      </c>
      <c r="X6" s="87">
        <v>5.888118</v>
      </c>
      <c r="Y6" s="201">
        <v>5.88811815</v>
      </c>
      <c r="Z6" s="203">
        <v>5.88818815</v>
      </c>
      <c r="AA6" s="203">
        <v>5.88811815</v>
      </c>
      <c r="AB6" s="87">
        <v>5.88811815</v>
      </c>
      <c r="AC6" s="87">
        <v>5.89835255</v>
      </c>
      <c r="AD6" s="87">
        <v>5.89835255</v>
      </c>
      <c r="AE6" s="87">
        <v>5.89835255</v>
      </c>
      <c r="AF6" s="87">
        <v>6.05837155</v>
      </c>
      <c r="AG6" s="208">
        <v>6.05837155</v>
      </c>
      <c r="AH6" s="87">
        <v>6.07843155</v>
      </c>
      <c r="AI6" s="87">
        <v>6.07843155</v>
      </c>
      <c r="AJ6" s="220">
        <v>6.07843155</v>
      </c>
      <c r="AK6" s="87">
        <v>6.07843155</v>
      </c>
      <c r="AL6" s="225">
        <v>6.08904913</v>
      </c>
      <c r="AM6" s="225">
        <v>6.07494836</v>
      </c>
      <c r="AN6" s="225">
        <v>6.07494836</v>
      </c>
    </row>
    <row r="7" spans="1:40" s="88" customFormat="1" ht="16.5" customHeight="1">
      <c r="A7" s="301" t="s">
        <v>69</v>
      </c>
      <c r="B7" s="302"/>
      <c r="C7" s="303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>
        <v>263.3</v>
      </c>
      <c r="U7" s="98">
        <v>267.374566</v>
      </c>
      <c r="V7" s="192">
        <v>272.132602</v>
      </c>
      <c r="W7" s="87">
        <v>276.062332</v>
      </c>
      <c r="X7" s="87">
        <v>281.329203</v>
      </c>
      <c r="Y7" s="200">
        <v>282.33100082</v>
      </c>
      <c r="Z7" s="203">
        <v>287.42699407</v>
      </c>
      <c r="AA7" s="203">
        <v>288.97281447</v>
      </c>
      <c r="AB7" s="87">
        <v>294.2133331</v>
      </c>
      <c r="AC7" s="87">
        <v>295.47496023</v>
      </c>
      <c r="AD7" s="87">
        <v>301.34999532</v>
      </c>
      <c r="AE7" s="87">
        <v>301.37878919</v>
      </c>
      <c r="AF7" s="209">
        <v>309.14808074</v>
      </c>
      <c r="AG7" s="87">
        <v>309.44621878</v>
      </c>
      <c r="AH7" s="87">
        <v>310.72656677</v>
      </c>
      <c r="AI7" s="87">
        <v>311.32248889</v>
      </c>
      <c r="AJ7" s="218">
        <v>311.98371601</v>
      </c>
      <c r="AK7" s="221">
        <v>313.36527334</v>
      </c>
      <c r="AL7" s="225">
        <v>312.22233425</v>
      </c>
      <c r="AM7" s="225">
        <v>313.18671425</v>
      </c>
      <c r="AN7" s="229">
        <v>314.704305</v>
      </c>
    </row>
    <row r="8" spans="1:40" s="86" customFormat="1" ht="17.25" customHeight="1">
      <c r="A8" s="295" t="s">
        <v>53</v>
      </c>
      <c r="B8" s="296"/>
      <c r="C8" s="297"/>
      <c r="D8" s="85"/>
      <c r="E8" s="85"/>
      <c r="F8" s="85"/>
      <c r="G8" s="85"/>
      <c r="H8" s="85"/>
      <c r="I8" s="85"/>
      <c r="J8" s="85"/>
      <c r="K8" s="85"/>
      <c r="L8" s="85"/>
      <c r="M8" s="85"/>
      <c r="N8" s="85">
        <v>237.17</v>
      </c>
      <c r="O8" s="85">
        <v>252.24</v>
      </c>
      <c r="P8" s="85">
        <v>753.9</v>
      </c>
      <c r="Q8" s="85">
        <v>755.8</v>
      </c>
      <c r="R8" s="85">
        <v>759.93</v>
      </c>
      <c r="S8" s="85">
        <v>764.61</v>
      </c>
      <c r="T8" s="85">
        <v>775.5</v>
      </c>
      <c r="U8" s="85">
        <v>783.6372240000001</v>
      </c>
      <c r="V8" s="191">
        <f aca="true" t="shared" si="3" ref="V8:AB8">SUM(V5:V7)</f>
        <v>788.5008330000001</v>
      </c>
      <c r="W8" s="85">
        <f t="shared" si="3"/>
        <v>795.3110730000001</v>
      </c>
      <c r="X8" s="85">
        <f t="shared" si="3"/>
        <v>800.592272</v>
      </c>
      <c r="Y8" s="199">
        <f t="shared" si="3"/>
        <v>802.0445207199999</v>
      </c>
      <c r="Z8" s="199">
        <f t="shared" si="3"/>
        <v>808.7790983</v>
      </c>
      <c r="AA8" s="199">
        <f t="shared" si="3"/>
        <v>810.3352929499999</v>
      </c>
      <c r="AB8" s="206">
        <f t="shared" si="3"/>
        <v>816.19151431</v>
      </c>
      <c r="AC8" s="206">
        <f aca="true" t="shared" si="4" ref="AC8:AN8">SUM(AC5:AC7)</f>
        <v>820.7105039400001</v>
      </c>
      <c r="AD8" s="206">
        <f t="shared" si="4"/>
        <v>826.6634551899999</v>
      </c>
      <c r="AE8" s="206">
        <f t="shared" si="4"/>
        <v>826.69224906</v>
      </c>
      <c r="AF8" s="206">
        <f t="shared" si="4"/>
        <v>834.7250948999999</v>
      </c>
      <c r="AG8" s="206">
        <f t="shared" si="4"/>
        <v>835.12323294</v>
      </c>
      <c r="AH8" s="206">
        <f t="shared" si="4"/>
        <v>837.1638372799999</v>
      </c>
      <c r="AI8" s="206">
        <f t="shared" si="4"/>
        <v>838.8261204</v>
      </c>
      <c r="AJ8" s="206">
        <f t="shared" si="4"/>
        <v>839.86138037</v>
      </c>
      <c r="AK8" s="206">
        <f t="shared" si="4"/>
        <v>841.1593014099999</v>
      </c>
      <c r="AL8" s="206">
        <f t="shared" si="4"/>
        <v>839.91578804</v>
      </c>
      <c r="AM8" s="206">
        <f t="shared" si="4"/>
        <v>841.24530427</v>
      </c>
      <c r="AN8" s="206">
        <f t="shared" si="4"/>
        <v>842.76289502</v>
      </c>
    </row>
    <row r="9" spans="14:40" ht="12.75">
      <c r="N9" s="91" t="s">
        <v>76</v>
      </c>
      <c r="O9" s="91"/>
      <c r="P9" s="91"/>
      <c r="Q9" s="91"/>
      <c r="R9" s="91"/>
      <c r="S9" s="90"/>
      <c r="T9" s="97">
        <v>1718.174</v>
      </c>
      <c r="U9" s="97">
        <v>1732.337224</v>
      </c>
      <c r="V9" s="193">
        <f aca="true" t="shared" si="5" ref="V9:AB9">V4+V8</f>
        <v>1734.383516</v>
      </c>
      <c r="W9" s="193">
        <f t="shared" si="5"/>
        <v>1740.8588530000002</v>
      </c>
      <c r="X9" s="193">
        <f t="shared" si="5"/>
        <v>1746.325825</v>
      </c>
      <c r="Y9" s="193">
        <f t="shared" si="5"/>
        <v>1764.48440672</v>
      </c>
      <c r="Z9" s="193">
        <f t="shared" si="5"/>
        <v>1745.24910576</v>
      </c>
      <c r="AA9" s="193">
        <f t="shared" si="5"/>
        <v>1736.30215911</v>
      </c>
      <c r="AB9" s="193">
        <f t="shared" si="5"/>
        <v>1744.13882081</v>
      </c>
      <c r="AC9" s="205">
        <v>1743.20586034</v>
      </c>
      <c r="AD9" s="97">
        <f>AD4+AD8</f>
        <v>1752.99999174</v>
      </c>
      <c r="AE9" s="97">
        <f>AE4+AE8</f>
        <v>1753.02878561</v>
      </c>
      <c r="AF9" s="97">
        <f>AF4+AF8</f>
        <v>1760.63211142</v>
      </c>
      <c r="AG9" s="97">
        <f>SUM(AG4+AG8)</f>
        <v>1760.63230662</v>
      </c>
      <c r="AH9" s="97">
        <f aca="true" t="shared" si="6" ref="AH9:AN9">SUM(AH4+AH8)</f>
        <v>1762.36393121</v>
      </c>
      <c r="AI9" s="97">
        <f t="shared" si="6"/>
        <v>1763.73949044</v>
      </c>
      <c r="AJ9" s="97">
        <f t="shared" si="6"/>
        <v>1767.46942181</v>
      </c>
      <c r="AK9" s="97">
        <f t="shared" si="6"/>
        <v>1768.04876319</v>
      </c>
      <c r="AL9" s="97">
        <f t="shared" si="6"/>
        <v>1758.87159419</v>
      </c>
      <c r="AM9" s="97">
        <f t="shared" si="6"/>
        <v>1760.53200839</v>
      </c>
      <c r="AN9" s="97">
        <f t="shared" si="6"/>
        <v>1762.0559222900001</v>
      </c>
    </row>
    <row r="13" spans="20:21" ht="18">
      <c r="T13" s="144"/>
      <c r="U13" s="197"/>
    </row>
    <row r="14" spans="20:21" ht="18">
      <c r="T14" s="194"/>
      <c r="U14" s="197"/>
    </row>
    <row r="15" spans="20:21" ht="18">
      <c r="T15" s="194"/>
      <c r="U15" s="197"/>
    </row>
    <row r="16" spans="20:21" ht="18">
      <c r="T16" s="194"/>
      <c r="U16" s="196"/>
    </row>
    <row r="17" ht="12.75">
      <c r="T17" s="195"/>
    </row>
    <row r="20" ht="12.75">
      <c r="S20" t="s">
        <v>19</v>
      </c>
    </row>
  </sheetData>
  <mergeCells count="8">
    <mergeCell ref="A1:C1"/>
    <mergeCell ref="A4:C4"/>
    <mergeCell ref="A8:C8"/>
    <mergeCell ref="A3:C3"/>
    <mergeCell ref="A2:C2"/>
    <mergeCell ref="A5:C5"/>
    <mergeCell ref="A6:C6"/>
    <mergeCell ref="A7:C7"/>
  </mergeCells>
  <printOptions/>
  <pageMargins left="0.75" right="0.75" top="1" bottom="1" header="0.5" footer="0.5"/>
  <pageSetup horizontalDpi="600" verticalDpi="600" orientation="landscape" scale="54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46"/>
  </sheetPr>
  <dimension ref="B3:N837"/>
  <sheetViews>
    <sheetView workbookViewId="0" topLeftCell="A1">
      <pane ySplit="4" topLeftCell="BM133" activePane="bottomLeft" state="frozen"/>
      <selection pane="topLeft" activeCell="G34" sqref="G34"/>
      <selection pane="bottomLeft" activeCell="E152" sqref="E152"/>
    </sheetView>
  </sheetViews>
  <sheetFormatPr defaultColWidth="9.140625" defaultRowHeight="12.75"/>
  <cols>
    <col min="1" max="1" width="5.8515625" style="0" customWidth="1"/>
    <col min="2" max="4" width="23.7109375" style="68" customWidth="1"/>
    <col min="5" max="5" width="23.7109375" style="96" customWidth="1"/>
  </cols>
  <sheetData>
    <row r="2" ht="13.5" thickBot="1"/>
    <row r="3" spans="2:5" ht="13.5" thickBot="1">
      <c r="B3" s="304" t="s">
        <v>59</v>
      </c>
      <c r="C3" s="305"/>
      <c r="D3" s="305"/>
      <c r="E3" s="306"/>
    </row>
    <row r="4" spans="2:5" ht="12.75">
      <c r="B4" s="68" t="s">
        <v>54</v>
      </c>
      <c r="C4" s="68" t="s">
        <v>67</v>
      </c>
      <c r="D4" s="68" t="s">
        <v>66</v>
      </c>
      <c r="E4" s="96" t="s">
        <v>55</v>
      </c>
    </row>
    <row r="5" spans="2:5" ht="12.75">
      <c r="B5" s="68">
        <v>38639</v>
      </c>
      <c r="C5">
        <v>0</v>
      </c>
      <c r="D5" s="84">
        <v>0</v>
      </c>
      <c r="E5" s="96">
        <f>SUM(C5:D5)</f>
        <v>0</v>
      </c>
    </row>
    <row r="6" spans="2:5" ht="12.75">
      <c r="B6" s="68">
        <v>38646</v>
      </c>
      <c r="C6">
        <v>0</v>
      </c>
      <c r="D6" s="84">
        <v>0</v>
      </c>
      <c r="E6" s="96">
        <f aca="true" t="shared" si="0" ref="E6:E69">SUM(C6:D6)</f>
        <v>0</v>
      </c>
    </row>
    <row r="7" spans="2:5" ht="12.75">
      <c r="B7" s="68">
        <v>38653</v>
      </c>
      <c r="C7">
        <v>57</v>
      </c>
      <c r="D7" s="84">
        <v>3</v>
      </c>
      <c r="E7" s="96">
        <f t="shared" si="0"/>
        <v>60</v>
      </c>
    </row>
    <row r="8" spans="2:5" ht="12.75">
      <c r="B8" s="68">
        <v>38660</v>
      </c>
      <c r="C8">
        <v>57</v>
      </c>
      <c r="D8" s="84">
        <v>14</v>
      </c>
      <c r="E8" s="96">
        <f t="shared" si="0"/>
        <v>71</v>
      </c>
    </row>
    <row r="9" spans="2:5" ht="12.75">
      <c r="B9" s="68">
        <v>38667</v>
      </c>
      <c r="C9">
        <v>64</v>
      </c>
      <c r="D9" s="84">
        <v>45</v>
      </c>
      <c r="E9" s="96">
        <f t="shared" si="0"/>
        <v>109</v>
      </c>
    </row>
    <row r="10" spans="2:5" ht="12.75">
      <c r="B10" s="68">
        <v>38674</v>
      </c>
      <c r="C10">
        <v>115</v>
      </c>
      <c r="D10" s="84">
        <v>92</v>
      </c>
      <c r="E10" s="96">
        <f t="shared" si="0"/>
        <v>207</v>
      </c>
    </row>
    <row r="11" spans="2:5" ht="12.75">
      <c r="B11" s="68">
        <v>38681</v>
      </c>
      <c r="C11">
        <v>150</v>
      </c>
      <c r="D11" s="84">
        <v>133</v>
      </c>
      <c r="E11" s="96">
        <f t="shared" si="0"/>
        <v>283</v>
      </c>
    </row>
    <row r="12" spans="2:5" ht="12.75">
      <c r="B12" s="68">
        <v>38688</v>
      </c>
      <c r="C12">
        <v>186</v>
      </c>
      <c r="D12" s="84">
        <v>239</v>
      </c>
      <c r="E12" s="96">
        <f t="shared" si="0"/>
        <v>425</v>
      </c>
    </row>
    <row r="13" spans="2:5" ht="12.75">
      <c r="B13" s="68">
        <v>38695</v>
      </c>
      <c r="C13">
        <v>202</v>
      </c>
      <c r="D13" s="84">
        <v>378</v>
      </c>
      <c r="E13" s="96">
        <f t="shared" si="0"/>
        <v>580</v>
      </c>
    </row>
    <row r="14" spans="2:5" ht="12.75">
      <c r="B14" s="68">
        <v>38702</v>
      </c>
      <c r="C14">
        <v>248</v>
      </c>
      <c r="D14" s="84">
        <v>512</v>
      </c>
      <c r="E14" s="96">
        <f t="shared" si="0"/>
        <v>760</v>
      </c>
    </row>
    <row r="15" spans="2:5" ht="12.75">
      <c r="B15" s="68">
        <v>38709</v>
      </c>
      <c r="C15">
        <v>299</v>
      </c>
      <c r="D15" s="84">
        <v>627</v>
      </c>
      <c r="E15" s="96">
        <f t="shared" si="0"/>
        <v>926</v>
      </c>
    </row>
    <row r="16" spans="2:5" ht="12.75">
      <c r="B16" s="68">
        <v>38716</v>
      </c>
      <c r="C16">
        <v>299</v>
      </c>
      <c r="D16" s="84">
        <v>627</v>
      </c>
      <c r="E16" s="96">
        <f t="shared" si="0"/>
        <v>926</v>
      </c>
    </row>
    <row r="17" spans="2:5" ht="12.75">
      <c r="B17" s="68">
        <v>38723</v>
      </c>
      <c r="C17">
        <v>309</v>
      </c>
      <c r="D17" s="84">
        <v>648</v>
      </c>
      <c r="E17" s="96">
        <f t="shared" si="0"/>
        <v>957</v>
      </c>
    </row>
    <row r="18" spans="2:5" ht="12.75">
      <c r="B18" s="68">
        <v>38730</v>
      </c>
      <c r="C18">
        <v>310</v>
      </c>
      <c r="D18" s="84">
        <v>773</v>
      </c>
      <c r="E18" s="96">
        <f t="shared" si="0"/>
        <v>1083</v>
      </c>
    </row>
    <row r="19" spans="2:5" ht="12.75">
      <c r="B19" s="68">
        <v>38737</v>
      </c>
      <c r="C19">
        <v>354</v>
      </c>
      <c r="D19" s="84">
        <v>886</v>
      </c>
      <c r="E19" s="96">
        <f t="shared" si="0"/>
        <v>1240</v>
      </c>
    </row>
    <row r="20" spans="2:5" ht="12.75">
      <c r="B20" s="68">
        <v>38744</v>
      </c>
      <c r="C20">
        <v>372</v>
      </c>
      <c r="D20" s="84">
        <v>1022</v>
      </c>
      <c r="E20" s="96">
        <f t="shared" si="0"/>
        <v>1394</v>
      </c>
    </row>
    <row r="21" spans="2:5" ht="12.75">
      <c r="B21" s="68">
        <v>38751</v>
      </c>
      <c r="C21">
        <v>385</v>
      </c>
      <c r="D21" s="84">
        <v>1228</v>
      </c>
      <c r="E21" s="96">
        <f t="shared" si="0"/>
        <v>1613</v>
      </c>
    </row>
    <row r="22" spans="2:5" ht="12.75">
      <c r="B22" s="68">
        <v>38758</v>
      </c>
      <c r="C22">
        <v>421</v>
      </c>
      <c r="D22" s="84">
        <v>1426</v>
      </c>
      <c r="E22" s="96">
        <f t="shared" si="0"/>
        <v>1847</v>
      </c>
    </row>
    <row r="23" spans="2:5" ht="12.75">
      <c r="B23" s="68">
        <v>38765</v>
      </c>
      <c r="C23">
        <v>448</v>
      </c>
      <c r="D23" s="84">
        <v>1578</v>
      </c>
      <c r="E23" s="96">
        <f t="shared" si="0"/>
        <v>2026</v>
      </c>
    </row>
    <row r="24" spans="2:5" ht="12.75">
      <c r="B24" s="68">
        <v>38772</v>
      </c>
      <c r="C24">
        <v>474</v>
      </c>
      <c r="D24" s="84">
        <v>1677</v>
      </c>
      <c r="E24" s="96">
        <f t="shared" si="0"/>
        <v>2151</v>
      </c>
    </row>
    <row r="25" spans="2:5" ht="12.75">
      <c r="B25" s="68">
        <v>38779</v>
      </c>
      <c r="C25">
        <v>506</v>
      </c>
      <c r="D25" s="84">
        <v>1938</v>
      </c>
      <c r="E25" s="96">
        <f t="shared" si="0"/>
        <v>2444</v>
      </c>
    </row>
    <row r="26" spans="2:5" ht="12.75">
      <c r="B26" s="68">
        <v>38786</v>
      </c>
      <c r="C26">
        <v>521</v>
      </c>
      <c r="D26" s="84">
        <v>2241</v>
      </c>
      <c r="E26" s="96">
        <f t="shared" si="0"/>
        <v>2762</v>
      </c>
    </row>
    <row r="27" spans="2:5" ht="12.75">
      <c r="B27" s="68">
        <v>38793</v>
      </c>
      <c r="C27">
        <v>521</v>
      </c>
      <c r="D27" s="84">
        <v>2399</v>
      </c>
      <c r="E27" s="96">
        <f t="shared" si="0"/>
        <v>2920</v>
      </c>
    </row>
    <row r="28" spans="2:5" ht="12.75">
      <c r="B28" s="68">
        <v>38800</v>
      </c>
      <c r="C28">
        <v>556</v>
      </c>
      <c r="D28" s="84">
        <v>2506</v>
      </c>
      <c r="E28" s="96">
        <f t="shared" si="0"/>
        <v>3062</v>
      </c>
    </row>
    <row r="29" spans="2:5" ht="12.75">
      <c r="B29" s="68">
        <v>38807</v>
      </c>
      <c r="C29">
        <v>559</v>
      </c>
      <c r="D29" s="84">
        <v>2581</v>
      </c>
      <c r="E29" s="96">
        <f t="shared" si="0"/>
        <v>3140</v>
      </c>
    </row>
    <row r="30" spans="2:5" ht="12.75">
      <c r="B30" s="68">
        <v>38814</v>
      </c>
      <c r="C30">
        <v>579</v>
      </c>
      <c r="D30" s="84">
        <v>2740</v>
      </c>
      <c r="E30" s="96">
        <f t="shared" si="0"/>
        <v>3319</v>
      </c>
    </row>
    <row r="31" spans="2:5" ht="12.75">
      <c r="B31" s="68">
        <v>38821</v>
      </c>
      <c r="C31">
        <v>596</v>
      </c>
      <c r="D31" s="84">
        <v>2812</v>
      </c>
      <c r="E31" s="96">
        <f t="shared" si="0"/>
        <v>3408</v>
      </c>
    </row>
    <row r="32" spans="2:5" ht="12.75">
      <c r="B32" s="68">
        <v>38828</v>
      </c>
      <c r="C32">
        <v>607</v>
      </c>
      <c r="D32" s="84">
        <v>2878</v>
      </c>
      <c r="E32" s="96">
        <f t="shared" si="0"/>
        <v>3485</v>
      </c>
    </row>
    <row r="33" spans="2:5" ht="12.75">
      <c r="B33" s="68">
        <v>38835</v>
      </c>
      <c r="C33">
        <v>620</v>
      </c>
      <c r="D33" s="84">
        <v>2996</v>
      </c>
      <c r="E33" s="96">
        <f t="shared" si="0"/>
        <v>3616</v>
      </c>
    </row>
    <row r="34" spans="2:5" ht="12.75">
      <c r="B34" s="68">
        <v>38842</v>
      </c>
      <c r="C34">
        <v>632</v>
      </c>
      <c r="D34" s="84">
        <v>3110</v>
      </c>
      <c r="E34" s="96">
        <f t="shared" si="0"/>
        <v>3742</v>
      </c>
    </row>
    <row r="35" spans="2:5" ht="12.75">
      <c r="B35" s="68">
        <v>38849</v>
      </c>
      <c r="C35">
        <v>632</v>
      </c>
      <c r="D35" s="84">
        <v>3193</v>
      </c>
      <c r="E35" s="96">
        <f t="shared" si="0"/>
        <v>3825</v>
      </c>
    </row>
    <row r="36" spans="2:5" ht="12.75">
      <c r="B36" s="68">
        <v>38856</v>
      </c>
      <c r="C36">
        <v>637</v>
      </c>
      <c r="D36" s="84">
        <v>3206</v>
      </c>
      <c r="E36" s="96">
        <f t="shared" si="0"/>
        <v>3843</v>
      </c>
    </row>
    <row r="37" spans="2:5" ht="12.75">
      <c r="B37" s="68">
        <v>38863</v>
      </c>
      <c r="C37">
        <v>637</v>
      </c>
      <c r="D37" s="84">
        <v>3311</v>
      </c>
      <c r="E37" s="96">
        <f t="shared" si="0"/>
        <v>3948</v>
      </c>
    </row>
    <row r="38" spans="2:5" ht="12.75">
      <c r="B38" s="68">
        <v>38870</v>
      </c>
      <c r="C38">
        <v>650</v>
      </c>
      <c r="D38" s="84">
        <v>3375</v>
      </c>
      <c r="E38" s="96">
        <f t="shared" si="0"/>
        <v>4025</v>
      </c>
    </row>
    <row r="39" spans="2:5" ht="12.75">
      <c r="B39" s="68">
        <v>38877</v>
      </c>
      <c r="C39">
        <v>655</v>
      </c>
      <c r="D39" s="84">
        <v>3537</v>
      </c>
      <c r="E39" s="96">
        <f t="shared" si="0"/>
        <v>4192</v>
      </c>
    </row>
    <row r="40" spans="2:5" ht="12.75">
      <c r="B40" s="68">
        <v>38884</v>
      </c>
      <c r="C40">
        <v>660</v>
      </c>
      <c r="D40" s="84">
        <v>3581</v>
      </c>
      <c r="E40" s="96">
        <f t="shared" si="0"/>
        <v>4241</v>
      </c>
    </row>
    <row r="41" spans="2:5" ht="12.75">
      <c r="B41" s="68">
        <v>38891</v>
      </c>
      <c r="C41">
        <v>664</v>
      </c>
      <c r="D41" s="84">
        <v>3606</v>
      </c>
      <c r="E41" s="96">
        <f t="shared" si="0"/>
        <v>4270</v>
      </c>
    </row>
    <row r="42" spans="2:5" ht="12.75">
      <c r="B42" s="68">
        <v>38898</v>
      </c>
      <c r="C42">
        <v>667</v>
      </c>
      <c r="D42" s="84">
        <v>3612</v>
      </c>
      <c r="E42" s="96">
        <f t="shared" si="0"/>
        <v>4279</v>
      </c>
    </row>
    <row r="43" spans="2:5" ht="12.75">
      <c r="B43" s="68">
        <v>38905</v>
      </c>
      <c r="C43">
        <v>670</v>
      </c>
      <c r="D43" s="84">
        <v>3627</v>
      </c>
      <c r="E43" s="96">
        <f t="shared" si="0"/>
        <v>4297</v>
      </c>
    </row>
    <row r="44" spans="2:5" ht="12.75">
      <c r="B44" s="68">
        <v>38912</v>
      </c>
      <c r="C44">
        <v>671</v>
      </c>
      <c r="D44" s="84">
        <v>3634</v>
      </c>
      <c r="E44" s="96">
        <f t="shared" si="0"/>
        <v>4305</v>
      </c>
    </row>
    <row r="45" spans="2:5" ht="12.75">
      <c r="B45" s="68">
        <v>38919</v>
      </c>
      <c r="C45">
        <v>671</v>
      </c>
      <c r="D45" s="84">
        <v>3642</v>
      </c>
      <c r="E45" s="96">
        <f t="shared" si="0"/>
        <v>4313</v>
      </c>
    </row>
    <row r="46" spans="2:5" ht="12.75">
      <c r="B46" s="68">
        <v>38926</v>
      </c>
      <c r="C46">
        <v>673</v>
      </c>
      <c r="D46" s="84">
        <v>3660</v>
      </c>
      <c r="E46" s="96">
        <f t="shared" si="0"/>
        <v>4333</v>
      </c>
    </row>
    <row r="47" spans="2:5" ht="12.75">
      <c r="B47" s="68">
        <v>38933</v>
      </c>
      <c r="C47">
        <v>673</v>
      </c>
      <c r="D47" s="84">
        <v>3664</v>
      </c>
      <c r="E47" s="96">
        <f t="shared" si="0"/>
        <v>4337</v>
      </c>
    </row>
    <row r="48" spans="2:5" ht="12.75">
      <c r="B48" s="68">
        <v>38940</v>
      </c>
      <c r="C48">
        <v>673</v>
      </c>
      <c r="D48" s="84">
        <v>3666</v>
      </c>
      <c r="E48" s="96">
        <f t="shared" si="0"/>
        <v>4339</v>
      </c>
    </row>
    <row r="49" spans="2:5" ht="12.75">
      <c r="B49" s="68">
        <v>38947</v>
      </c>
      <c r="C49">
        <v>673</v>
      </c>
      <c r="D49" s="84">
        <v>3702</v>
      </c>
      <c r="E49" s="96">
        <f t="shared" si="0"/>
        <v>4375</v>
      </c>
    </row>
    <row r="50" spans="2:5" ht="12.75">
      <c r="B50" s="68">
        <v>38954</v>
      </c>
      <c r="C50">
        <v>678</v>
      </c>
      <c r="D50" s="84">
        <v>3718</v>
      </c>
      <c r="E50" s="96">
        <f t="shared" si="0"/>
        <v>4396</v>
      </c>
    </row>
    <row r="51" spans="2:5" ht="12.75">
      <c r="B51" s="68">
        <v>38961</v>
      </c>
      <c r="C51">
        <v>678</v>
      </c>
      <c r="D51" s="84">
        <v>3718</v>
      </c>
      <c r="E51" s="96">
        <f t="shared" si="0"/>
        <v>4396</v>
      </c>
    </row>
    <row r="52" spans="2:5" ht="12.75">
      <c r="B52" s="68">
        <v>38968</v>
      </c>
      <c r="C52">
        <v>682</v>
      </c>
      <c r="D52" s="84">
        <v>3770</v>
      </c>
      <c r="E52" s="96">
        <f t="shared" si="0"/>
        <v>4452</v>
      </c>
    </row>
    <row r="53" spans="2:5" ht="12.75">
      <c r="B53" s="68">
        <v>38975</v>
      </c>
      <c r="C53">
        <v>683</v>
      </c>
      <c r="D53" s="84">
        <v>3771</v>
      </c>
      <c r="E53" s="96">
        <f t="shared" si="0"/>
        <v>4454</v>
      </c>
    </row>
    <row r="54" spans="2:5" ht="12.75">
      <c r="B54" s="68">
        <v>38982</v>
      </c>
      <c r="C54">
        <v>685</v>
      </c>
      <c r="D54" s="84">
        <v>3781</v>
      </c>
      <c r="E54" s="96">
        <f t="shared" si="0"/>
        <v>4466</v>
      </c>
    </row>
    <row r="55" spans="2:5" ht="12.75">
      <c r="B55" s="68">
        <v>38989</v>
      </c>
      <c r="C55">
        <v>690</v>
      </c>
      <c r="D55" s="84">
        <v>3790</v>
      </c>
      <c r="E55" s="96">
        <f t="shared" si="0"/>
        <v>4480</v>
      </c>
    </row>
    <row r="56" spans="2:5" ht="12.75">
      <c r="B56" s="68">
        <v>38996</v>
      </c>
      <c r="C56">
        <v>690</v>
      </c>
      <c r="D56" s="84">
        <v>3790</v>
      </c>
      <c r="E56" s="96">
        <f t="shared" si="0"/>
        <v>4480</v>
      </c>
    </row>
    <row r="57" spans="2:5" ht="12.75">
      <c r="B57" s="68">
        <v>39003</v>
      </c>
      <c r="C57">
        <v>690</v>
      </c>
      <c r="D57" s="84">
        <v>3790</v>
      </c>
      <c r="E57" s="96">
        <f t="shared" si="0"/>
        <v>4480</v>
      </c>
    </row>
    <row r="58" spans="2:5" ht="12.75">
      <c r="B58" s="68">
        <v>39010</v>
      </c>
      <c r="C58">
        <v>690</v>
      </c>
      <c r="D58" s="84">
        <v>3790</v>
      </c>
      <c r="E58" s="96">
        <f t="shared" si="0"/>
        <v>4480</v>
      </c>
    </row>
    <row r="59" spans="2:5" ht="12.75">
      <c r="B59" s="68">
        <v>39017</v>
      </c>
      <c r="C59">
        <v>693</v>
      </c>
      <c r="D59" s="84">
        <v>3816</v>
      </c>
      <c r="E59" s="96">
        <f t="shared" si="0"/>
        <v>4509</v>
      </c>
    </row>
    <row r="60" spans="2:5" ht="12.75">
      <c r="B60" s="68">
        <v>39024</v>
      </c>
      <c r="C60">
        <v>693</v>
      </c>
      <c r="D60" s="84">
        <v>3816</v>
      </c>
      <c r="E60" s="96">
        <f t="shared" si="0"/>
        <v>4509</v>
      </c>
    </row>
    <row r="61" spans="2:5" ht="12.75">
      <c r="B61" s="68">
        <v>39031</v>
      </c>
      <c r="C61">
        <v>693</v>
      </c>
      <c r="D61" s="84">
        <v>3816</v>
      </c>
      <c r="E61" s="96">
        <f t="shared" si="0"/>
        <v>4509</v>
      </c>
    </row>
    <row r="62" spans="2:5" ht="12.75">
      <c r="B62" s="68">
        <v>39038</v>
      </c>
      <c r="C62">
        <v>701</v>
      </c>
      <c r="D62" s="84">
        <v>3816</v>
      </c>
      <c r="E62" s="96">
        <f t="shared" si="0"/>
        <v>4517</v>
      </c>
    </row>
    <row r="63" spans="2:5" ht="12.75">
      <c r="B63" s="68">
        <v>39045</v>
      </c>
      <c r="C63">
        <v>701</v>
      </c>
      <c r="D63" s="84">
        <v>3818</v>
      </c>
      <c r="E63" s="96">
        <f t="shared" si="0"/>
        <v>4519</v>
      </c>
    </row>
    <row r="64" spans="2:5" ht="12.75">
      <c r="B64" s="68">
        <v>39052</v>
      </c>
      <c r="C64">
        <v>701</v>
      </c>
      <c r="D64" s="84">
        <v>3880</v>
      </c>
      <c r="E64" s="96">
        <f t="shared" si="0"/>
        <v>4581</v>
      </c>
    </row>
    <row r="65" spans="2:5" ht="12.75">
      <c r="B65" s="68">
        <v>39059</v>
      </c>
      <c r="C65">
        <v>701</v>
      </c>
      <c r="D65" s="84">
        <v>3880</v>
      </c>
      <c r="E65" s="96">
        <f t="shared" si="0"/>
        <v>4581</v>
      </c>
    </row>
    <row r="66" spans="2:5" ht="12.75">
      <c r="B66" s="68">
        <v>39066</v>
      </c>
      <c r="C66" s="84">
        <v>701</v>
      </c>
      <c r="D66" s="84">
        <v>3880</v>
      </c>
      <c r="E66" s="96">
        <f t="shared" si="0"/>
        <v>4581</v>
      </c>
    </row>
    <row r="67" spans="2:5" ht="12.75">
      <c r="B67" s="68">
        <v>39073</v>
      </c>
      <c r="C67" s="84">
        <v>701</v>
      </c>
      <c r="D67" s="84">
        <v>3885</v>
      </c>
      <c r="E67" s="96">
        <f t="shared" si="0"/>
        <v>4586</v>
      </c>
    </row>
    <row r="68" spans="2:5" ht="12.75">
      <c r="B68" s="68">
        <v>39080</v>
      </c>
      <c r="C68" s="84">
        <v>703</v>
      </c>
      <c r="D68" s="84">
        <v>3889</v>
      </c>
      <c r="E68" s="96">
        <f t="shared" si="0"/>
        <v>4592</v>
      </c>
    </row>
    <row r="69" spans="2:5" ht="12.75">
      <c r="B69" s="68">
        <v>39087</v>
      </c>
      <c r="C69" s="84">
        <v>703</v>
      </c>
      <c r="D69" s="84">
        <v>3898</v>
      </c>
      <c r="E69" s="96">
        <f t="shared" si="0"/>
        <v>4601</v>
      </c>
    </row>
    <row r="70" spans="2:5" ht="12.75">
      <c r="B70" s="68">
        <v>39093</v>
      </c>
      <c r="C70" s="84">
        <v>703</v>
      </c>
      <c r="D70" s="84">
        <v>3898</v>
      </c>
      <c r="E70" s="96">
        <f aca="true" t="shared" si="1" ref="E70:E76">SUM(C70:D70)</f>
        <v>4601</v>
      </c>
    </row>
    <row r="71" spans="2:14" ht="12.75">
      <c r="B71" s="68">
        <v>39100</v>
      </c>
      <c r="C71" s="84">
        <v>703</v>
      </c>
      <c r="D71" s="84">
        <v>3898</v>
      </c>
      <c r="E71" s="96">
        <f t="shared" si="1"/>
        <v>4601</v>
      </c>
      <c r="G71" s="57"/>
      <c r="H71" s="57"/>
      <c r="I71" s="57"/>
      <c r="J71" s="57"/>
      <c r="K71" s="57"/>
      <c r="L71" s="57"/>
      <c r="M71" s="57"/>
      <c r="N71" s="57"/>
    </row>
    <row r="72" spans="2:14" ht="12.75">
      <c r="B72" s="68">
        <v>39107</v>
      </c>
      <c r="C72" s="84">
        <v>704</v>
      </c>
      <c r="D72" s="84">
        <v>3898</v>
      </c>
      <c r="E72" s="96">
        <f t="shared" si="1"/>
        <v>4602</v>
      </c>
      <c r="G72" s="57"/>
      <c r="H72" s="57"/>
      <c r="I72" s="57"/>
      <c r="J72" s="57"/>
      <c r="K72" s="57"/>
      <c r="L72" s="57"/>
      <c r="M72" s="57"/>
      <c r="N72" s="57"/>
    </row>
    <row r="73" spans="2:5" ht="12.75">
      <c r="B73" s="68">
        <v>39114</v>
      </c>
      <c r="C73" s="84">
        <v>704</v>
      </c>
      <c r="D73" s="84">
        <v>3903</v>
      </c>
      <c r="E73" s="96">
        <f t="shared" si="1"/>
        <v>4607</v>
      </c>
    </row>
    <row r="74" spans="2:5" ht="12.75">
      <c r="B74" s="68">
        <v>39121</v>
      </c>
      <c r="C74" s="84">
        <v>704</v>
      </c>
      <c r="D74" s="84">
        <v>3904</v>
      </c>
      <c r="E74" s="96">
        <f t="shared" si="1"/>
        <v>4608</v>
      </c>
    </row>
    <row r="75" spans="2:5" ht="12.75">
      <c r="B75" s="68">
        <v>39128</v>
      </c>
      <c r="C75" s="84">
        <v>880</v>
      </c>
      <c r="D75" s="84">
        <v>5616</v>
      </c>
      <c r="E75" s="96">
        <f t="shared" si="1"/>
        <v>6496</v>
      </c>
    </row>
    <row r="76" spans="2:5" ht="12.75">
      <c r="B76" s="68">
        <v>39135</v>
      </c>
      <c r="C76" s="84">
        <v>880</v>
      </c>
      <c r="D76" s="84">
        <v>5618</v>
      </c>
      <c r="E76" s="96">
        <f t="shared" si="1"/>
        <v>6498</v>
      </c>
    </row>
    <row r="77" spans="2:5" ht="12.75">
      <c r="B77" s="68">
        <v>39142</v>
      </c>
      <c r="C77" s="84">
        <v>881</v>
      </c>
      <c r="D77" s="84">
        <v>5618</v>
      </c>
      <c r="E77" s="96">
        <f aca="true" t="shared" si="2" ref="E77:E85">SUM(C77:D77)</f>
        <v>6499</v>
      </c>
    </row>
    <row r="78" spans="2:5" ht="12.75">
      <c r="B78" s="68">
        <v>39149</v>
      </c>
      <c r="C78" s="84">
        <v>881</v>
      </c>
      <c r="D78" s="84">
        <v>5610</v>
      </c>
      <c r="E78" s="96">
        <f t="shared" si="2"/>
        <v>6491</v>
      </c>
    </row>
    <row r="79" spans="2:5" ht="12.75">
      <c r="B79" s="68">
        <v>39156</v>
      </c>
      <c r="C79" s="84">
        <v>890</v>
      </c>
      <c r="D79" s="84">
        <v>5622</v>
      </c>
      <c r="E79" s="96">
        <f t="shared" si="2"/>
        <v>6512</v>
      </c>
    </row>
    <row r="80" spans="2:5" ht="12.75">
      <c r="B80" s="68">
        <v>39163</v>
      </c>
      <c r="C80" s="84">
        <v>890</v>
      </c>
      <c r="D80" s="84">
        <v>5633</v>
      </c>
      <c r="E80" s="96">
        <f t="shared" si="2"/>
        <v>6523</v>
      </c>
    </row>
    <row r="81" spans="2:5" ht="12.75">
      <c r="B81" s="68">
        <v>39170</v>
      </c>
      <c r="C81" s="84">
        <v>894</v>
      </c>
      <c r="D81" s="84">
        <v>5641</v>
      </c>
      <c r="E81" s="96">
        <f t="shared" si="2"/>
        <v>6535</v>
      </c>
    </row>
    <row r="82" spans="2:5" ht="12.75">
      <c r="B82" s="68">
        <v>39177</v>
      </c>
      <c r="C82" s="84">
        <v>895</v>
      </c>
      <c r="D82" s="84">
        <v>5641</v>
      </c>
      <c r="E82" s="96">
        <f t="shared" si="2"/>
        <v>6536</v>
      </c>
    </row>
    <row r="83" spans="2:5" ht="12.75">
      <c r="B83" s="68">
        <v>39184</v>
      </c>
      <c r="C83" s="84">
        <v>895</v>
      </c>
      <c r="D83" s="84">
        <v>5643</v>
      </c>
      <c r="E83" s="96">
        <f t="shared" si="2"/>
        <v>6538</v>
      </c>
    </row>
    <row r="84" spans="2:5" ht="12.75">
      <c r="B84" s="68">
        <v>39191</v>
      </c>
      <c r="C84" s="84">
        <v>895</v>
      </c>
      <c r="D84" s="84">
        <v>5649</v>
      </c>
      <c r="E84" s="96">
        <f t="shared" si="2"/>
        <v>6544</v>
      </c>
    </row>
    <row r="85" spans="2:5" ht="12.75">
      <c r="B85" s="68">
        <v>39198</v>
      </c>
      <c r="C85" s="84">
        <v>898</v>
      </c>
      <c r="D85" s="84">
        <v>5659</v>
      </c>
      <c r="E85" s="96">
        <f t="shared" si="2"/>
        <v>6557</v>
      </c>
    </row>
    <row r="86" spans="2:5" ht="12.75">
      <c r="B86" s="68">
        <v>39175</v>
      </c>
      <c r="C86" s="84">
        <v>898</v>
      </c>
      <c r="D86" s="84">
        <v>5659</v>
      </c>
      <c r="E86" s="96">
        <f aca="true" t="shared" si="3" ref="E86:E91">SUM(C86:D86)</f>
        <v>6557</v>
      </c>
    </row>
    <row r="87" spans="2:5" ht="12.75">
      <c r="B87" s="68">
        <v>39182</v>
      </c>
      <c r="C87" s="84">
        <v>898</v>
      </c>
      <c r="D87" s="84">
        <v>5659</v>
      </c>
      <c r="E87" s="96">
        <f t="shared" si="3"/>
        <v>6557</v>
      </c>
    </row>
    <row r="88" spans="2:5" ht="12.75">
      <c r="B88" s="68">
        <v>39189</v>
      </c>
      <c r="C88" s="84">
        <v>898</v>
      </c>
      <c r="D88" s="84">
        <v>5663</v>
      </c>
      <c r="E88" s="96">
        <f t="shared" si="3"/>
        <v>6561</v>
      </c>
    </row>
    <row r="89" spans="2:5" ht="12.75">
      <c r="B89" s="68">
        <v>39226</v>
      </c>
      <c r="C89" s="84">
        <v>902</v>
      </c>
      <c r="D89" s="84">
        <v>5667</v>
      </c>
      <c r="E89" s="96">
        <f t="shared" si="3"/>
        <v>6569</v>
      </c>
    </row>
    <row r="90" spans="2:5" ht="12.75">
      <c r="B90" s="68">
        <v>39233</v>
      </c>
      <c r="C90" s="84">
        <v>904</v>
      </c>
      <c r="D90" s="84">
        <v>5667</v>
      </c>
      <c r="E90" s="96">
        <f t="shared" si="3"/>
        <v>6571</v>
      </c>
    </row>
    <row r="91" spans="2:5" ht="12.75">
      <c r="B91" s="68">
        <v>39240</v>
      </c>
      <c r="C91" s="84">
        <v>905</v>
      </c>
      <c r="D91" s="84">
        <v>5667</v>
      </c>
      <c r="E91" s="96">
        <f t="shared" si="3"/>
        <v>6572</v>
      </c>
    </row>
    <row r="92" spans="2:5" ht="12.75">
      <c r="B92" s="68">
        <v>39247</v>
      </c>
      <c r="C92" s="84">
        <v>906</v>
      </c>
      <c r="D92" s="84">
        <v>5667</v>
      </c>
      <c r="E92" s="96">
        <f aca="true" t="shared" si="4" ref="E92:E114">SUM(C92:D92)</f>
        <v>6573</v>
      </c>
    </row>
    <row r="93" spans="2:5" ht="12.75">
      <c r="B93" s="68">
        <v>39254</v>
      </c>
      <c r="C93" s="84">
        <v>906</v>
      </c>
      <c r="D93" s="84">
        <v>7090</v>
      </c>
      <c r="E93" s="96">
        <f t="shared" si="4"/>
        <v>7996</v>
      </c>
    </row>
    <row r="94" spans="2:5" ht="12.75">
      <c r="B94" s="68">
        <v>39261</v>
      </c>
      <c r="C94" s="84">
        <v>906</v>
      </c>
      <c r="D94" s="84">
        <v>7110</v>
      </c>
      <c r="E94" s="96">
        <f t="shared" si="4"/>
        <v>8016</v>
      </c>
    </row>
    <row r="95" spans="2:5" ht="12.75">
      <c r="B95" s="68">
        <v>39268</v>
      </c>
      <c r="C95" s="84">
        <v>906</v>
      </c>
      <c r="D95" s="84">
        <v>7110</v>
      </c>
      <c r="E95" s="96">
        <f t="shared" si="4"/>
        <v>8016</v>
      </c>
    </row>
    <row r="96" spans="2:5" ht="12.75">
      <c r="B96" s="68">
        <v>39275</v>
      </c>
      <c r="C96" s="84">
        <v>907</v>
      </c>
      <c r="D96" s="84">
        <v>7114</v>
      </c>
      <c r="E96" s="96">
        <f t="shared" si="4"/>
        <v>8021</v>
      </c>
    </row>
    <row r="97" spans="2:5" ht="12.75">
      <c r="B97" s="68">
        <v>39282</v>
      </c>
      <c r="C97" s="84">
        <v>909</v>
      </c>
      <c r="D97" s="84">
        <v>7117</v>
      </c>
      <c r="E97" s="96">
        <f t="shared" si="4"/>
        <v>8026</v>
      </c>
    </row>
    <row r="98" spans="2:5" ht="12.75">
      <c r="B98" s="68">
        <v>39289</v>
      </c>
      <c r="C98" s="84">
        <v>909</v>
      </c>
      <c r="D98" s="84">
        <v>7119</v>
      </c>
      <c r="E98" s="96">
        <f t="shared" si="4"/>
        <v>8028</v>
      </c>
    </row>
    <row r="99" spans="2:5" ht="12.75">
      <c r="B99" s="68">
        <v>39296</v>
      </c>
      <c r="C99" s="84">
        <v>909</v>
      </c>
      <c r="D99" s="84">
        <v>7120</v>
      </c>
      <c r="E99" s="96">
        <f t="shared" si="4"/>
        <v>8029</v>
      </c>
    </row>
    <row r="100" spans="2:5" ht="12.75">
      <c r="B100" s="68">
        <v>39303</v>
      </c>
      <c r="C100" s="84">
        <v>909</v>
      </c>
      <c r="D100" s="84">
        <v>7122</v>
      </c>
      <c r="E100" s="96">
        <f t="shared" si="4"/>
        <v>8031</v>
      </c>
    </row>
    <row r="101" spans="2:5" ht="12.75">
      <c r="B101" s="68">
        <v>39316</v>
      </c>
      <c r="C101" s="84">
        <v>914</v>
      </c>
      <c r="D101" s="84">
        <v>7122</v>
      </c>
      <c r="E101" s="96">
        <f t="shared" si="4"/>
        <v>8036</v>
      </c>
    </row>
    <row r="102" spans="2:5" ht="12.75">
      <c r="B102" s="68">
        <v>39323</v>
      </c>
      <c r="C102" s="84">
        <v>914</v>
      </c>
      <c r="D102" s="84">
        <v>7126</v>
      </c>
      <c r="E102" s="96">
        <f t="shared" si="4"/>
        <v>8040</v>
      </c>
    </row>
    <row r="103" spans="2:5" ht="12.75">
      <c r="B103" s="68">
        <v>39330</v>
      </c>
      <c r="C103" s="84">
        <v>915</v>
      </c>
      <c r="D103" s="84">
        <v>7126</v>
      </c>
      <c r="E103" s="96">
        <f t="shared" si="4"/>
        <v>8041</v>
      </c>
    </row>
    <row r="104" spans="2:5" ht="12.75">
      <c r="B104" s="68">
        <v>39337</v>
      </c>
      <c r="C104" s="84">
        <v>915</v>
      </c>
      <c r="D104" s="84">
        <v>7126</v>
      </c>
      <c r="E104" s="96">
        <f t="shared" si="4"/>
        <v>8041</v>
      </c>
    </row>
    <row r="105" spans="2:5" ht="12.75">
      <c r="B105" s="68">
        <v>39344</v>
      </c>
      <c r="C105" s="84">
        <v>918</v>
      </c>
      <c r="D105" s="84">
        <v>7134</v>
      </c>
      <c r="E105" s="96">
        <f t="shared" si="4"/>
        <v>8052</v>
      </c>
    </row>
    <row r="106" spans="2:5" ht="12.75">
      <c r="B106" s="68">
        <v>39351</v>
      </c>
      <c r="C106" s="84">
        <v>919</v>
      </c>
      <c r="D106" s="84">
        <v>7134</v>
      </c>
      <c r="E106" s="96">
        <f t="shared" si="4"/>
        <v>8053</v>
      </c>
    </row>
    <row r="107" spans="2:5" ht="12.75">
      <c r="B107" s="68">
        <v>39358</v>
      </c>
      <c r="C107" s="84">
        <v>921</v>
      </c>
      <c r="D107" s="84">
        <v>7143</v>
      </c>
      <c r="E107" s="96">
        <f t="shared" si="4"/>
        <v>8064</v>
      </c>
    </row>
    <row r="108" spans="2:5" ht="12.75">
      <c r="B108" s="68">
        <v>39365</v>
      </c>
      <c r="C108" s="84">
        <v>921</v>
      </c>
      <c r="D108" s="84">
        <v>7145</v>
      </c>
      <c r="E108" s="96">
        <f t="shared" si="4"/>
        <v>8066</v>
      </c>
    </row>
    <row r="109" spans="2:5" ht="12.75">
      <c r="B109" s="68">
        <v>39372</v>
      </c>
      <c r="C109" s="84">
        <v>921</v>
      </c>
      <c r="D109" s="84">
        <v>7148</v>
      </c>
      <c r="E109" s="96">
        <f t="shared" si="4"/>
        <v>8069</v>
      </c>
    </row>
    <row r="110" spans="2:5" ht="12.75">
      <c r="B110" s="68">
        <v>39379</v>
      </c>
      <c r="C110" s="84">
        <v>921</v>
      </c>
      <c r="D110" s="84">
        <v>7148</v>
      </c>
      <c r="E110" s="96">
        <f t="shared" si="4"/>
        <v>8069</v>
      </c>
    </row>
    <row r="111" spans="2:5" ht="12.75">
      <c r="B111" s="68">
        <v>39386</v>
      </c>
      <c r="C111" s="84">
        <v>921</v>
      </c>
      <c r="D111" s="84">
        <v>7150</v>
      </c>
      <c r="E111" s="96">
        <f t="shared" si="4"/>
        <v>8071</v>
      </c>
    </row>
    <row r="112" spans="2:5" ht="12.75">
      <c r="B112" s="68">
        <v>39393</v>
      </c>
      <c r="C112" s="84">
        <v>924</v>
      </c>
      <c r="D112" s="84">
        <v>7150</v>
      </c>
      <c r="E112" s="96">
        <f t="shared" si="4"/>
        <v>8074</v>
      </c>
    </row>
    <row r="113" spans="2:5" ht="12.75">
      <c r="B113" s="68">
        <v>39400</v>
      </c>
      <c r="C113" s="84">
        <v>924</v>
      </c>
      <c r="D113" s="84">
        <v>7153</v>
      </c>
      <c r="E113" s="96">
        <f t="shared" si="4"/>
        <v>8077</v>
      </c>
    </row>
    <row r="114" spans="2:5" ht="12.75">
      <c r="B114" s="68">
        <v>39414</v>
      </c>
      <c r="C114" s="84">
        <v>928</v>
      </c>
      <c r="D114" s="84">
        <v>7153</v>
      </c>
      <c r="E114" s="96">
        <f t="shared" si="4"/>
        <v>8081</v>
      </c>
    </row>
    <row r="115" spans="2:5" ht="12.75">
      <c r="B115" s="68">
        <v>39420</v>
      </c>
      <c r="C115" s="84">
        <v>928</v>
      </c>
      <c r="D115" s="84">
        <v>7153</v>
      </c>
      <c r="E115" s="96">
        <v>8081</v>
      </c>
    </row>
    <row r="116" spans="2:5" ht="12.75">
      <c r="B116" s="68">
        <v>39447</v>
      </c>
      <c r="C116" s="84">
        <v>928</v>
      </c>
      <c r="D116" s="84">
        <v>7159</v>
      </c>
      <c r="E116" s="96">
        <v>8087</v>
      </c>
    </row>
    <row r="117" spans="2:5" ht="12.75">
      <c r="B117" s="68">
        <v>39491</v>
      </c>
      <c r="C117" s="84">
        <v>933</v>
      </c>
      <c r="D117" s="84">
        <v>7173</v>
      </c>
      <c r="E117" s="96">
        <v>8106</v>
      </c>
    </row>
    <row r="118" spans="2:5" ht="12.75">
      <c r="B118" s="68">
        <v>39498</v>
      </c>
      <c r="C118" s="84">
        <v>935</v>
      </c>
      <c r="D118" s="84">
        <v>7176</v>
      </c>
      <c r="E118" s="96">
        <v>8111</v>
      </c>
    </row>
    <row r="119" spans="2:5" ht="12.75">
      <c r="B119" s="68">
        <v>39505</v>
      </c>
      <c r="C119" s="84">
        <v>935</v>
      </c>
      <c r="D119" s="84">
        <v>7176</v>
      </c>
      <c r="E119" s="96">
        <v>8111</v>
      </c>
    </row>
    <row r="120" spans="2:5" ht="12.75">
      <c r="B120" s="68">
        <v>39512</v>
      </c>
      <c r="C120" s="84">
        <v>935</v>
      </c>
      <c r="D120" s="84">
        <v>7176</v>
      </c>
      <c r="E120" s="96">
        <v>8111</v>
      </c>
    </row>
    <row r="121" spans="2:5" ht="12.75">
      <c r="B121" s="68">
        <v>39519</v>
      </c>
      <c r="C121" s="84">
        <v>935</v>
      </c>
      <c r="D121" s="84">
        <v>7176</v>
      </c>
      <c r="E121" s="96">
        <v>8111</v>
      </c>
    </row>
    <row r="122" spans="2:5" ht="12.75">
      <c r="B122" s="68">
        <v>39526</v>
      </c>
      <c r="C122" s="84">
        <v>936</v>
      </c>
      <c r="D122" s="84">
        <v>7177</v>
      </c>
      <c r="E122" s="96">
        <f>SUM(C122:D122)</f>
        <v>8113</v>
      </c>
    </row>
    <row r="123" spans="2:5" ht="12.75">
      <c r="B123" s="68">
        <v>39533</v>
      </c>
      <c r="C123" s="84">
        <v>944</v>
      </c>
      <c r="D123" s="84">
        <v>7177</v>
      </c>
      <c r="E123" s="96">
        <f>SUM(C123:D123)</f>
        <v>8121</v>
      </c>
    </row>
    <row r="124" spans="2:5" ht="12.75">
      <c r="B124" s="68">
        <v>39540</v>
      </c>
      <c r="C124" s="84">
        <v>944</v>
      </c>
      <c r="D124" s="84">
        <v>7177</v>
      </c>
      <c r="E124" s="96">
        <v>8121</v>
      </c>
    </row>
    <row r="125" spans="2:5" ht="12.75">
      <c r="B125" s="68">
        <v>39547</v>
      </c>
      <c r="C125" s="84">
        <v>945</v>
      </c>
      <c r="D125" s="84">
        <v>7185</v>
      </c>
      <c r="E125" s="96">
        <f>SUM(C125+D125)</f>
        <v>8130</v>
      </c>
    </row>
    <row r="126" spans="2:5" ht="12.75">
      <c r="B126" s="68">
        <v>39554</v>
      </c>
      <c r="C126" s="84">
        <v>945</v>
      </c>
      <c r="D126" s="84">
        <v>7185</v>
      </c>
      <c r="E126" s="96">
        <f aca="true" t="shared" si="5" ref="E126:E152">SUM(C126:D126)</f>
        <v>8130</v>
      </c>
    </row>
    <row r="127" spans="2:5" ht="12.75">
      <c r="B127" s="68">
        <v>39561</v>
      </c>
      <c r="C127" s="84">
        <v>952</v>
      </c>
      <c r="D127" s="84">
        <v>7186</v>
      </c>
      <c r="E127" s="96">
        <f t="shared" si="5"/>
        <v>8138</v>
      </c>
    </row>
    <row r="128" spans="2:5" ht="12.75">
      <c r="B128" s="68">
        <v>39568</v>
      </c>
      <c r="C128" s="84">
        <v>954</v>
      </c>
      <c r="D128" s="84">
        <v>7186</v>
      </c>
      <c r="E128" s="96">
        <f t="shared" si="5"/>
        <v>8140</v>
      </c>
    </row>
    <row r="129" spans="2:5" ht="12.75">
      <c r="B129" s="68">
        <v>39575</v>
      </c>
      <c r="C129" s="84">
        <v>954</v>
      </c>
      <c r="D129" s="84">
        <v>7186</v>
      </c>
      <c r="E129" s="96">
        <f t="shared" si="5"/>
        <v>8140</v>
      </c>
    </row>
    <row r="130" spans="2:5" ht="12.75">
      <c r="B130" s="68">
        <v>39582</v>
      </c>
      <c r="C130" s="84">
        <v>954</v>
      </c>
      <c r="D130" s="84">
        <v>7186</v>
      </c>
      <c r="E130" s="96">
        <f t="shared" si="5"/>
        <v>8140</v>
      </c>
    </row>
    <row r="131" spans="2:5" ht="12.75">
      <c r="B131" s="68">
        <v>39589</v>
      </c>
      <c r="C131" s="84">
        <v>954</v>
      </c>
      <c r="D131" s="84">
        <v>7186</v>
      </c>
      <c r="E131" s="96">
        <f t="shared" si="5"/>
        <v>8140</v>
      </c>
    </row>
    <row r="132" spans="2:5" ht="12.75">
      <c r="B132" s="68">
        <v>39596</v>
      </c>
      <c r="C132" s="84">
        <v>954</v>
      </c>
      <c r="D132" s="84">
        <v>7186</v>
      </c>
      <c r="E132" s="96">
        <f t="shared" si="5"/>
        <v>8140</v>
      </c>
    </row>
    <row r="133" spans="2:5" ht="12.75">
      <c r="B133" s="68">
        <v>39603</v>
      </c>
      <c r="C133" s="84">
        <v>954</v>
      </c>
      <c r="D133" s="84">
        <v>7186</v>
      </c>
      <c r="E133" s="96">
        <f t="shared" si="5"/>
        <v>8140</v>
      </c>
    </row>
    <row r="134" spans="2:5" ht="12.75">
      <c r="B134" s="68">
        <v>39612</v>
      </c>
      <c r="C134" s="84">
        <v>956</v>
      </c>
      <c r="D134" s="84">
        <v>7190</v>
      </c>
      <c r="E134" s="96">
        <f t="shared" si="5"/>
        <v>8146</v>
      </c>
    </row>
    <row r="135" spans="2:5" ht="12.75">
      <c r="B135" s="68">
        <v>39617</v>
      </c>
      <c r="C135" s="84">
        <v>956</v>
      </c>
      <c r="D135" s="84">
        <v>7196</v>
      </c>
      <c r="E135" s="96">
        <f t="shared" si="5"/>
        <v>8152</v>
      </c>
    </row>
    <row r="136" spans="2:5" ht="12.75">
      <c r="B136" s="68">
        <v>39624</v>
      </c>
      <c r="C136" s="84">
        <v>959</v>
      </c>
      <c r="D136" s="84">
        <v>7197</v>
      </c>
      <c r="E136" s="96">
        <f t="shared" si="5"/>
        <v>8156</v>
      </c>
    </row>
    <row r="137" spans="2:5" ht="12.75">
      <c r="B137" s="68">
        <v>39631</v>
      </c>
      <c r="C137" s="84">
        <v>960</v>
      </c>
      <c r="D137" s="84">
        <v>7198</v>
      </c>
      <c r="E137" s="96">
        <f t="shared" si="5"/>
        <v>8158</v>
      </c>
    </row>
    <row r="138" spans="2:5" ht="12.75">
      <c r="B138" s="68">
        <v>39638</v>
      </c>
      <c r="C138" s="84">
        <v>962</v>
      </c>
      <c r="D138" s="84">
        <v>7197</v>
      </c>
      <c r="E138" s="96">
        <f t="shared" si="5"/>
        <v>8159</v>
      </c>
    </row>
    <row r="139" spans="2:5" ht="12.75">
      <c r="B139" s="68">
        <v>39643</v>
      </c>
      <c r="C139" s="84">
        <v>962</v>
      </c>
      <c r="D139" s="84">
        <v>7197</v>
      </c>
      <c r="E139" s="96">
        <f t="shared" si="5"/>
        <v>8159</v>
      </c>
    </row>
    <row r="140" spans="2:5" ht="12.75">
      <c r="B140" s="68">
        <v>39652</v>
      </c>
      <c r="C140" s="84">
        <v>964</v>
      </c>
      <c r="D140" s="84">
        <v>7200</v>
      </c>
      <c r="E140" s="96">
        <f t="shared" si="5"/>
        <v>8164</v>
      </c>
    </row>
    <row r="141" spans="2:5" ht="12.75">
      <c r="B141" s="68">
        <v>39659</v>
      </c>
      <c r="C141" s="84">
        <v>964</v>
      </c>
      <c r="D141" s="84">
        <v>7200</v>
      </c>
      <c r="E141" s="96">
        <f t="shared" si="5"/>
        <v>8164</v>
      </c>
    </row>
    <row r="142" spans="2:5" ht="12.75">
      <c r="B142" s="68">
        <v>39666</v>
      </c>
      <c r="C142" s="84">
        <v>964</v>
      </c>
      <c r="D142" s="84">
        <v>7200</v>
      </c>
      <c r="E142" s="96">
        <f t="shared" si="5"/>
        <v>8164</v>
      </c>
    </row>
    <row r="143" spans="2:5" ht="12.75">
      <c r="B143" s="68">
        <v>39673</v>
      </c>
      <c r="C143" s="84">
        <v>964</v>
      </c>
      <c r="D143" s="84">
        <v>7221</v>
      </c>
      <c r="E143" s="96">
        <f t="shared" si="5"/>
        <v>8185</v>
      </c>
    </row>
    <row r="144" spans="2:5" ht="12.75">
      <c r="B144" s="68">
        <v>39681</v>
      </c>
      <c r="C144" s="84">
        <v>967</v>
      </c>
      <c r="D144" s="84">
        <v>7228</v>
      </c>
      <c r="E144" s="96">
        <f t="shared" si="5"/>
        <v>8195</v>
      </c>
    </row>
    <row r="145" spans="2:5" ht="15" customHeight="1">
      <c r="B145" s="68">
        <v>39687</v>
      </c>
      <c r="C145" s="84">
        <v>968</v>
      </c>
      <c r="D145" s="84">
        <v>7229</v>
      </c>
      <c r="E145" s="96">
        <f t="shared" si="5"/>
        <v>8197</v>
      </c>
    </row>
    <row r="146" spans="2:5" ht="12.75">
      <c r="B146" s="68">
        <v>39694</v>
      </c>
      <c r="C146" s="84">
        <v>968</v>
      </c>
      <c r="D146" s="84">
        <v>7229</v>
      </c>
      <c r="E146" s="96">
        <f t="shared" si="5"/>
        <v>8197</v>
      </c>
    </row>
    <row r="147" spans="2:5" ht="12.75">
      <c r="B147" s="68">
        <v>39701</v>
      </c>
      <c r="C147" s="84">
        <v>968</v>
      </c>
      <c r="D147" s="84">
        <v>7230</v>
      </c>
      <c r="E147" s="96">
        <f t="shared" si="5"/>
        <v>8198</v>
      </c>
    </row>
    <row r="148" spans="2:5" ht="12.75">
      <c r="B148" s="68">
        <v>39708</v>
      </c>
      <c r="C148" s="84">
        <v>968</v>
      </c>
      <c r="D148" s="84">
        <v>7230</v>
      </c>
      <c r="E148" s="96">
        <f t="shared" si="5"/>
        <v>8198</v>
      </c>
    </row>
    <row r="149" spans="2:5" ht="12.75">
      <c r="B149" s="68">
        <v>39717</v>
      </c>
      <c r="C149" s="84">
        <v>968</v>
      </c>
      <c r="D149" s="84">
        <v>7231</v>
      </c>
      <c r="E149" s="96">
        <f t="shared" si="5"/>
        <v>8199</v>
      </c>
    </row>
    <row r="150" spans="2:5" ht="12.75">
      <c r="B150" s="68">
        <v>39722</v>
      </c>
      <c r="C150" s="84">
        <v>968</v>
      </c>
      <c r="D150" s="84">
        <v>7232</v>
      </c>
      <c r="E150" s="96">
        <f t="shared" si="5"/>
        <v>8200</v>
      </c>
    </row>
    <row r="151" spans="2:5" ht="12.75">
      <c r="B151" s="68">
        <v>39729</v>
      </c>
      <c r="C151" s="84">
        <v>968</v>
      </c>
      <c r="D151" s="84">
        <v>7231</v>
      </c>
      <c r="E151" s="96">
        <f t="shared" si="5"/>
        <v>8199</v>
      </c>
    </row>
    <row r="152" spans="2:5" ht="12.75">
      <c r="B152" s="68">
        <v>39737</v>
      </c>
      <c r="C152" s="84">
        <v>968</v>
      </c>
      <c r="D152" s="84">
        <v>7234</v>
      </c>
      <c r="E152" s="96">
        <f t="shared" si="5"/>
        <v>8202</v>
      </c>
    </row>
    <row r="153" spans="3:4" ht="12.75">
      <c r="C153" s="84"/>
      <c r="D153" s="84"/>
    </row>
    <row r="154" spans="3:4" ht="12.75">
      <c r="C154" s="84"/>
      <c r="D154" s="84"/>
    </row>
    <row r="155" spans="3:4" ht="12.75">
      <c r="C155" s="84"/>
      <c r="D155" s="84"/>
    </row>
    <row r="156" spans="3:4" ht="12.75">
      <c r="C156" s="84"/>
      <c r="D156" s="84"/>
    </row>
    <row r="157" spans="3:4" ht="12.75">
      <c r="C157" s="84"/>
      <c r="D157" s="84"/>
    </row>
    <row r="158" spans="3:4" ht="12.75">
      <c r="C158" s="84"/>
      <c r="D158" s="84"/>
    </row>
    <row r="159" spans="3:4" ht="12.75">
      <c r="C159" s="84"/>
      <c r="D159" s="84"/>
    </row>
    <row r="160" spans="3:4" ht="12.75">
      <c r="C160" s="84"/>
      <c r="D160" s="84"/>
    </row>
    <row r="161" spans="3:4" ht="12.75">
      <c r="C161" s="84"/>
      <c r="D161" s="84"/>
    </row>
    <row r="162" spans="3:4" ht="12.75">
      <c r="C162" s="84"/>
      <c r="D162" s="84"/>
    </row>
    <row r="163" spans="3:4" ht="12.75">
      <c r="C163" s="84"/>
      <c r="D163" s="84"/>
    </row>
    <row r="164" spans="3:4" ht="12.75">
      <c r="C164" s="84"/>
      <c r="D164" s="84"/>
    </row>
    <row r="165" spans="3:4" ht="12.75">
      <c r="C165" s="84"/>
      <c r="D165" s="84"/>
    </row>
    <row r="166" spans="3:4" ht="12.75">
      <c r="C166" s="84"/>
      <c r="D166" s="84"/>
    </row>
    <row r="167" spans="3:4" ht="12.75">
      <c r="C167" s="84"/>
      <c r="D167" s="84"/>
    </row>
    <row r="168" spans="3:4" ht="12.75">
      <c r="C168" s="84"/>
      <c r="D168" s="84"/>
    </row>
    <row r="169" spans="3:4" ht="12.75">
      <c r="C169" s="84"/>
      <c r="D169" s="84"/>
    </row>
    <row r="170" spans="3:4" ht="12.75">
      <c r="C170" s="84"/>
      <c r="D170" s="84"/>
    </row>
    <row r="171" spans="3:4" ht="12.75">
      <c r="C171" s="84"/>
      <c r="D171" s="84"/>
    </row>
    <row r="172" spans="3:4" ht="12.75">
      <c r="C172" s="84"/>
      <c r="D172" s="84"/>
    </row>
    <row r="173" spans="3:4" ht="12.75">
      <c r="C173" s="84"/>
      <c r="D173" s="84"/>
    </row>
    <row r="174" spans="3:4" ht="12.75">
      <c r="C174" s="84"/>
      <c r="D174" s="84"/>
    </row>
    <row r="175" spans="3:4" ht="12.75">
      <c r="C175" s="84"/>
      <c r="D175" s="84"/>
    </row>
    <row r="176" spans="3:4" ht="12.75">
      <c r="C176" s="84"/>
      <c r="D176" s="84"/>
    </row>
    <row r="177" spans="3:4" ht="12.75">
      <c r="C177" s="84"/>
      <c r="D177" s="84"/>
    </row>
    <row r="178" spans="3:4" ht="12.75">
      <c r="C178" s="84"/>
      <c r="D178" s="84"/>
    </row>
    <row r="179" spans="3:4" ht="12.75">
      <c r="C179" s="84"/>
      <c r="D179" s="84"/>
    </row>
    <row r="180" spans="3:4" ht="12.75">
      <c r="C180" s="84"/>
      <c r="D180" s="84"/>
    </row>
    <row r="181" spans="3:4" ht="12.75">
      <c r="C181" s="84"/>
      <c r="D181" s="84"/>
    </row>
    <row r="182" spans="3:4" ht="12.75">
      <c r="C182" s="84"/>
      <c r="D182" s="84"/>
    </row>
    <row r="183" spans="3:4" ht="12.75">
      <c r="C183" s="84"/>
      <c r="D183" s="84"/>
    </row>
    <row r="184" spans="3:4" ht="12.75">
      <c r="C184" s="84"/>
      <c r="D184" s="84"/>
    </row>
    <row r="185" spans="3:4" ht="12.75">
      <c r="C185" s="84"/>
      <c r="D185" s="84"/>
    </row>
    <row r="186" spans="3:4" ht="12.75">
      <c r="C186" s="84"/>
      <c r="D186" s="84"/>
    </row>
    <row r="187" spans="3:4" ht="12.75">
      <c r="C187" s="84"/>
      <c r="D187" s="84"/>
    </row>
    <row r="188" spans="3:4" ht="12.75">
      <c r="C188" s="84"/>
      <c r="D188" s="84"/>
    </row>
    <row r="189" spans="3:4" ht="12.75">
      <c r="C189" s="84"/>
      <c r="D189" s="84"/>
    </row>
    <row r="190" spans="3:4" ht="12.75">
      <c r="C190" s="84"/>
      <c r="D190" s="84"/>
    </row>
    <row r="191" spans="3:4" ht="12.75">
      <c r="C191" s="84"/>
      <c r="D191" s="84"/>
    </row>
    <row r="192" spans="3:4" ht="12.75">
      <c r="C192" s="84"/>
      <c r="D192" s="84"/>
    </row>
    <row r="193" spans="3:4" ht="12.75">
      <c r="C193" s="84"/>
      <c r="D193" s="84"/>
    </row>
    <row r="194" spans="3:4" ht="12.75">
      <c r="C194" s="84"/>
      <c r="D194" s="84"/>
    </row>
    <row r="195" spans="3:4" ht="12.75">
      <c r="C195" s="84"/>
      <c r="D195" s="84"/>
    </row>
    <row r="196" spans="3:4" ht="12.75">
      <c r="C196" s="84"/>
      <c r="D196" s="84"/>
    </row>
    <row r="197" spans="3:4" ht="12.75">
      <c r="C197" s="84"/>
      <c r="D197" s="84"/>
    </row>
    <row r="198" spans="3:4" ht="12.75">
      <c r="C198" s="84"/>
      <c r="D198" s="84"/>
    </row>
    <row r="199" spans="3:4" ht="12.75">
      <c r="C199" s="84"/>
      <c r="D199" s="84"/>
    </row>
    <row r="200" spans="3:4" ht="12.75">
      <c r="C200" s="84"/>
      <c r="D200" s="84"/>
    </row>
    <row r="201" spans="3:4" ht="12.75">
      <c r="C201" s="84"/>
      <c r="D201" s="84"/>
    </row>
    <row r="202" spans="3:4" ht="12.75">
      <c r="C202" s="84"/>
      <c r="D202" s="84"/>
    </row>
    <row r="203" spans="3:4" ht="12.75">
      <c r="C203" s="84"/>
      <c r="D203" s="84"/>
    </row>
    <row r="204" spans="3:4" ht="12.75">
      <c r="C204" s="84"/>
      <c r="D204" s="84"/>
    </row>
    <row r="205" spans="3:4" ht="12.75">
      <c r="C205" s="84"/>
      <c r="D205" s="84"/>
    </row>
    <row r="206" spans="3:4" ht="12.75">
      <c r="C206" s="84"/>
      <c r="D206" s="84"/>
    </row>
    <row r="207" spans="3:4" ht="12.75">
      <c r="C207" s="84"/>
      <c r="D207" s="84"/>
    </row>
    <row r="208" spans="3:4" ht="12.75">
      <c r="C208" s="84"/>
      <c r="D208" s="84"/>
    </row>
    <row r="209" spans="3:4" ht="12.75">
      <c r="C209" s="84"/>
      <c r="D209" s="84"/>
    </row>
    <row r="210" spans="3:4" ht="12.75">
      <c r="C210" s="84"/>
      <c r="D210" s="84"/>
    </row>
    <row r="211" spans="3:4" ht="12.75">
      <c r="C211" s="84"/>
      <c r="D211" s="84"/>
    </row>
    <row r="212" spans="3:4" ht="12.75">
      <c r="C212" s="84"/>
      <c r="D212" s="84"/>
    </row>
    <row r="213" spans="3:4" ht="12.75">
      <c r="C213" s="84"/>
      <c r="D213" s="84"/>
    </row>
    <row r="214" spans="3:4" ht="12.75">
      <c r="C214" s="84"/>
      <c r="D214" s="84"/>
    </row>
    <row r="215" spans="3:4" ht="12.75">
      <c r="C215" s="84"/>
      <c r="D215" s="84"/>
    </row>
    <row r="216" spans="3:4" ht="12.75">
      <c r="C216" s="84"/>
      <c r="D216" s="84"/>
    </row>
    <row r="217" spans="3:4" ht="12.75">
      <c r="C217" s="84"/>
      <c r="D217" s="84"/>
    </row>
    <row r="218" spans="3:4" ht="12.75">
      <c r="C218" s="84"/>
      <c r="D218" s="84"/>
    </row>
    <row r="219" spans="3:4" ht="12.75">
      <c r="C219" s="84"/>
      <c r="D219" s="84"/>
    </row>
    <row r="220" spans="3:4" ht="12.75">
      <c r="C220" s="84"/>
      <c r="D220" s="84"/>
    </row>
    <row r="221" spans="3:4" ht="12.75">
      <c r="C221" s="84"/>
      <c r="D221" s="84"/>
    </row>
    <row r="222" spans="3:4" ht="12.75">
      <c r="C222" s="84"/>
      <c r="D222" s="84"/>
    </row>
    <row r="223" spans="3:4" ht="12.75">
      <c r="C223" s="84"/>
      <c r="D223" s="84"/>
    </row>
    <row r="224" spans="3:4" ht="12.75">
      <c r="C224" s="84"/>
      <c r="D224" s="84"/>
    </row>
    <row r="225" spans="3:4" ht="12.75">
      <c r="C225" s="84"/>
      <c r="D225" s="84"/>
    </row>
    <row r="226" spans="3:4" ht="12.75">
      <c r="C226" s="84"/>
      <c r="D226" s="84"/>
    </row>
    <row r="227" spans="3:4" ht="12.75">
      <c r="C227" s="84"/>
      <c r="D227" s="84"/>
    </row>
    <row r="228" spans="3:4" ht="12.75">
      <c r="C228" s="84"/>
      <c r="D228" s="84"/>
    </row>
    <row r="229" spans="3:4" ht="12.75">
      <c r="C229" s="84"/>
      <c r="D229" s="84"/>
    </row>
    <row r="230" spans="3:4" ht="12.75">
      <c r="C230" s="84"/>
      <c r="D230" s="84"/>
    </row>
    <row r="231" spans="3:4" ht="12.75">
      <c r="C231" s="84"/>
      <c r="D231" s="84"/>
    </row>
    <row r="232" spans="3:4" ht="12.75">
      <c r="C232" s="84"/>
      <c r="D232" s="84"/>
    </row>
    <row r="233" spans="3:4" ht="12.75">
      <c r="C233" s="84"/>
      <c r="D233" s="84"/>
    </row>
    <row r="234" spans="3:4" ht="12.75">
      <c r="C234" s="84"/>
      <c r="D234" s="84"/>
    </row>
    <row r="235" spans="3:4" ht="12.75">
      <c r="C235" s="84"/>
      <c r="D235" s="84"/>
    </row>
    <row r="236" spans="3:4" ht="12.75">
      <c r="C236" s="84"/>
      <c r="D236" s="84"/>
    </row>
    <row r="237" spans="3:4" ht="12.75">
      <c r="C237" s="84"/>
      <c r="D237" s="84"/>
    </row>
    <row r="238" spans="3:4" ht="12.75">
      <c r="C238" s="84"/>
      <c r="D238" s="84"/>
    </row>
    <row r="239" spans="3:4" ht="12.75">
      <c r="C239" s="84"/>
      <c r="D239" s="84"/>
    </row>
    <row r="240" spans="3:4" ht="12.75">
      <c r="C240" s="84"/>
      <c r="D240" s="84"/>
    </row>
    <row r="241" spans="3:4" ht="12.75">
      <c r="C241" s="84"/>
      <c r="D241" s="84"/>
    </row>
    <row r="242" spans="3:4" ht="12.75">
      <c r="C242" s="84"/>
      <c r="D242" s="84"/>
    </row>
    <row r="243" spans="3:4" ht="12.75">
      <c r="C243" s="84"/>
      <c r="D243" s="84"/>
    </row>
    <row r="244" spans="3:4" ht="12.75">
      <c r="C244" s="84"/>
      <c r="D244" s="84"/>
    </row>
    <row r="245" spans="3:4" ht="12.75">
      <c r="C245" s="84"/>
      <c r="D245" s="84"/>
    </row>
    <row r="246" spans="3:4" ht="12.75">
      <c r="C246" s="84"/>
      <c r="D246" s="84"/>
    </row>
    <row r="247" spans="3:4" ht="12.75">
      <c r="C247" s="84"/>
      <c r="D247" s="84"/>
    </row>
    <row r="248" spans="3:4" ht="12.75">
      <c r="C248" s="84"/>
      <c r="D248" s="84"/>
    </row>
    <row r="249" spans="3:4" ht="12.75">
      <c r="C249" s="84"/>
      <c r="D249" s="84"/>
    </row>
    <row r="250" spans="3:4" ht="12.75">
      <c r="C250" s="84"/>
      <c r="D250" s="84"/>
    </row>
    <row r="251" spans="3:4" ht="12.75">
      <c r="C251" s="84"/>
      <c r="D251" s="84"/>
    </row>
    <row r="252" spans="3:4" ht="12.75">
      <c r="C252" s="84"/>
      <c r="D252" s="84"/>
    </row>
    <row r="253" spans="3:4" ht="12.75">
      <c r="C253" s="84"/>
      <c r="D253" s="84"/>
    </row>
    <row r="254" spans="3:4" ht="12.75">
      <c r="C254" s="84"/>
      <c r="D254" s="84"/>
    </row>
    <row r="255" spans="3:4" ht="12.75">
      <c r="C255" s="84"/>
      <c r="D255" s="84"/>
    </row>
    <row r="256" spans="3:4" ht="12.75">
      <c r="C256" s="84"/>
      <c r="D256" s="84"/>
    </row>
    <row r="257" spans="3:4" ht="12.75">
      <c r="C257" s="84"/>
      <c r="D257" s="84"/>
    </row>
    <row r="258" spans="3:4" ht="12.75">
      <c r="C258" s="84"/>
      <c r="D258" s="84"/>
    </row>
    <row r="259" spans="3:4" ht="12.75">
      <c r="C259" s="84"/>
      <c r="D259" s="84"/>
    </row>
    <row r="260" spans="3:4" ht="12.75">
      <c r="C260" s="84"/>
      <c r="D260" s="84"/>
    </row>
    <row r="261" spans="3:4" ht="12.75">
      <c r="C261" s="84"/>
      <c r="D261" s="84"/>
    </row>
    <row r="262" spans="3:4" ht="12.75">
      <c r="C262" s="84"/>
      <c r="D262" s="84"/>
    </row>
    <row r="263" spans="3:4" ht="12.75">
      <c r="C263" s="84"/>
      <c r="D263" s="84"/>
    </row>
    <row r="264" spans="3:4" ht="12.75">
      <c r="C264" s="84"/>
      <c r="D264" s="84"/>
    </row>
    <row r="265" spans="3:4" ht="12.75">
      <c r="C265" s="84"/>
      <c r="D265" s="84"/>
    </row>
    <row r="266" spans="3:4" ht="12.75">
      <c r="C266" s="84"/>
      <c r="D266" s="84"/>
    </row>
    <row r="267" spans="3:4" ht="12.75">
      <c r="C267" s="84"/>
      <c r="D267" s="84"/>
    </row>
    <row r="268" spans="3:4" ht="12.75">
      <c r="C268" s="84"/>
      <c r="D268" s="84"/>
    </row>
    <row r="269" spans="3:4" ht="12.75">
      <c r="C269" s="84"/>
      <c r="D269" s="84"/>
    </row>
    <row r="270" spans="3:4" ht="12.75">
      <c r="C270" s="84"/>
      <c r="D270" s="84"/>
    </row>
    <row r="271" spans="3:4" ht="12.75">
      <c r="C271" s="84"/>
      <c r="D271" s="84"/>
    </row>
    <row r="272" spans="3:4" ht="12.75">
      <c r="C272" s="84"/>
      <c r="D272" s="84"/>
    </row>
    <row r="273" spans="3:4" ht="12.75">
      <c r="C273" s="84"/>
      <c r="D273" s="84"/>
    </row>
    <row r="274" spans="3:4" ht="12.75">
      <c r="C274" s="84"/>
      <c r="D274" s="84"/>
    </row>
    <row r="275" spans="3:4" ht="12.75">
      <c r="C275" s="84"/>
      <c r="D275" s="84"/>
    </row>
    <row r="276" spans="3:4" ht="12.75">
      <c r="C276" s="84"/>
      <c r="D276" s="84"/>
    </row>
    <row r="277" spans="3:4" ht="12.75">
      <c r="C277" s="84"/>
      <c r="D277" s="84"/>
    </row>
    <row r="278" spans="3:4" ht="12.75">
      <c r="C278" s="84"/>
      <c r="D278" s="84"/>
    </row>
    <row r="279" spans="3:4" ht="12.75">
      <c r="C279" s="84"/>
      <c r="D279" s="84"/>
    </row>
    <row r="280" spans="3:4" ht="12.75">
      <c r="C280" s="84"/>
      <c r="D280" s="84"/>
    </row>
    <row r="281" spans="3:4" ht="12.75">
      <c r="C281" s="84"/>
      <c r="D281" s="84"/>
    </row>
    <row r="282" spans="3:4" ht="12.75">
      <c r="C282" s="84"/>
      <c r="D282" s="84"/>
    </row>
    <row r="283" spans="3:4" ht="12.75">
      <c r="C283" s="84"/>
      <c r="D283" s="84"/>
    </row>
    <row r="284" spans="3:4" ht="12.75">
      <c r="C284" s="84"/>
      <c r="D284" s="84"/>
    </row>
    <row r="285" spans="3:4" ht="12.75">
      <c r="C285" s="84"/>
      <c r="D285" s="84"/>
    </row>
    <row r="286" spans="3:4" ht="12.75">
      <c r="C286" s="84"/>
      <c r="D286" s="84"/>
    </row>
    <row r="287" spans="3:4" ht="12.75">
      <c r="C287" s="84"/>
      <c r="D287" s="84"/>
    </row>
    <row r="288" spans="3:4" ht="12.75">
      <c r="C288" s="84"/>
      <c r="D288" s="84"/>
    </row>
    <row r="289" spans="3:4" ht="12.75">
      <c r="C289" s="84"/>
      <c r="D289" s="84"/>
    </row>
    <row r="290" spans="3:4" ht="12.75">
      <c r="C290" s="84"/>
      <c r="D290" s="84"/>
    </row>
    <row r="291" spans="3:4" ht="12.75">
      <c r="C291" s="84"/>
      <c r="D291" s="84"/>
    </row>
    <row r="292" spans="3:4" ht="12.75">
      <c r="C292" s="84"/>
      <c r="D292" s="84"/>
    </row>
    <row r="293" spans="3:4" ht="12.75">
      <c r="C293" s="84"/>
      <c r="D293" s="84"/>
    </row>
    <row r="294" spans="3:4" ht="12.75">
      <c r="C294" s="84"/>
      <c r="D294" s="84"/>
    </row>
    <row r="295" spans="3:4" ht="12.75">
      <c r="C295" s="84"/>
      <c r="D295" s="84"/>
    </row>
    <row r="296" spans="3:4" ht="12.75">
      <c r="C296" s="84"/>
      <c r="D296" s="84"/>
    </row>
    <row r="297" spans="3:4" ht="12.75">
      <c r="C297" s="84"/>
      <c r="D297" s="84"/>
    </row>
    <row r="298" spans="3:4" ht="12.75">
      <c r="C298" s="84"/>
      <c r="D298" s="84"/>
    </row>
    <row r="299" spans="3:4" ht="12.75">
      <c r="C299" s="84"/>
      <c r="D299" s="84"/>
    </row>
    <row r="300" spans="3:4" ht="12.75">
      <c r="C300" s="84"/>
      <c r="D300" s="84"/>
    </row>
    <row r="301" spans="3:4" ht="12.75">
      <c r="C301" s="84"/>
      <c r="D301" s="84"/>
    </row>
    <row r="302" spans="3:4" ht="12.75">
      <c r="C302" s="84"/>
      <c r="D302" s="84"/>
    </row>
    <row r="303" spans="3:4" ht="12.75">
      <c r="C303" s="84"/>
      <c r="D303" s="84"/>
    </row>
    <row r="304" spans="3:4" ht="12.75">
      <c r="C304" s="84"/>
      <c r="D304" s="84"/>
    </row>
    <row r="305" spans="3:4" ht="12.75">
      <c r="C305" s="84"/>
      <c r="D305" s="84"/>
    </row>
    <row r="306" spans="3:4" ht="12.75">
      <c r="C306" s="84"/>
      <c r="D306" s="84"/>
    </row>
    <row r="307" spans="3:4" ht="12.75">
      <c r="C307" s="84"/>
      <c r="D307" s="84"/>
    </row>
    <row r="308" spans="3:4" ht="12.75">
      <c r="C308" s="84"/>
      <c r="D308" s="84"/>
    </row>
    <row r="309" spans="3:4" ht="12.75">
      <c r="C309" s="84"/>
      <c r="D309" s="84"/>
    </row>
    <row r="310" spans="3:4" ht="12.75">
      <c r="C310" s="84"/>
      <c r="D310" s="84"/>
    </row>
    <row r="311" spans="3:4" ht="12.75">
      <c r="C311" s="84"/>
      <c r="D311" s="84"/>
    </row>
    <row r="312" spans="3:4" ht="12.75">
      <c r="C312" s="84"/>
      <c r="D312" s="84"/>
    </row>
    <row r="313" spans="3:4" ht="12.75">
      <c r="C313" s="84"/>
      <c r="D313" s="84"/>
    </row>
    <row r="314" spans="3:4" ht="12.75">
      <c r="C314" s="84"/>
      <c r="D314" s="84"/>
    </row>
    <row r="315" spans="3:4" ht="12.75">
      <c r="C315" s="84"/>
      <c r="D315" s="84"/>
    </row>
    <row r="316" spans="3:4" ht="12.75">
      <c r="C316" s="84"/>
      <c r="D316" s="84"/>
    </row>
    <row r="317" spans="3:4" ht="12.75">
      <c r="C317" s="84"/>
      <c r="D317" s="84"/>
    </row>
    <row r="318" spans="3:4" ht="12.75">
      <c r="C318" s="84"/>
      <c r="D318" s="84"/>
    </row>
    <row r="319" spans="3:4" ht="12.75">
      <c r="C319" s="84"/>
      <c r="D319" s="84"/>
    </row>
    <row r="320" spans="3:4" ht="12.75">
      <c r="C320" s="84"/>
      <c r="D320" s="84"/>
    </row>
    <row r="321" spans="3:4" ht="12.75">
      <c r="C321" s="84"/>
      <c r="D321" s="84"/>
    </row>
    <row r="322" spans="3:4" ht="12.75">
      <c r="C322" s="84"/>
      <c r="D322" s="84"/>
    </row>
    <row r="323" spans="3:4" ht="12.75">
      <c r="C323" s="84"/>
      <c r="D323" s="84"/>
    </row>
    <row r="324" spans="3:4" ht="12.75">
      <c r="C324" s="84"/>
      <c r="D324" s="84"/>
    </row>
    <row r="325" spans="3:4" ht="12.75">
      <c r="C325" s="84"/>
      <c r="D325" s="84"/>
    </row>
    <row r="326" spans="3:4" ht="12.75">
      <c r="C326" s="84"/>
      <c r="D326" s="84"/>
    </row>
    <row r="327" spans="3:4" ht="12.75">
      <c r="C327" s="84"/>
      <c r="D327" s="84"/>
    </row>
    <row r="328" spans="3:4" ht="12.75">
      <c r="C328" s="84"/>
      <c r="D328" s="84"/>
    </row>
    <row r="329" spans="3:4" ht="12.75">
      <c r="C329" s="84"/>
      <c r="D329" s="84"/>
    </row>
    <row r="330" spans="3:4" ht="12.75">
      <c r="C330" s="84"/>
      <c r="D330" s="84"/>
    </row>
    <row r="331" spans="3:4" ht="12.75">
      <c r="C331" s="84"/>
      <c r="D331" s="84"/>
    </row>
    <row r="332" spans="3:4" ht="12.75">
      <c r="C332" s="84"/>
      <c r="D332" s="84"/>
    </row>
    <row r="333" spans="3:4" ht="12.75">
      <c r="C333" s="84"/>
      <c r="D333" s="84"/>
    </row>
    <row r="334" spans="3:4" ht="12.75">
      <c r="C334" s="84"/>
      <c r="D334" s="84"/>
    </row>
    <row r="335" spans="3:4" ht="12.75">
      <c r="C335" s="84"/>
      <c r="D335" s="84"/>
    </row>
    <row r="336" spans="3:4" ht="12.75">
      <c r="C336" s="84"/>
      <c r="D336" s="84"/>
    </row>
    <row r="337" spans="3:4" ht="12.75">
      <c r="C337" s="84"/>
      <c r="D337" s="84"/>
    </row>
    <row r="338" spans="3:4" ht="12.75">
      <c r="C338" s="84"/>
      <c r="D338" s="84"/>
    </row>
    <row r="339" spans="3:4" ht="12.75">
      <c r="C339" s="84"/>
      <c r="D339" s="84"/>
    </row>
    <row r="340" spans="3:4" ht="12.75">
      <c r="C340" s="84"/>
      <c r="D340" s="84"/>
    </row>
    <row r="341" spans="3:4" ht="12.75">
      <c r="C341" s="84"/>
      <c r="D341" s="84"/>
    </row>
    <row r="342" spans="3:4" ht="12.75">
      <c r="C342" s="84"/>
      <c r="D342" s="84"/>
    </row>
    <row r="343" spans="3:4" ht="12.75">
      <c r="C343" s="84"/>
      <c r="D343" s="84"/>
    </row>
    <row r="344" spans="3:4" ht="12.75">
      <c r="C344" s="84"/>
      <c r="D344" s="84"/>
    </row>
    <row r="345" spans="3:4" ht="12.75">
      <c r="C345" s="84"/>
      <c r="D345" s="84"/>
    </row>
    <row r="346" spans="3:4" ht="12.75">
      <c r="C346" s="84"/>
      <c r="D346" s="84"/>
    </row>
    <row r="347" spans="3:4" ht="12.75">
      <c r="C347" s="84"/>
      <c r="D347" s="84"/>
    </row>
    <row r="348" spans="3:4" ht="12.75">
      <c r="C348" s="84"/>
      <c r="D348" s="84"/>
    </row>
    <row r="349" spans="3:4" ht="12.75">
      <c r="C349" s="84"/>
      <c r="D349" s="84"/>
    </row>
    <row r="350" spans="3:4" ht="12.75">
      <c r="C350" s="84"/>
      <c r="D350" s="84"/>
    </row>
    <row r="351" spans="3:4" ht="12.75">
      <c r="C351" s="84"/>
      <c r="D351" s="84"/>
    </row>
    <row r="352" spans="3:4" ht="12.75">
      <c r="C352" s="84"/>
      <c r="D352" s="84"/>
    </row>
    <row r="353" spans="3:4" ht="12.75">
      <c r="C353" s="84"/>
      <c r="D353" s="84"/>
    </row>
    <row r="354" spans="3:4" ht="12.75">
      <c r="C354" s="84"/>
      <c r="D354" s="84"/>
    </row>
    <row r="355" spans="3:4" ht="12.75">
      <c r="C355" s="84"/>
      <c r="D355" s="84"/>
    </row>
    <row r="356" spans="3:4" ht="12.75">
      <c r="C356" s="84"/>
      <c r="D356" s="84"/>
    </row>
    <row r="357" spans="3:4" ht="12.75">
      <c r="C357" s="84"/>
      <c r="D357" s="84"/>
    </row>
    <row r="358" spans="3:4" ht="12.75">
      <c r="C358" s="84"/>
      <c r="D358" s="84"/>
    </row>
    <row r="359" spans="3:4" ht="12.75">
      <c r="C359" s="84"/>
      <c r="D359" s="84"/>
    </row>
    <row r="360" spans="3:4" ht="12.75">
      <c r="C360" s="84"/>
      <c r="D360" s="84"/>
    </row>
    <row r="361" spans="3:4" ht="12.75">
      <c r="C361" s="84"/>
      <c r="D361" s="84"/>
    </row>
    <row r="362" spans="3:4" ht="12.75">
      <c r="C362" s="84"/>
      <c r="D362" s="84"/>
    </row>
    <row r="363" spans="3:4" ht="12.75">
      <c r="C363" s="84"/>
      <c r="D363" s="84"/>
    </row>
    <row r="364" spans="3:4" ht="12.75">
      <c r="C364" s="84"/>
      <c r="D364" s="84"/>
    </row>
    <row r="365" spans="3:4" ht="12.75">
      <c r="C365" s="84"/>
      <c r="D365" s="84"/>
    </row>
    <row r="366" spans="3:4" ht="12.75">
      <c r="C366" s="84"/>
      <c r="D366" s="84"/>
    </row>
    <row r="367" spans="3:4" ht="12.75">
      <c r="C367" s="84"/>
      <c r="D367" s="84"/>
    </row>
    <row r="368" spans="3:4" ht="12.75">
      <c r="C368" s="84"/>
      <c r="D368" s="84"/>
    </row>
    <row r="369" spans="3:4" ht="12.75">
      <c r="C369" s="84"/>
      <c r="D369" s="84"/>
    </row>
    <row r="370" spans="3:4" ht="12.75">
      <c r="C370" s="84"/>
      <c r="D370" s="84"/>
    </row>
    <row r="371" spans="3:4" ht="12.75">
      <c r="C371" s="84"/>
      <c r="D371" s="84"/>
    </row>
    <row r="372" spans="3:4" ht="12.75">
      <c r="C372" s="84"/>
      <c r="D372" s="84"/>
    </row>
    <row r="373" spans="3:4" ht="12.75">
      <c r="C373" s="84"/>
      <c r="D373" s="84"/>
    </row>
    <row r="374" spans="3:4" ht="12.75">
      <c r="C374" s="84"/>
      <c r="D374" s="84"/>
    </row>
    <row r="375" spans="3:4" ht="12.75">
      <c r="C375" s="84"/>
      <c r="D375" s="84"/>
    </row>
    <row r="376" spans="3:4" ht="12.75">
      <c r="C376" s="84"/>
      <c r="D376" s="84"/>
    </row>
    <row r="377" spans="3:4" ht="12.75">
      <c r="C377" s="84"/>
      <c r="D377" s="84"/>
    </row>
    <row r="378" spans="3:4" ht="12.75">
      <c r="C378" s="84"/>
      <c r="D378" s="84"/>
    </row>
    <row r="379" spans="3:4" ht="12.75">
      <c r="C379" s="84"/>
      <c r="D379" s="84"/>
    </row>
    <row r="380" spans="3:4" ht="12.75">
      <c r="C380" s="84"/>
      <c r="D380" s="84"/>
    </row>
    <row r="381" spans="3:4" ht="12.75">
      <c r="C381" s="84"/>
      <c r="D381" s="84"/>
    </row>
    <row r="382" spans="3:4" ht="12.75">
      <c r="C382" s="84"/>
      <c r="D382" s="84"/>
    </row>
    <row r="383" spans="3:4" ht="12.75">
      <c r="C383" s="84"/>
      <c r="D383" s="84"/>
    </row>
    <row r="384" spans="3:4" ht="12.75">
      <c r="C384" s="84"/>
      <c r="D384" s="84"/>
    </row>
    <row r="385" spans="3:4" ht="12.75">
      <c r="C385" s="84"/>
      <c r="D385" s="84"/>
    </row>
    <row r="386" spans="3:4" ht="12.75">
      <c r="C386" s="84"/>
      <c r="D386" s="84"/>
    </row>
    <row r="387" spans="3:4" ht="12.75">
      <c r="C387" s="84"/>
      <c r="D387" s="84"/>
    </row>
    <row r="388" spans="3:4" ht="12.75">
      <c r="C388" s="84"/>
      <c r="D388" s="84"/>
    </row>
    <row r="389" spans="3:4" ht="12.75">
      <c r="C389" s="84"/>
      <c r="D389" s="84"/>
    </row>
    <row r="390" spans="3:4" ht="12.75">
      <c r="C390" s="84"/>
      <c r="D390" s="84"/>
    </row>
    <row r="391" spans="3:4" ht="12.75">
      <c r="C391" s="84"/>
      <c r="D391" s="84"/>
    </row>
    <row r="392" spans="3:4" ht="12.75">
      <c r="C392" s="84"/>
      <c r="D392" s="84"/>
    </row>
    <row r="393" spans="3:4" ht="12.75">
      <c r="C393" s="84"/>
      <c r="D393" s="84"/>
    </row>
    <row r="394" spans="3:4" ht="12.75">
      <c r="C394" s="84"/>
      <c r="D394" s="84"/>
    </row>
    <row r="395" spans="3:4" ht="12.75">
      <c r="C395" s="84"/>
      <c r="D395" s="84"/>
    </row>
    <row r="396" spans="3:4" ht="12.75">
      <c r="C396" s="84"/>
      <c r="D396" s="84"/>
    </row>
    <row r="397" spans="3:4" ht="12.75">
      <c r="C397" s="84"/>
      <c r="D397" s="84"/>
    </row>
    <row r="398" spans="3:4" ht="12.75">
      <c r="C398" s="84"/>
      <c r="D398" s="84"/>
    </row>
    <row r="399" spans="3:5" ht="12.75">
      <c r="C399" s="84"/>
      <c r="D399" s="84"/>
      <c r="E399" s="84"/>
    </row>
    <row r="400" spans="3:5" ht="12.75">
      <c r="C400" s="84"/>
      <c r="D400" s="84"/>
      <c r="E400" s="84"/>
    </row>
    <row r="401" spans="3:5" ht="12.75">
      <c r="C401" s="84"/>
      <c r="D401" s="84"/>
      <c r="E401" s="84"/>
    </row>
    <row r="402" spans="3:5" ht="12.75">
      <c r="C402" s="84"/>
      <c r="D402" s="84"/>
      <c r="E402" s="84"/>
    </row>
    <row r="403" spans="3:5" ht="12.75">
      <c r="C403" s="84"/>
      <c r="D403" s="84"/>
      <c r="E403" s="84"/>
    </row>
    <row r="404" spans="3:5" ht="12.75">
      <c r="C404" s="84"/>
      <c r="D404" s="84"/>
      <c r="E404" s="84"/>
    </row>
    <row r="405" spans="3:5" ht="12.75">
      <c r="C405" s="84"/>
      <c r="D405" s="84"/>
      <c r="E405" s="84"/>
    </row>
    <row r="406" spans="3:5" ht="12.75">
      <c r="C406" s="84"/>
      <c r="D406" s="84"/>
      <c r="E406" s="84"/>
    </row>
    <row r="407" spans="3:5" ht="12.75">
      <c r="C407" s="84"/>
      <c r="D407" s="84"/>
      <c r="E407" s="84"/>
    </row>
    <row r="408" spans="3:5" ht="12.75">
      <c r="C408" s="84"/>
      <c r="D408" s="84"/>
      <c r="E408" s="84"/>
    </row>
    <row r="409" spans="3:5" ht="12.75">
      <c r="C409" s="84"/>
      <c r="D409" s="84"/>
      <c r="E409" s="84"/>
    </row>
    <row r="410" spans="3:5" ht="12.75">
      <c r="C410" s="84"/>
      <c r="D410" s="84"/>
      <c r="E410" s="84"/>
    </row>
    <row r="411" spans="3:5" ht="12.75">
      <c r="C411" s="84"/>
      <c r="D411" s="84"/>
      <c r="E411" s="84"/>
    </row>
    <row r="412" spans="3:5" ht="12.75">
      <c r="C412" s="84"/>
      <c r="D412" s="84"/>
      <c r="E412" s="84"/>
    </row>
    <row r="413" spans="3:5" ht="12.75">
      <c r="C413" s="84"/>
      <c r="D413" s="84"/>
      <c r="E413" s="84"/>
    </row>
    <row r="414" spans="3:5" ht="12.75">
      <c r="C414" s="84"/>
      <c r="D414" s="84"/>
      <c r="E414" s="84"/>
    </row>
    <row r="415" spans="3:5" ht="12.75">
      <c r="C415" s="84"/>
      <c r="D415" s="84"/>
      <c r="E415" s="84"/>
    </row>
    <row r="416" spans="3:5" ht="12.75">
      <c r="C416" s="84"/>
      <c r="D416" s="84"/>
      <c r="E416" s="84"/>
    </row>
    <row r="417" spans="3:5" ht="12.75">
      <c r="C417" s="84"/>
      <c r="D417" s="84"/>
      <c r="E417" s="84"/>
    </row>
    <row r="418" spans="3:5" ht="12.75">
      <c r="C418" s="84"/>
      <c r="D418" s="84"/>
      <c r="E418" s="84"/>
    </row>
    <row r="419" spans="3:5" ht="12.75">
      <c r="C419" s="84"/>
      <c r="D419" s="84"/>
      <c r="E419" s="84"/>
    </row>
    <row r="420" spans="3:5" ht="12.75">
      <c r="C420" s="84"/>
      <c r="D420" s="84"/>
      <c r="E420" s="84"/>
    </row>
    <row r="421" spans="3:5" ht="12.75">
      <c r="C421" s="84"/>
      <c r="D421" s="84"/>
      <c r="E421" s="84"/>
    </row>
    <row r="422" spans="3:5" ht="12.75">
      <c r="C422" s="84"/>
      <c r="D422" s="84"/>
      <c r="E422" s="84"/>
    </row>
    <row r="423" spans="3:5" ht="12.75">
      <c r="C423" s="84"/>
      <c r="D423" s="84"/>
      <c r="E423" s="84"/>
    </row>
    <row r="424" spans="3:5" ht="12.75">
      <c r="C424" s="84"/>
      <c r="D424" s="84"/>
      <c r="E424" s="84"/>
    </row>
    <row r="425" spans="3:5" ht="12.75">
      <c r="C425" s="84"/>
      <c r="D425" s="84"/>
      <c r="E425" s="84"/>
    </row>
    <row r="426" spans="3:5" ht="12.75">
      <c r="C426" s="84"/>
      <c r="D426" s="84"/>
      <c r="E426" s="84"/>
    </row>
    <row r="427" spans="3:5" ht="12.75">
      <c r="C427" s="84"/>
      <c r="D427" s="84"/>
      <c r="E427" s="84"/>
    </row>
    <row r="428" spans="3:5" ht="12.75">
      <c r="C428" s="84"/>
      <c r="D428" s="84"/>
      <c r="E428" s="84"/>
    </row>
    <row r="429" spans="3:5" ht="12.75">
      <c r="C429" s="84"/>
      <c r="D429" s="84"/>
      <c r="E429" s="84"/>
    </row>
    <row r="430" spans="3:5" ht="12.75">
      <c r="C430" s="84"/>
      <c r="D430" s="84"/>
      <c r="E430" s="84"/>
    </row>
    <row r="431" spans="3:5" ht="12.75">
      <c r="C431" s="84"/>
      <c r="D431" s="84"/>
      <c r="E431" s="84"/>
    </row>
    <row r="432" spans="3:5" ht="12.75">
      <c r="C432" s="84"/>
      <c r="D432" s="84"/>
      <c r="E432" s="84"/>
    </row>
    <row r="433" spans="3:5" ht="12.75">
      <c r="C433" s="84"/>
      <c r="D433" s="84"/>
      <c r="E433" s="84"/>
    </row>
    <row r="434" spans="3:5" ht="12.75">
      <c r="C434" s="84"/>
      <c r="D434" s="84"/>
      <c r="E434" s="84"/>
    </row>
    <row r="435" spans="3:5" ht="12.75">
      <c r="C435" s="84"/>
      <c r="D435" s="84"/>
      <c r="E435" s="84"/>
    </row>
    <row r="436" spans="3:5" ht="12.75">
      <c r="C436" s="84"/>
      <c r="D436" s="84"/>
      <c r="E436" s="84"/>
    </row>
    <row r="437" spans="3:5" ht="12.75">
      <c r="C437" s="84"/>
      <c r="D437" s="84"/>
      <c r="E437" s="84"/>
    </row>
    <row r="438" spans="3:5" ht="12.75">
      <c r="C438" s="84"/>
      <c r="D438" s="84"/>
      <c r="E438" s="84"/>
    </row>
    <row r="439" spans="3:5" ht="12.75">
      <c r="C439" s="84"/>
      <c r="D439" s="84"/>
      <c r="E439" s="84"/>
    </row>
    <row r="440" spans="3:5" ht="12.75">
      <c r="C440" s="84"/>
      <c r="D440" s="84"/>
      <c r="E440" s="84"/>
    </row>
    <row r="441" spans="3:5" ht="12.75">
      <c r="C441" s="84"/>
      <c r="D441" s="84"/>
      <c r="E441" s="84"/>
    </row>
    <row r="442" spans="3:5" ht="12.75">
      <c r="C442" s="84"/>
      <c r="D442" s="84"/>
      <c r="E442" s="84"/>
    </row>
    <row r="443" spans="3:5" ht="12.75">
      <c r="C443" s="84"/>
      <c r="D443" s="84"/>
      <c r="E443" s="84"/>
    </row>
    <row r="444" spans="3:5" ht="12.75">
      <c r="C444" s="84"/>
      <c r="D444" s="84"/>
      <c r="E444" s="84"/>
    </row>
    <row r="445" spans="3:5" ht="12.75">
      <c r="C445" s="84"/>
      <c r="D445" s="84"/>
      <c r="E445" s="84"/>
    </row>
    <row r="446" spans="3:5" ht="12.75">
      <c r="C446" s="84"/>
      <c r="D446" s="84"/>
      <c r="E446" s="84"/>
    </row>
    <row r="447" spans="3:5" ht="12.75">
      <c r="C447" s="84"/>
      <c r="D447" s="84"/>
      <c r="E447" s="84"/>
    </row>
    <row r="448" spans="3:5" ht="12.75">
      <c r="C448" s="84"/>
      <c r="D448" s="84"/>
      <c r="E448" s="84"/>
    </row>
    <row r="449" spans="3:5" ht="12.75">
      <c r="C449" s="84"/>
      <c r="D449" s="84"/>
      <c r="E449" s="84"/>
    </row>
    <row r="450" spans="3:5" ht="12.75">
      <c r="C450" s="84"/>
      <c r="D450" s="84"/>
      <c r="E450" s="84"/>
    </row>
    <row r="451" spans="3:5" ht="12.75">
      <c r="C451" s="84"/>
      <c r="D451" s="84"/>
      <c r="E451" s="84"/>
    </row>
    <row r="452" spans="3:5" ht="12.75">
      <c r="C452" s="84"/>
      <c r="D452" s="84"/>
      <c r="E452" s="84"/>
    </row>
    <row r="453" spans="3:5" ht="12.75">
      <c r="C453" s="84"/>
      <c r="D453" s="84"/>
      <c r="E453" s="84"/>
    </row>
    <row r="454" spans="3:5" ht="12.75">
      <c r="C454" s="84"/>
      <c r="D454" s="84"/>
      <c r="E454" s="84"/>
    </row>
    <row r="455" spans="3:5" ht="12.75">
      <c r="C455" s="84"/>
      <c r="D455" s="84"/>
      <c r="E455" s="84"/>
    </row>
    <row r="456" spans="3:5" ht="12.75">
      <c r="C456" s="84"/>
      <c r="D456" s="84"/>
      <c r="E456" s="84"/>
    </row>
    <row r="457" spans="3:5" ht="12.75">
      <c r="C457" s="84"/>
      <c r="D457" s="84"/>
      <c r="E457" s="84"/>
    </row>
    <row r="458" spans="3:5" ht="12.75">
      <c r="C458" s="84"/>
      <c r="D458" s="84"/>
      <c r="E458" s="84"/>
    </row>
    <row r="459" spans="3:5" ht="12.75">
      <c r="C459" s="84"/>
      <c r="D459" s="84"/>
      <c r="E459" s="84"/>
    </row>
    <row r="460" spans="3:5" ht="12.75">
      <c r="C460" s="84"/>
      <c r="D460" s="84"/>
      <c r="E460" s="84"/>
    </row>
    <row r="461" spans="3:5" ht="12.75">
      <c r="C461" s="84"/>
      <c r="D461" s="84"/>
      <c r="E461" s="84"/>
    </row>
    <row r="462" spans="3:5" ht="12.75">
      <c r="C462" s="84"/>
      <c r="D462" s="84"/>
      <c r="E462" s="84"/>
    </row>
    <row r="463" spans="3:5" ht="12.75">
      <c r="C463" s="84"/>
      <c r="D463" s="84"/>
      <c r="E463" s="84"/>
    </row>
    <row r="464" spans="3:5" ht="12.75">
      <c r="C464" s="84"/>
      <c r="D464" s="84"/>
      <c r="E464" s="84"/>
    </row>
    <row r="465" spans="3:5" ht="12.75">
      <c r="C465" s="84"/>
      <c r="D465" s="84"/>
      <c r="E465" s="84"/>
    </row>
    <row r="466" spans="3:5" ht="12.75">
      <c r="C466" s="84"/>
      <c r="D466" s="84"/>
      <c r="E466" s="84"/>
    </row>
    <row r="467" spans="3:5" ht="12.75">
      <c r="C467" s="84"/>
      <c r="D467" s="84"/>
      <c r="E467" s="84"/>
    </row>
    <row r="468" spans="3:5" ht="12.75">
      <c r="C468" s="84"/>
      <c r="D468" s="84"/>
      <c r="E468" s="84"/>
    </row>
    <row r="469" spans="3:5" ht="12.75">
      <c r="C469" s="84"/>
      <c r="D469" s="84"/>
      <c r="E469" s="84"/>
    </row>
    <row r="470" spans="3:5" ht="12.75">
      <c r="C470" s="84"/>
      <c r="D470" s="84"/>
      <c r="E470" s="84"/>
    </row>
    <row r="471" spans="3:5" ht="12.75">
      <c r="C471" s="84"/>
      <c r="D471" s="84"/>
      <c r="E471" s="84"/>
    </row>
    <row r="472" spans="3:5" ht="12.75">
      <c r="C472" s="84"/>
      <c r="D472" s="84"/>
      <c r="E472" s="84"/>
    </row>
    <row r="473" spans="3:5" ht="12.75">
      <c r="C473" s="84"/>
      <c r="D473" s="84"/>
      <c r="E473" s="84"/>
    </row>
    <row r="474" spans="3:5" ht="12.75">
      <c r="C474" s="84"/>
      <c r="D474" s="84"/>
      <c r="E474" s="84"/>
    </row>
    <row r="475" spans="3:5" ht="12.75">
      <c r="C475" s="84"/>
      <c r="D475" s="84"/>
      <c r="E475" s="84"/>
    </row>
    <row r="476" spans="3:5" ht="12.75">
      <c r="C476" s="84"/>
      <c r="D476" s="84"/>
      <c r="E476" s="84"/>
    </row>
    <row r="477" spans="3:5" ht="12.75">
      <c r="C477" s="84"/>
      <c r="D477" s="84"/>
      <c r="E477" s="84"/>
    </row>
    <row r="478" spans="3:5" ht="12.75">
      <c r="C478" s="84"/>
      <c r="D478" s="84"/>
      <c r="E478" s="84"/>
    </row>
    <row r="479" spans="3:5" ht="12.75">
      <c r="C479" s="84"/>
      <c r="D479" s="84"/>
      <c r="E479" s="84"/>
    </row>
    <row r="480" spans="3:5" ht="12.75">
      <c r="C480" s="84"/>
      <c r="D480" s="84"/>
      <c r="E480" s="84"/>
    </row>
    <row r="481" spans="3:5" ht="12.75">
      <c r="C481" s="84"/>
      <c r="D481" s="84"/>
      <c r="E481" s="84"/>
    </row>
    <row r="482" spans="3:5" ht="12.75">
      <c r="C482" s="84"/>
      <c r="D482" s="84"/>
      <c r="E482" s="84"/>
    </row>
    <row r="483" spans="3:5" ht="12.75">
      <c r="C483" s="84"/>
      <c r="D483" s="84"/>
      <c r="E483" s="84"/>
    </row>
    <row r="484" spans="3:5" ht="12.75">
      <c r="C484" s="84"/>
      <c r="D484" s="84"/>
      <c r="E484" s="84"/>
    </row>
    <row r="485" spans="3:5" ht="12.75">
      <c r="C485" s="84"/>
      <c r="D485" s="84"/>
      <c r="E485" s="84"/>
    </row>
    <row r="486" spans="3:5" ht="12.75">
      <c r="C486" s="84"/>
      <c r="D486" s="84"/>
      <c r="E486" s="84"/>
    </row>
    <row r="487" spans="3:5" ht="12.75">
      <c r="C487" s="84"/>
      <c r="D487" s="84"/>
      <c r="E487" s="84"/>
    </row>
    <row r="488" spans="3:5" ht="12.75">
      <c r="C488" s="84"/>
      <c r="D488" s="84"/>
      <c r="E488" s="84"/>
    </row>
    <row r="489" spans="3:5" ht="12.75">
      <c r="C489" s="84"/>
      <c r="D489" s="84"/>
      <c r="E489" s="84"/>
    </row>
    <row r="490" spans="3:5" ht="12.75">
      <c r="C490" s="84"/>
      <c r="D490" s="84"/>
      <c r="E490" s="84"/>
    </row>
    <row r="491" spans="3:5" ht="12.75">
      <c r="C491" s="84"/>
      <c r="D491" s="84"/>
      <c r="E491" s="84"/>
    </row>
    <row r="492" spans="3:5" ht="12.75">
      <c r="C492" s="84"/>
      <c r="D492" s="84"/>
      <c r="E492" s="84"/>
    </row>
    <row r="493" spans="3:5" ht="12.75">
      <c r="C493" s="84"/>
      <c r="D493" s="84"/>
      <c r="E493" s="84"/>
    </row>
    <row r="494" spans="3:5" ht="12.75">
      <c r="C494" s="84"/>
      <c r="D494" s="84"/>
      <c r="E494" s="84"/>
    </row>
    <row r="495" spans="3:5" ht="12.75">
      <c r="C495" s="84"/>
      <c r="D495" s="84"/>
      <c r="E495" s="84"/>
    </row>
    <row r="496" spans="3:5" ht="12.75">
      <c r="C496" s="84"/>
      <c r="D496" s="84"/>
      <c r="E496" s="84"/>
    </row>
    <row r="497" spans="3:5" ht="12.75">
      <c r="C497" s="84"/>
      <c r="D497" s="84"/>
      <c r="E497" s="84"/>
    </row>
    <row r="498" spans="3:5" ht="12.75">
      <c r="C498" s="84"/>
      <c r="D498" s="84"/>
      <c r="E498" s="84"/>
    </row>
    <row r="499" spans="3:5" ht="12.75">
      <c r="C499" s="84"/>
      <c r="D499" s="84"/>
      <c r="E499" s="84"/>
    </row>
    <row r="500" spans="3:5" ht="12.75">
      <c r="C500" s="84"/>
      <c r="D500" s="84"/>
      <c r="E500" s="84"/>
    </row>
    <row r="501" spans="3:5" ht="12.75">
      <c r="C501" s="84"/>
      <c r="D501" s="84"/>
      <c r="E501" s="84"/>
    </row>
    <row r="502" spans="3:5" ht="12.75">
      <c r="C502" s="84"/>
      <c r="D502" s="84"/>
      <c r="E502" s="84"/>
    </row>
    <row r="503" spans="3:5" ht="12.75">
      <c r="C503" s="84"/>
      <c r="D503" s="84"/>
      <c r="E503" s="84"/>
    </row>
    <row r="504" spans="3:5" ht="12.75">
      <c r="C504" s="84"/>
      <c r="D504" s="84"/>
      <c r="E504" s="84"/>
    </row>
    <row r="505" spans="3:5" ht="12.75">
      <c r="C505" s="84"/>
      <c r="D505" s="84"/>
      <c r="E505" s="84"/>
    </row>
    <row r="506" spans="3:5" ht="12.75">
      <c r="C506" s="84"/>
      <c r="D506" s="84"/>
      <c r="E506" s="84"/>
    </row>
    <row r="507" spans="3:5" ht="12.75">
      <c r="C507" s="84"/>
      <c r="D507" s="84"/>
      <c r="E507" s="84"/>
    </row>
    <row r="508" spans="3:5" ht="12.75">
      <c r="C508" s="84"/>
      <c r="D508" s="84"/>
      <c r="E508" s="84"/>
    </row>
    <row r="509" spans="3:5" ht="12.75">
      <c r="C509" s="84"/>
      <c r="D509" s="84"/>
      <c r="E509" s="84"/>
    </row>
    <row r="510" spans="3:5" ht="12.75">
      <c r="C510" s="84"/>
      <c r="D510" s="84"/>
      <c r="E510" s="84"/>
    </row>
    <row r="511" spans="3:5" ht="12.75">
      <c r="C511" s="84"/>
      <c r="D511" s="84"/>
      <c r="E511" s="84"/>
    </row>
    <row r="512" spans="3:5" ht="12.75">
      <c r="C512" s="84"/>
      <c r="D512" s="84"/>
      <c r="E512" s="84"/>
    </row>
    <row r="513" spans="3:5" ht="12.75">
      <c r="C513" s="84"/>
      <c r="D513" s="84"/>
      <c r="E513" s="84"/>
    </row>
    <row r="514" spans="3:5" ht="12.75">
      <c r="C514" s="84"/>
      <c r="D514" s="84"/>
      <c r="E514" s="84"/>
    </row>
    <row r="515" spans="3:5" ht="12.75">
      <c r="C515" s="84"/>
      <c r="D515" s="84"/>
      <c r="E515" s="84"/>
    </row>
    <row r="516" spans="3:5" ht="12.75">
      <c r="C516" s="84"/>
      <c r="D516" s="84"/>
      <c r="E516" s="84"/>
    </row>
    <row r="517" spans="3:5" ht="12.75">
      <c r="C517" s="84"/>
      <c r="D517" s="84"/>
      <c r="E517" s="84"/>
    </row>
    <row r="518" spans="3:5" ht="12.75">
      <c r="C518" s="84"/>
      <c r="D518" s="84"/>
      <c r="E518" s="84"/>
    </row>
    <row r="519" spans="3:5" ht="12.75">
      <c r="C519" s="84"/>
      <c r="D519" s="84"/>
      <c r="E519" s="84"/>
    </row>
    <row r="520" spans="3:5" ht="12.75">
      <c r="C520" s="84"/>
      <c r="D520" s="84"/>
      <c r="E520" s="84"/>
    </row>
    <row r="521" spans="3:5" ht="12.75">
      <c r="C521" s="84"/>
      <c r="D521" s="84"/>
      <c r="E521" s="84"/>
    </row>
    <row r="522" spans="3:5" ht="12.75">
      <c r="C522" s="84"/>
      <c r="D522" s="84"/>
      <c r="E522" s="84"/>
    </row>
    <row r="523" spans="3:5" ht="12.75">
      <c r="C523" s="84"/>
      <c r="D523" s="84"/>
      <c r="E523" s="84"/>
    </row>
    <row r="524" spans="3:5" ht="12.75">
      <c r="C524" s="84"/>
      <c r="D524" s="84"/>
      <c r="E524" s="84"/>
    </row>
    <row r="525" spans="3:5" ht="12.75">
      <c r="C525" s="84"/>
      <c r="D525" s="84"/>
      <c r="E525" s="84"/>
    </row>
    <row r="526" spans="3:5" ht="12.75">
      <c r="C526" s="84"/>
      <c r="D526" s="84"/>
      <c r="E526" s="84"/>
    </row>
    <row r="527" spans="3:5" ht="12.75">
      <c r="C527" s="84"/>
      <c r="D527" s="84"/>
      <c r="E527" s="84"/>
    </row>
    <row r="528" spans="3:5" ht="12.75">
      <c r="C528" s="84"/>
      <c r="D528" s="84"/>
      <c r="E528" s="84"/>
    </row>
    <row r="529" spans="3:5" ht="12.75">
      <c r="C529" s="84"/>
      <c r="D529" s="84"/>
      <c r="E529" s="84"/>
    </row>
    <row r="530" spans="3:5" ht="12.75">
      <c r="C530" s="84"/>
      <c r="D530" s="84"/>
      <c r="E530" s="84"/>
    </row>
    <row r="531" spans="3:5" ht="12.75">
      <c r="C531" s="84"/>
      <c r="D531" s="84"/>
      <c r="E531" s="84"/>
    </row>
    <row r="532" spans="3:5" ht="12.75">
      <c r="C532" s="84"/>
      <c r="D532" s="84"/>
      <c r="E532" s="84"/>
    </row>
    <row r="533" spans="3:5" ht="12.75">
      <c r="C533" s="84"/>
      <c r="D533" s="84"/>
      <c r="E533" s="84"/>
    </row>
    <row r="534" spans="3:5" ht="12.75">
      <c r="C534" s="84"/>
      <c r="D534" s="84"/>
      <c r="E534" s="84"/>
    </row>
    <row r="535" spans="3:5" ht="12.75">
      <c r="C535" s="84"/>
      <c r="D535" s="84"/>
      <c r="E535" s="84"/>
    </row>
    <row r="536" spans="3:5" ht="12.75">
      <c r="C536" s="84"/>
      <c r="D536" s="84"/>
      <c r="E536" s="84"/>
    </row>
    <row r="537" spans="3:5" ht="12.75">
      <c r="C537" s="84"/>
      <c r="D537" s="84"/>
      <c r="E537" s="84"/>
    </row>
    <row r="538" spans="3:5" ht="12.75">
      <c r="C538" s="84"/>
      <c r="D538" s="84"/>
      <c r="E538" s="84"/>
    </row>
    <row r="539" spans="3:5" ht="12.75">
      <c r="C539" s="84"/>
      <c r="D539" s="84"/>
      <c r="E539" s="84"/>
    </row>
    <row r="540" spans="3:5" ht="12.75">
      <c r="C540" s="84"/>
      <c r="D540" s="84"/>
      <c r="E540" s="84"/>
    </row>
    <row r="541" spans="3:5" ht="12.75">
      <c r="C541" s="84"/>
      <c r="D541" s="84"/>
      <c r="E541" s="84"/>
    </row>
    <row r="542" spans="3:5" ht="12.75">
      <c r="C542" s="84"/>
      <c r="D542" s="84"/>
      <c r="E542" s="84"/>
    </row>
    <row r="543" spans="3:5" ht="12.75">
      <c r="C543" s="84"/>
      <c r="D543" s="84"/>
      <c r="E543" s="84"/>
    </row>
    <row r="544" spans="3:5" ht="12.75">
      <c r="C544" s="84"/>
      <c r="D544" s="84"/>
      <c r="E544" s="84"/>
    </row>
    <row r="545" spans="3:5" ht="12.75">
      <c r="C545" s="84"/>
      <c r="D545" s="84"/>
      <c r="E545" s="84"/>
    </row>
    <row r="546" spans="3:5" ht="12.75">
      <c r="C546" s="84"/>
      <c r="D546" s="84"/>
      <c r="E546" s="84"/>
    </row>
    <row r="547" spans="3:5" ht="12.75">
      <c r="C547" s="84"/>
      <c r="D547" s="84"/>
      <c r="E547" s="84"/>
    </row>
    <row r="548" spans="3:5" ht="12.75">
      <c r="C548" s="84"/>
      <c r="D548" s="84"/>
      <c r="E548" s="84"/>
    </row>
    <row r="549" spans="3:5" ht="12.75">
      <c r="C549" s="84"/>
      <c r="D549" s="84"/>
      <c r="E549" s="84"/>
    </row>
    <row r="550" spans="3:5" ht="12.75">
      <c r="C550" s="84"/>
      <c r="D550" s="84"/>
      <c r="E550" s="84"/>
    </row>
    <row r="551" spans="3:5" ht="12.75">
      <c r="C551" s="84"/>
      <c r="D551" s="84"/>
      <c r="E551" s="84"/>
    </row>
    <row r="552" spans="3:5" ht="12.75">
      <c r="C552" s="84"/>
      <c r="D552" s="84"/>
      <c r="E552" s="84"/>
    </row>
    <row r="553" spans="3:5" ht="12.75">
      <c r="C553" s="84"/>
      <c r="D553" s="84"/>
      <c r="E553" s="84"/>
    </row>
    <row r="554" spans="3:5" ht="12.75">
      <c r="C554" s="84"/>
      <c r="D554" s="84"/>
      <c r="E554" s="84"/>
    </row>
    <row r="555" spans="3:5" ht="12.75">
      <c r="C555" s="84"/>
      <c r="D555" s="84"/>
      <c r="E555" s="84"/>
    </row>
    <row r="556" spans="3:5" ht="12.75">
      <c r="C556" s="84"/>
      <c r="D556" s="84"/>
      <c r="E556" s="84"/>
    </row>
    <row r="557" spans="3:5" ht="12.75">
      <c r="C557" s="84"/>
      <c r="D557" s="84"/>
      <c r="E557" s="84"/>
    </row>
    <row r="558" spans="3:5" ht="12.75">
      <c r="C558" s="84"/>
      <c r="D558" s="84"/>
      <c r="E558" s="84"/>
    </row>
    <row r="559" spans="3:5" ht="12.75">
      <c r="C559" s="84"/>
      <c r="D559" s="84"/>
      <c r="E559" s="84"/>
    </row>
    <row r="560" spans="3:5" ht="12.75">
      <c r="C560" s="84"/>
      <c r="D560" s="84"/>
      <c r="E560" s="84"/>
    </row>
    <row r="561" spans="3:5" ht="12.75">
      <c r="C561" s="84"/>
      <c r="D561" s="84"/>
      <c r="E561" s="84"/>
    </row>
    <row r="562" spans="3:5" ht="12.75">
      <c r="C562" s="84"/>
      <c r="D562" s="84"/>
      <c r="E562" s="84"/>
    </row>
    <row r="563" spans="3:5" ht="12.75">
      <c r="C563" s="84"/>
      <c r="D563" s="84"/>
      <c r="E563" s="84"/>
    </row>
    <row r="564" spans="3:5" ht="12.75">
      <c r="C564" s="84"/>
      <c r="D564" s="84"/>
      <c r="E564" s="84"/>
    </row>
    <row r="565" spans="3:5" ht="12.75">
      <c r="C565" s="84"/>
      <c r="D565" s="84"/>
      <c r="E565" s="84"/>
    </row>
    <row r="566" spans="3:5" ht="12.75">
      <c r="C566" s="84"/>
      <c r="D566" s="84"/>
      <c r="E566" s="84"/>
    </row>
    <row r="567" spans="3:5" ht="12.75">
      <c r="C567" s="84"/>
      <c r="D567" s="84"/>
      <c r="E567" s="84"/>
    </row>
    <row r="568" spans="3:5" ht="12.75">
      <c r="C568" s="84"/>
      <c r="D568" s="84"/>
      <c r="E568" s="84"/>
    </row>
    <row r="569" spans="3:5" ht="12.75">
      <c r="C569" s="84"/>
      <c r="D569" s="84"/>
      <c r="E569" s="84"/>
    </row>
    <row r="570" spans="3:5" ht="12.75">
      <c r="C570" s="84"/>
      <c r="D570" s="84"/>
      <c r="E570" s="84"/>
    </row>
    <row r="571" spans="3:5" ht="12.75">
      <c r="C571" s="84"/>
      <c r="D571" s="84"/>
      <c r="E571" s="84"/>
    </row>
    <row r="572" spans="3:5" ht="12.75">
      <c r="C572" s="84"/>
      <c r="D572" s="84"/>
      <c r="E572" s="84"/>
    </row>
    <row r="573" spans="3:5" ht="12.75">
      <c r="C573" s="84"/>
      <c r="D573" s="84"/>
      <c r="E573" s="84"/>
    </row>
    <row r="574" spans="3:5" ht="12.75">
      <c r="C574" s="84"/>
      <c r="D574" s="84"/>
      <c r="E574" s="84"/>
    </row>
    <row r="575" spans="3:5" ht="12.75">
      <c r="C575" s="84"/>
      <c r="D575" s="84"/>
      <c r="E575" s="84"/>
    </row>
    <row r="576" spans="3:5" ht="12.75">
      <c r="C576" s="84"/>
      <c r="D576" s="84"/>
      <c r="E576" s="84"/>
    </row>
    <row r="577" spans="3:5" ht="12.75">
      <c r="C577" s="84"/>
      <c r="D577" s="84"/>
      <c r="E577" s="84"/>
    </row>
    <row r="578" spans="3:5" ht="12.75">
      <c r="C578" s="84"/>
      <c r="D578" s="84"/>
      <c r="E578" s="84"/>
    </row>
    <row r="579" spans="3:5" ht="12.75">
      <c r="C579" s="84"/>
      <c r="D579" s="84"/>
      <c r="E579" s="84"/>
    </row>
    <row r="580" spans="3:5" ht="12.75">
      <c r="C580" s="84"/>
      <c r="D580" s="84"/>
      <c r="E580" s="84"/>
    </row>
    <row r="581" spans="3:5" ht="12.75">
      <c r="C581" s="84"/>
      <c r="D581" s="84"/>
      <c r="E581" s="84"/>
    </row>
    <row r="582" spans="3:5" ht="12.75">
      <c r="C582" s="84"/>
      <c r="D582" s="84"/>
      <c r="E582" s="84"/>
    </row>
    <row r="583" spans="3:5" ht="12.75">
      <c r="C583" s="84"/>
      <c r="D583" s="84"/>
      <c r="E583" s="84"/>
    </row>
    <row r="584" spans="3:5" ht="12.75">
      <c r="C584" s="84"/>
      <c r="D584" s="84"/>
      <c r="E584" s="84"/>
    </row>
    <row r="585" spans="3:5" ht="12.75">
      <c r="C585" s="84"/>
      <c r="D585" s="84"/>
      <c r="E585" s="84"/>
    </row>
    <row r="586" spans="3:5" ht="12.75">
      <c r="C586" s="84"/>
      <c r="D586" s="84"/>
      <c r="E586" s="84"/>
    </row>
    <row r="587" spans="3:5" ht="12.75">
      <c r="C587" s="84"/>
      <c r="D587" s="84"/>
      <c r="E587" s="84"/>
    </row>
    <row r="588" spans="3:5" ht="12.75">
      <c r="C588" s="84"/>
      <c r="D588" s="84"/>
      <c r="E588" s="84"/>
    </row>
    <row r="589" spans="3:5" ht="12.75">
      <c r="C589" s="84"/>
      <c r="D589" s="84"/>
      <c r="E589" s="84"/>
    </row>
    <row r="590" spans="3:5" ht="12.75">
      <c r="C590" s="84"/>
      <c r="D590" s="84"/>
      <c r="E590" s="84"/>
    </row>
    <row r="591" spans="3:5" ht="12.75">
      <c r="C591" s="84"/>
      <c r="D591" s="84"/>
      <c r="E591" s="84"/>
    </row>
    <row r="592" spans="3:5" ht="12.75">
      <c r="C592" s="84"/>
      <c r="D592" s="84"/>
      <c r="E592" s="84"/>
    </row>
    <row r="593" spans="3:5" ht="12.75">
      <c r="C593" s="84"/>
      <c r="D593" s="84"/>
      <c r="E593" s="84"/>
    </row>
    <row r="594" spans="3:5" ht="12.75">
      <c r="C594" s="84"/>
      <c r="D594" s="84"/>
      <c r="E594" s="84"/>
    </row>
    <row r="595" spans="3:5" ht="12.75">
      <c r="C595" s="84"/>
      <c r="D595" s="84"/>
      <c r="E595" s="84"/>
    </row>
    <row r="596" spans="3:5" ht="12.75">
      <c r="C596" s="84"/>
      <c r="D596" s="84"/>
      <c r="E596" s="84"/>
    </row>
    <row r="597" spans="3:5" ht="12.75">
      <c r="C597" s="84"/>
      <c r="D597" s="84"/>
      <c r="E597" s="84"/>
    </row>
    <row r="598" spans="3:5" ht="12.75">
      <c r="C598" s="84"/>
      <c r="D598" s="84"/>
      <c r="E598" s="84"/>
    </row>
    <row r="599" spans="3:5" ht="12.75">
      <c r="C599" s="84"/>
      <c r="D599" s="84"/>
      <c r="E599" s="84"/>
    </row>
    <row r="600" spans="3:5" ht="12.75">
      <c r="C600" s="84"/>
      <c r="D600" s="84"/>
      <c r="E600" s="84"/>
    </row>
    <row r="601" spans="3:5" ht="12.75">
      <c r="C601" s="84"/>
      <c r="D601" s="84"/>
      <c r="E601" s="84"/>
    </row>
    <row r="602" spans="3:5" ht="12.75">
      <c r="C602" s="84"/>
      <c r="D602" s="84"/>
      <c r="E602" s="84"/>
    </row>
    <row r="603" spans="3:5" ht="12.75">
      <c r="C603" s="84"/>
      <c r="D603" s="84"/>
      <c r="E603" s="84"/>
    </row>
    <row r="604" spans="3:5" ht="12.75">
      <c r="C604" s="84"/>
      <c r="D604" s="84"/>
      <c r="E604" s="84"/>
    </row>
    <row r="605" spans="3:5" ht="12.75">
      <c r="C605" s="84"/>
      <c r="D605" s="84"/>
      <c r="E605" s="84"/>
    </row>
    <row r="606" spans="3:5" ht="12.75">
      <c r="C606" s="84"/>
      <c r="D606" s="84"/>
      <c r="E606" s="84"/>
    </row>
    <row r="607" spans="3:5" ht="12.75">
      <c r="C607" s="84"/>
      <c r="D607" s="84"/>
      <c r="E607" s="84"/>
    </row>
    <row r="608" spans="3:5" ht="12.75">
      <c r="C608" s="84"/>
      <c r="D608" s="84"/>
      <c r="E608" s="84"/>
    </row>
    <row r="609" spans="3:5" ht="12.75">
      <c r="C609" s="84"/>
      <c r="D609" s="84"/>
      <c r="E609" s="84"/>
    </row>
    <row r="610" spans="3:5" ht="12.75">
      <c r="C610" s="84"/>
      <c r="D610" s="84"/>
      <c r="E610" s="84"/>
    </row>
    <row r="611" spans="3:5" ht="12.75">
      <c r="C611" s="84"/>
      <c r="D611" s="84"/>
      <c r="E611" s="84"/>
    </row>
    <row r="612" spans="3:5" ht="12.75">
      <c r="C612" s="84"/>
      <c r="D612" s="84"/>
      <c r="E612" s="84"/>
    </row>
    <row r="613" spans="3:5" ht="12.75">
      <c r="C613" s="84"/>
      <c r="D613" s="84"/>
      <c r="E613" s="84"/>
    </row>
    <row r="614" spans="3:5" ht="12.75">
      <c r="C614" s="84"/>
      <c r="D614" s="84"/>
      <c r="E614" s="84"/>
    </row>
    <row r="615" spans="3:5" ht="12.75">
      <c r="C615" s="84"/>
      <c r="D615" s="84"/>
      <c r="E615" s="84"/>
    </row>
    <row r="616" spans="3:5" ht="12.75">
      <c r="C616" s="84"/>
      <c r="D616" s="84"/>
      <c r="E616" s="84"/>
    </row>
    <row r="617" spans="3:5" ht="12.75">
      <c r="C617" s="84"/>
      <c r="D617" s="84"/>
      <c r="E617" s="84"/>
    </row>
    <row r="618" spans="3:5" ht="12.75">
      <c r="C618" s="84"/>
      <c r="D618" s="84"/>
      <c r="E618" s="84"/>
    </row>
    <row r="619" spans="3:5" ht="12.75">
      <c r="C619" s="84"/>
      <c r="D619" s="84"/>
      <c r="E619" s="84"/>
    </row>
    <row r="620" spans="3:5" ht="12.75">
      <c r="C620" s="84"/>
      <c r="D620" s="84"/>
      <c r="E620" s="84"/>
    </row>
    <row r="621" spans="3:5" ht="12.75">
      <c r="C621" s="84"/>
      <c r="D621" s="84"/>
      <c r="E621" s="84"/>
    </row>
    <row r="622" spans="3:5" ht="12.75">
      <c r="C622" s="84"/>
      <c r="D622" s="84"/>
      <c r="E622" s="84"/>
    </row>
    <row r="623" spans="3:5" ht="12.75">
      <c r="C623" s="84"/>
      <c r="D623" s="84"/>
      <c r="E623" s="84"/>
    </row>
    <row r="624" spans="3:5" ht="12.75">
      <c r="C624" s="84"/>
      <c r="D624" s="84"/>
      <c r="E624" s="84"/>
    </row>
    <row r="625" spans="3:5" ht="12.75">
      <c r="C625" s="84"/>
      <c r="D625" s="84"/>
      <c r="E625" s="84"/>
    </row>
    <row r="626" spans="3:5" ht="12.75">
      <c r="C626" s="84"/>
      <c r="D626" s="84"/>
      <c r="E626" s="84"/>
    </row>
    <row r="627" spans="3:5" ht="12.75">
      <c r="C627" s="84"/>
      <c r="D627" s="84"/>
      <c r="E627" s="84"/>
    </row>
    <row r="628" spans="3:5" ht="12.75">
      <c r="C628" s="84"/>
      <c r="D628" s="84"/>
      <c r="E628" s="84"/>
    </row>
    <row r="629" spans="3:5" ht="12.75">
      <c r="C629" s="84"/>
      <c r="D629" s="84"/>
      <c r="E629" s="84"/>
    </row>
    <row r="630" spans="3:5" ht="12.75">
      <c r="C630" s="84"/>
      <c r="D630" s="84"/>
      <c r="E630" s="84"/>
    </row>
    <row r="631" spans="3:5" ht="12.75">
      <c r="C631" s="84"/>
      <c r="D631" s="84"/>
      <c r="E631" s="84"/>
    </row>
    <row r="632" spans="3:5" ht="12.75">
      <c r="C632" s="84"/>
      <c r="D632" s="84"/>
      <c r="E632" s="84"/>
    </row>
    <row r="633" spans="3:5" ht="12.75">
      <c r="C633" s="84"/>
      <c r="D633" s="84"/>
      <c r="E633" s="84"/>
    </row>
    <row r="634" spans="3:5" ht="12.75">
      <c r="C634" s="84"/>
      <c r="D634" s="84"/>
      <c r="E634" s="84"/>
    </row>
    <row r="635" spans="3:5" ht="12.75">
      <c r="C635" s="84"/>
      <c r="D635" s="84"/>
      <c r="E635" s="84"/>
    </row>
    <row r="636" spans="3:5" ht="12.75">
      <c r="C636" s="84"/>
      <c r="D636" s="84"/>
      <c r="E636" s="84"/>
    </row>
    <row r="637" spans="3:5" ht="12.75">
      <c r="C637" s="84"/>
      <c r="D637" s="84"/>
      <c r="E637" s="84"/>
    </row>
    <row r="638" spans="3:5" ht="12.75">
      <c r="C638" s="84"/>
      <c r="D638" s="84"/>
      <c r="E638" s="84"/>
    </row>
    <row r="639" spans="3:5" ht="12.75">
      <c r="C639" s="84"/>
      <c r="D639" s="84"/>
      <c r="E639" s="84"/>
    </row>
    <row r="640" spans="3:5" ht="12.75">
      <c r="C640" s="84"/>
      <c r="D640" s="84"/>
      <c r="E640" s="84"/>
    </row>
    <row r="641" spans="3:5" ht="12.75">
      <c r="C641" s="84"/>
      <c r="D641" s="84"/>
      <c r="E641" s="84"/>
    </row>
    <row r="642" spans="3:5" ht="12.75">
      <c r="C642" s="84"/>
      <c r="D642" s="84"/>
      <c r="E642" s="84"/>
    </row>
    <row r="643" spans="3:5" ht="12.75">
      <c r="C643" s="84"/>
      <c r="D643" s="84"/>
      <c r="E643" s="84"/>
    </row>
    <row r="644" spans="3:5" ht="12.75">
      <c r="C644" s="84"/>
      <c r="D644" s="84"/>
      <c r="E644" s="84"/>
    </row>
    <row r="645" spans="3:5" ht="12.75">
      <c r="C645" s="84"/>
      <c r="D645" s="84"/>
      <c r="E645" s="84"/>
    </row>
    <row r="646" spans="3:5" ht="12.75">
      <c r="C646" s="84"/>
      <c r="D646" s="84"/>
      <c r="E646" s="84"/>
    </row>
    <row r="647" spans="3:5" ht="12.75">
      <c r="C647" s="84"/>
      <c r="D647" s="84"/>
      <c r="E647" s="84"/>
    </row>
    <row r="648" spans="3:5" ht="12.75">
      <c r="C648" s="84"/>
      <c r="D648" s="84"/>
      <c r="E648" s="84"/>
    </row>
    <row r="649" spans="3:5" ht="12.75">
      <c r="C649" s="84"/>
      <c r="D649" s="84"/>
      <c r="E649" s="84"/>
    </row>
    <row r="650" spans="3:5" ht="12.75">
      <c r="C650" s="84"/>
      <c r="D650" s="84"/>
      <c r="E650" s="84"/>
    </row>
    <row r="651" spans="3:5" ht="12.75">
      <c r="C651" s="84"/>
      <c r="D651" s="84"/>
      <c r="E651" s="84"/>
    </row>
    <row r="652" spans="3:5" ht="12.75">
      <c r="C652" s="84"/>
      <c r="D652" s="84"/>
      <c r="E652" s="84"/>
    </row>
    <row r="653" spans="3:5" ht="12.75">
      <c r="C653" s="84"/>
      <c r="D653" s="84"/>
      <c r="E653" s="84"/>
    </row>
    <row r="654" spans="3:5" ht="12.75">
      <c r="C654" s="84"/>
      <c r="D654" s="84"/>
      <c r="E654" s="84"/>
    </row>
    <row r="655" spans="3:5" ht="12.75">
      <c r="C655" s="84"/>
      <c r="D655" s="84"/>
      <c r="E655" s="84"/>
    </row>
    <row r="656" spans="3:5" ht="12.75">
      <c r="C656" s="84"/>
      <c r="D656" s="84"/>
      <c r="E656" s="84"/>
    </row>
    <row r="657" spans="3:5" ht="12.75">
      <c r="C657" s="84"/>
      <c r="D657" s="84"/>
      <c r="E657" s="84"/>
    </row>
    <row r="658" spans="3:5" ht="12.75">
      <c r="C658" s="84"/>
      <c r="D658" s="84"/>
      <c r="E658" s="84"/>
    </row>
    <row r="659" spans="3:5" ht="12.75">
      <c r="C659" s="84"/>
      <c r="D659" s="84"/>
      <c r="E659" s="84"/>
    </row>
    <row r="660" spans="3:5" ht="12.75">
      <c r="C660" s="84"/>
      <c r="D660" s="84"/>
      <c r="E660" s="84"/>
    </row>
    <row r="661" spans="3:5" ht="12.75">
      <c r="C661" s="84"/>
      <c r="D661" s="84"/>
      <c r="E661" s="84"/>
    </row>
    <row r="662" spans="3:5" ht="12.75">
      <c r="C662" s="84"/>
      <c r="D662" s="84"/>
      <c r="E662" s="84"/>
    </row>
    <row r="663" spans="3:5" ht="12.75">
      <c r="C663" s="84"/>
      <c r="D663" s="84"/>
      <c r="E663" s="84"/>
    </row>
    <row r="664" spans="3:5" ht="12.75">
      <c r="C664" s="84"/>
      <c r="D664" s="84"/>
      <c r="E664" s="84"/>
    </row>
    <row r="665" spans="3:5" ht="12.75">
      <c r="C665" s="84"/>
      <c r="D665" s="84"/>
      <c r="E665" s="84"/>
    </row>
    <row r="666" spans="3:5" ht="12.75">
      <c r="C666" s="84"/>
      <c r="D666" s="84"/>
      <c r="E666" s="84"/>
    </row>
    <row r="667" spans="3:5" ht="12.75">
      <c r="C667" s="84"/>
      <c r="D667" s="84"/>
      <c r="E667" s="84"/>
    </row>
    <row r="668" spans="3:5" ht="12.75">
      <c r="C668" s="84"/>
      <c r="D668" s="84"/>
      <c r="E668" s="84"/>
    </row>
    <row r="669" spans="3:5" ht="12.75">
      <c r="C669" s="84"/>
      <c r="D669" s="84"/>
      <c r="E669" s="84"/>
    </row>
    <row r="670" spans="3:5" ht="12.75">
      <c r="C670" s="84"/>
      <c r="D670" s="84"/>
      <c r="E670" s="84"/>
    </row>
    <row r="671" spans="3:5" ht="12.75">
      <c r="C671" s="84"/>
      <c r="D671" s="84"/>
      <c r="E671" s="84"/>
    </row>
    <row r="672" spans="3:5" ht="12.75">
      <c r="C672" s="84"/>
      <c r="D672" s="84"/>
      <c r="E672" s="84"/>
    </row>
    <row r="673" spans="3:5" ht="12.75">
      <c r="C673" s="84"/>
      <c r="D673" s="84"/>
      <c r="E673" s="84"/>
    </row>
    <row r="674" spans="3:5" ht="12.75">
      <c r="C674" s="84"/>
      <c r="D674" s="84"/>
      <c r="E674" s="84"/>
    </row>
    <row r="675" spans="3:5" ht="12.75">
      <c r="C675" s="84"/>
      <c r="D675" s="84"/>
      <c r="E675" s="84"/>
    </row>
    <row r="676" spans="3:5" ht="12.75">
      <c r="C676" s="84"/>
      <c r="D676" s="84"/>
      <c r="E676" s="84"/>
    </row>
    <row r="677" spans="3:5" ht="12.75">
      <c r="C677" s="84"/>
      <c r="D677" s="84"/>
      <c r="E677" s="84"/>
    </row>
    <row r="678" spans="3:5" ht="12.75">
      <c r="C678" s="84"/>
      <c r="D678" s="84"/>
      <c r="E678" s="84"/>
    </row>
    <row r="679" spans="3:5" ht="12.75">
      <c r="C679" s="84"/>
      <c r="D679" s="84"/>
      <c r="E679" s="84"/>
    </row>
    <row r="680" spans="3:5" ht="12.75">
      <c r="C680" s="84"/>
      <c r="D680" s="84"/>
      <c r="E680" s="84"/>
    </row>
    <row r="681" spans="3:5" ht="12.75">
      <c r="C681" s="84"/>
      <c r="D681" s="84"/>
      <c r="E681" s="84"/>
    </row>
    <row r="682" spans="3:5" ht="12.75">
      <c r="C682" s="84"/>
      <c r="D682" s="84"/>
      <c r="E682" s="84"/>
    </row>
    <row r="683" spans="3:5" ht="12.75">
      <c r="C683" s="84"/>
      <c r="D683" s="84"/>
      <c r="E683" s="84"/>
    </row>
    <row r="684" spans="3:5" ht="12.75">
      <c r="C684" s="84"/>
      <c r="D684" s="84"/>
      <c r="E684" s="84"/>
    </row>
    <row r="685" spans="3:5" ht="12.75">
      <c r="C685" s="84"/>
      <c r="D685" s="84"/>
      <c r="E685" s="84"/>
    </row>
    <row r="686" spans="3:5" ht="12.75">
      <c r="C686" s="84"/>
      <c r="D686" s="84"/>
      <c r="E686" s="84"/>
    </row>
    <row r="687" spans="3:5" ht="12.75">
      <c r="C687" s="84"/>
      <c r="D687" s="84"/>
      <c r="E687" s="84"/>
    </row>
    <row r="688" spans="3:5" ht="12.75">
      <c r="C688" s="84"/>
      <c r="D688" s="84"/>
      <c r="E688" s="84"/>
    </row>
    <row r="689" spans="3:5" ht="12.75">
      <c r="C689" s="84"/>
      <c r="D689" s="84"/>
      <c r="E689" s="84"/>
    </row>
    <row r="690" spans="3:5" ht="12.75">
      <c r="C690" s="84"/>
      <c r="D690" s="84"/>
      <c r="E690" s="84"/>
    </row>
    <row r="691" spans="3:5" ht="12.75">
      <c r="C691" s="84"/>
      <c r="D691" s="84"/>
      <c r="E691" s="84"/>
    </row>
    <row r="692" spans="3:5" ht="12.75">
      <c r="C692" s="84"/>
      <c r="D692" s="84"/>
      <c r="E692" s="84"/>
    </row>
    <row r="693" spans="3:5" ht="12.75">
      <c r="C693" s="84"/>
      <c r="D693" s="84"/>
      <c r="E693" s="84"/>
    </row>
    <row r="694" spans="3:5" ht="12.75">
      <c r="C694" s="84"/>
      <c r="D694" s="84"/>
      <c r="E694" s="84"/>
    </row>
    <row r="695" spans="3:5" ht="12.75">
      <c r="C695" s="84"/>
      <c r="D695" s="84"/>
      <c r="E695" s="84"/>
    </row>
    <row r="696" spans="3:5" ht="12.75">
      <c r="C696" s="84"/>
      <c r="D696" s="84"/>
      <c r="E696" s="84"/>
    </row>
    <row r="697" spans="3:5" ht="12.75">
      <c r="C697" s="84"/>
      <c r="D697" s="84"/>
      <c r="E697" s="84"/>
    </row>
    <row r="698" spans="3:5" ht="12.75">
      <c r="C698" s="84"/>
      <c r="D698" s="84"/>
      <c r="E698" s="84"/>
    </row>
    <row r="699" spans="3:5" ht="12.75">
      <c r="C699" s="84"/>
      <c r="D699" s="84"/>
      <c r="E699" s="84"/>
    </row>
    <row r="700" spans="3:5" ht="12.75">
      <c r="C700" s="84"/>
      <c r="D700" s="84"/>
      <c r="E700" s="84"/>
    </row>
    <row r="701" spans="3:5" ht="12.75">
      <c r="C701" s="84"/>
      <c r="D701" s="84"/>
      <c r="E701" s="84"/>
    </row>
    <row r="702" spans="3:5" ht="12.75">
      <c r="C702" s="84"/>
      <c r="D702" s="84"/>
      <c r="E702" s="84"/>
    </row>
    <row r="703" spans="3:5" ht="12.75">
      <c r="C703" s="84"/>
      <c r="D703" s="84"/>
      <c r="E703" s="84"/>
    </row>
    <row r="704" spans="3:5" ht="12.75">
      <c r="C704" s="84"/>
      <c r="D704" s="84"/>
      <c r="E704" s="84"/>
    </row>
    <row r="705" spans="3:5" ht="12.75">
      <c r="C705" s="84"/>
      <c r="D705" s="84"/>
      <c r="E705" s="84"/>
    </row>
    <row r="706" spans="3:5" ht="12.75">
      <c r="C706" s="84"/>
      <c r="D706" s="84"/>
      <c r="E706" s="84"/>
    </row>
    <row r="707" spans="3:5" ht="12.75">
      <c r="C707" s="84"/>
      <c r="D707" s="84"/>
      <c r="E707" s="84"/>
    </row>
    <row r="708" spans="3:5" ht="12.75">
      <c r="C708" s="84"/>
      <c r="D708" s="84"/>
      <c r="E708" s="84"/>
    </row>
    <row r="709" spans="3:5" ht="12.75">
      <c r="C709" s="84"/>
      <c r="D709" s="84"/>
      <c r="E709" s="84"/>
    </row>
    <row r="710" spans="3:5" ht="12.75">
      <c r="C710" s="84"/>
      <c r="D710" s="84"/>
      <c r="E710" s="84"/>
    </row>
    <row r="711" spans="3:5" ht="12.75">
      <c r="C711" s="84"/>
      <c r="D711" s="84"/>
      <c r="E711" s="84"/>
    </row>
    <row r="712" spans="3:5" ht="12.75">
      <c r="C712" s="84"/>
      <c r="D712" s="84"/>
      <c r="E712" s="84"/>
    </row>
    <row r="713" spans="3:5" ht="12.75">
      <c r="C713" s="84"/>
      <c r="D713" s="84"/>
      <c r="E713" s="84"/>
    </row>
    <row r="714" spans="3:5" ht="12.75">
      <c r="C714" s="84"/>
      <c r="D714" s="84"/>
      <c r="E714" s="84"/>
    </row>
    <row r="715" spans="3:5" ht="12.75">
      <c r="C715" s="84"/>
      <c r="D715" s="84"/>
      <c r="E715" s="84"/>
    </row>
    <row r="716" spans="3:5" ht="12.75">
      <c r="C716" s="84"/>
      <c r="D716" s="84"/>
      <c r="E716" s="84"/>
    </row>
    <row r="717" spans="3:5" ht="12.75">
      <c r="C717" s="84"/>
      <c r="D717" s="84"/>
      <c r="E717" s="84"/>
    </row>
    <row r="718" spans="3:5" ht="12.75">
      <c r="C718" s="84"/>
      <c r="D718" s="84"/>
      <c r="E718" s="84"/>
    </row>
    <row r="719" spans="3:5" ht="12.75">
      <c r="C719" s="84"/>
      <c r="D719" s="84"/>
      <c r="E719" s="84"/>
    </row>
    <row r="720" spans="3:5" ht="12.75">
      <c r="C720" s="84"/>
      <c r="D720" s="84"/>
      <c r="E720" s="84"/>
    </row>
    <row r="721" spans="3:5" ht="12.75">
      <c r="C721" s="84"/>
      <c r="D721" s="84"/>
      <c r="E721" s="84"/>
    </row>
    <row r="722" spans="3:5" ht="12.75">
      <c r="C722" s="84"/>
      <c r="D722" s="84"/>
      <c r="E722" s="84"/>
    </row>
    <row r="723" spans="3:5" ht="12.75">
      <c r="C723" s="84"/>
      <c r="D723" s="84"/>
      <c r="E723" s="84"/>
    </row>
    <row r="724" spans="3:5" ht="12.75">
      <c r="C724" s="84"/>
      <c r="D724" s="84"/>
      <c r="E724" s="84"/>
    </row>
    <row r="725" spans="3:5" ht="12.75">
      <c r="C725" s="84"/>
      <c r="D725" s="84"/>
      <c r="E725" s="84"/>
    </row>
    <row r="726" spans="3:5" ht="12.75">
      <c r="C726" s="84"/>
      <c r="D726" s="84"/>
      <c r="E726" s="84"/>
    </row>
    <row r="727" spans="3:5" ht="12.75">
      <c r="C727" s="84"/>
      <c r="D727" s="84"/>
      <c r="E727" s="84"/>
    </row>
    <row r="728" spans="3:5" ht="12.75">
      <c r="C728" s="84"/>
      <c r="D728" s="84"/>
      <c r="E728" s="84"/>
    </row>
    <row r="729" spans="3:5" ht="12.75">
      <c r="C729" s="84"/>
      <c r="D729" s="84"/>
      <c r="E729" s="84"/>
    </row>
    <row r="730" spans="3:5" ht="12.75">
      <c r="C730" s="84"/>
      <c r="D730" s="84"/>
      <c r="E730" s="84"/>
    </row>
    <row r="731" spans="3:5" ht="12.75">
      <c r="C731" s="84"/>
      <c r="D731" s="84"/>
      <c r="E731" s="84"/>
    </row>
    <row r="732" spans="3:5" ht="12.75">
      <c r="C732" s="84"/>
      <c r="D732" s="84"/>
      <c r="E732" s="84"/>
    </row>
    <row r="733" spans="3:5" ht="12.75">
      <c r="C733" s="84"/>
      <c r="D733" s="84"/>
      <c r="E733" s="84"/>
    </row>
    <row r="734" spans="3:5" ht="12.75">
      <c r="C734" s="84"/>
      <c r="D734" s="84"/>
      <c r="E734" s="84"/>
    </row>
    <row r="735" spans="3:5" ht="12.75">
      <c r="C735" s="84"/>
      <c r="D735" s="84"/>
      <c r="E735" s="84"/>
    </row>
    <row r="736" spans="3:5" ht="12.75">
      <c r="C736" s="84"/>
      <c r="D736" s="84"/>
      <c r="E736" s="84"/>
    </row>
    <row r="737" spans="3:5" ht="12.75">
      <c r="C737" s="84"/>
      <c r="D737" s="84"/>
      <c r="E737" s="84"/>
    </row>
    <row r="738" spans="3:5" ht="12.75">
      <c r="C738" s="84"/>
      <c r="D738" s="84"/>
      <c r="E738" s="84"/>
    </row>
    <row r="739" spans="3:5" ht="12.75">
      <c r="C739" s="84"/>
      <c r="D739" s="84"/>
      <c r="E739" s="84"/>
    </row>
    <row r="740" spans="3:5" ht="12.75">
      <c r="C740" s="84"/>
      <c r="D740" s="84"/>
      <c r="E740" s="84"/>
    </row>
    <row r="741" spans="3:5" ht="12.75">
      <c r="C741" s="84"/>
      <c r="D741" s="84"/>
      <c r="E741" s="84"/>
    </row>
    <row r="742" spans="3:5" ht="12.75">
      <c r="C742" s="84"/>
      <c r="D742" s="84"/>
      <c r="E742" s="84"/>
    </row>
    <row r="743" spans="3:5" ht="12.75">
      <c r="C743" s="84"/>
      <c r="D743" s="84"/>
      <c r="E743" s="84"/>
    </row>
    <row r="744" spans="3:5" ht="12.75">
      <c r="C744" s="84"/>
      <c r="D744" s="84"/>
      <c r="E744" s="84"/>
    </row>
    <row r="745" spans="3:5" ht="12.75">
      <c r="C745" s="84"/>
      <c r="D745" s="84"/>
      <c r="E745" s="84"/>
    </row>
    <row r="746" spans="3:5" ht="12.75">
      <c r="C746" s="84"/>
      <c r="D746" s="84"/>
      <c r="E746" s="84"/>
    </row>
    <row r="747" spans="3:5" ht="12.75">
      <c r="C747" s="84"/>
      <c r="D747" s="84"/>
      <c r="E747" s="84"/>
    </row>
    <row r="748" spans="3:5" ht="12.75">
      <c r="C748" s="84"/>
      <c r="D748" s="84"/>
      <c r="E748" s="84"/>
    </row>
    <row r="749" spans="3:5" ht="12.75">
      <c r="C749" s="84"/>
      <c r="D749" s="84"/>
      <c r="E749" s="84"/>
    </row>
    <row r="750" spans="3:5" ht="12.75">
      <c r="C750" s="84"/>
      <c r="D750" s="84"/>
      <c r="E750" s="84"/>
    </row>
    <row r="751" spans="3:5" ht="12.75">
      <c r="C751" s="84"/>
      <c r="D751" s="84"/>
      <c r="E751" s="84"/>
    </row>
    <row r="752" spans="3:5" ht="12.75">
      <c r="C752" s="84"/>
      <c r="D752" s="84"/>
      <c r="E752" s="84"/>
    </row>
    <row r="753" spans="3:5" ht="12.75">
      <c r="C753" s="84"/>
      <c r="D753" s="84"/>
      <c r="E753" s="84"/>
    </row>
    <row r="754" spans="3:5" ht="12.75">
      <c r="C754" s="84"/>
      <c r="D754" s="84"/>
      <c r="E754" s="84"/>
    </row>
    <row r="755" spans="3:5" ht="12.75">
      <c r="C755" s="84"/>
      <c r="D755" s="84"/>
      <c r="E755" s="84"/>
    </row>
    <row r="756" spans="3:5" ht="12.75">
      <c r="C756" s="84"/>
      <c r="D756" s="84"/>
      <c r="E756" s="84"/>
    </row>
    <row r="757" spans="3:5" ht="12.75">
      <c r="C757" s="84"/>
      <c r="D757" s="84"/>
      <c r="E757" s="84"/>
    </row>
    <row r="758" spans="3:5" ht="12.75">
      <c r="C758" s="84"/>
      <c r="D758" s="84"/>
      <c r="E758" s="84"/>
    </row>
    <row r="759" spans="3:5" ht="12.75">
      <c r="C759" s="84"/>
      <c r="D759" s="84"/>
      <c r="E759" s="84"/>
    </row>
    <row r="760" spans="3:5" ht="12.75">
      <c r="C760" s="84"/>
      <c r="D760" s="84"/>
      <c r="E760" s="84"/>
    </row>
    <row r="761" spans="3:5" ht="12.75">
      <c r="C761" s="84"/>
      <c r="D761" s="84"/>
      <c r="E761" s="84"/>
    </row>
    <row r="762" spans="3:5" ht="12.75">
      <c r="C762" s="84"/>
      <c r="D762" s="84"/>
      <c r="E762" s="84"/>
    </row>
    <row r="763" spans="3:5" ht="12.75">
      <c r="C763" s="84"/>
      <c r="D763" s="84"/>
      <c r="E763" s="84"/>
    </row>
    <row r="764" spans="3:5" ht="12.75">
      <c r="C764" s="84"/>
      <c r="D764" s="84"/>
      <c r="E764" s="84"/>
    </row>
    <row r="765" spans="3:5" ht="12.75">
      <c r="C765" s="84"/>
      <c r="D765" s="84"/>
      <c r="E765" s="84"/>
    </row>
    <row r="766" spans="3:5" ht="12.75">
      <c r="C766" s="84"/>
      <c r="D766" s="84"/>
      <c r="E766" s="84"/>
    </row>
    <row r="767" spans="3:5" ht="12.75">
      <c r="C767" s="84"/>
      <c r="D767" s="84"/>
      <c r="E767" s="84"/>
    </row>
    <row r="768" spans="3:5" ht="12.75">
      <c r="C768" s="84"/>
      <c r="D768" s="84"/>
      <c r="E768" s="84"/>
    </row>
    <row r="769" spans="3:5" ht="12.75">
      <c r="C769" s="84"/>
      <c r="D769" s="84"/>
      <c r="E769" s="84"/>
    </row>
    <row r="770" spans="3:5" ht="12.75">
      <c r="C770" s="84"/>
      <c r="D770" s="84"/>
      <c r="E770" s="84"/>
    </row>
    <row r="771" spans="3:5" ht="12.75">
      <c r="C771" s="84"/>
      <c r="D771" s="84"/>
      <c r="E771" s="84"/>
    </row>
    <row r="772" spans="3:5" ht="12.75">
      <c r="C772" s="84"/>
      <c r="D772" s="84"/>
      <c r="E772" s="84"/>
    </row>
    <row r="773" spans="3:5" ht="12.75">
      <c r="C773" s="84"/>
      <c r="D773" s="84"/>
      <c r="E773" s="84"/>
    </row>
    <row r="774" spans="3:5" ht="12.75">
      <c r="C774" s="84"/>
      <c r="D774" s="84"/>
      <c r="E774" s="84"/>
    </row>
    <row r="775" spans="3:5" ht="12.75">
      <c r="C775" s="84"/>
      <c r="D775" s="84"/>
      <c r="E775" s="84"/>
    </row>
    <row r="776" spans="3:5" ht="12.75">
      <c r="C776" s="84"/>
      <c r="D776" s="84"/>
      <c r="E776" s="84"/>
    </row>
    <row r="777" spans="3:5" ht="12.75">
      <c r="C777" s="84"/>
      <c r="D777" s="84"/>
      <c r="E777" s="84"/>
    </row>
    <row r="778" spans="3:5" ht="12.75">
      <c r="C778" s="84"/>
      <c r="D778" s="84"/>
      <c r="E778" s="84"/>
    </row>
    <row r="779" spans="3:5" ht="12.75">
      <c r="C779" s="84"/>
      <c r="D779" s="84"/>
      <c r="E779" s="84"/>
    </row>
    <row r="780" spans="3:5" ht="12.75">
      <c r="C780" s="84"/>
      <c r="D780" s="84"/>
      <c r="E780" s="84"/>
    </row>
    <row r="781" spans="3:5" ht="12.75">
      <c r="C781" s="84"/>
      <c r="D781" s="84"/>
      <c r="E781" s="84"/>
    </row>
    <row r="782" spans="3:5" ht="12.75">
      <c r="C782" s="84"/>
      <c r="D782" s="84"/>
      <c r="E782" s="84"/>
    </row>
    <row r="783" spans="3:5" ht="12.75">
      <c r="C783" s="84"/>
      <c r="D783" s="84"/>
      <c r="E783" s="84"/>
    </row>
    <row r="784" spans="3:5" ht="12.75">
      <c r="C784" s="84"/>
      <c r="D784" s="84"/>
      <c r="E784" s="84"/>
    </row>
    <row r="785" spans="3:5" ht="12.75">
      <c r="C785" s="84"/>
      <c r="D785" s="84"/>
      <c r="E785" s="84"/>
    </row>
    <row r="786" spans="3:5" ht="12.75">
      <c r="C786" s="84"/>
      <c r="D786" s="84"/>
      <c r="E786" s="84"/>
    </row>
    <row r="787" spans="3:5" ht="12.75">
      <c r="C787" s="84"/>
      <c r="D787" s="84"/>
      <c r="E787" s="84"/>
    </row>
    <row r="788" spans="3:5" ht="12.75">
      <c r="C788" s="84"/>
      <c r="D788" s="84"/>
      <c r="E788" s="84"/>
    </row>
    <row r="789" spans="3:5" ht="12.75">
      <c r="C789" s="84"/>
      <c r="D789" s="84"/>
      <c r="E789" s="84"/>
    </row>
    <row r="790" spans="3:5" ht="12.75">
      <c r="C790" s="84"/>
      <c r="D790" s="84"/>
      <c r="E790" s="84"/>
    </row>
    <row r="791" spans="3:5" ht="12.75">
      <c r="C791" s="84"/>
      <c r="D791" s="84"/>
      <c r="E791" s="84"/>
    </row>
    <row r="792" spans="3:5" ht="12.75">
      <c r="C792" s="84"/>
      <c r="D792" s="84"/>
      <c r="E792" s="84"/>
    </row>
    <row r="793" spans="3:5" ht="12.75">
      <c r="C793" s="84"/>
      <c r="D793" s="84"/>
      <c r="E793" s="84"/>
    </row>
    <row r="794" spans="3:5" ht="12.75">
      <c r="C794" s="84"/>
      <c r="D794" s="84"/>
      <c r="E794" s="84"/>
    </row>
    <row r="795" spans="3:5" ht="12.75">
      <c r="C795" s="84"/>
      <c r="D795" s="84"/>
      <c r="E795" s="84"/>
    </row>
    <row r="796" spans="3:5" ht="12.75">
      <c r="C796" s="84"/>
      <c r="D796" s="84"/>
      <c r="E796" s="84"/>
    </row>
    <row r="797" spans="3:5" ht="12.75">
      <c r="C797" s="84"/>
      <c r="D797" s="84"/>
      <c r="E797" s="84"/>
    </row>
    <row r="798" spans="3:5" ht="12.75">
      <c r="C798" s="84"/>
      <c r="D798" s="84"/>
      <c r="E798" s="84"/>
    </row>
    <row r="799" spans="3:5" ht="12.75">
      <c r="C799" s="84"/>
      <c r="D799" s="84"/>
      <c r="E799" s="84"/>
    </row>
    <row r="800" spans="3:5" ht="12.75">
      <c r="C800" s="84"/>
      <c r="D800" s="84"/>
      <c r="E800" s="84"/>
    </row>
    <row r="801" spans="3:5" ht="12.75">
      <c r="C801" s="84"/>
      <c r="D801" s="84"/>
      <c r="E801" s="84"/>
    </row>
    <row r="802" spans="3:5" ht="12.75">
      <c r="C802" s="84"/>
      <c r="D802" s="84"/>
      <c r="E802" s="84"/>
    </row>
    <row r="803" spans="3:5" ht="12.75">
      <c r="C803" s="84"/>
      <c r="D803" s="84"/>
      <c r="E803" s="84"/>
    </row>
    <row r="804" spans="3:5" ht="12.75">
      <c r="C804" s="84"/>
      <c r="D804" s="84"/>
      <c r="E804" s="84"/>
    </row>
    <row r="805" spans="3:5" ht="12.75">
      <c r="C805" s="84"/>
      <c r="D805" s="84"/>
      <c r="E805" s="84"/>
    </row>
    <row r="806" spans="3:5" ht="12.75">
      <c r="C806" s="84"/>
      <c r="D806" s="84"/>
      <c r="E806" s="84"/>
    </row>
    <row r="807" spans="3:5" ht="12.75">
      <c r="C807" s="84"/>
      <c r="D807" s="84"/>
      <c r="E807" s="84"/>
    </row>
    <row r="808" spans="3:5" ht="12.75">
      <c r="C808" s="84"/>
      <c r="D808" s="84"/>
      <c r="E808" s="84"/>
    </row>
    <row r="809" spans="3:5" ht="12.75">
      <c r="C809" s="84"/>
      <c r="D809" s="84"/>
      <c r="E809" s="84"/>
    </row>
    <row r="810" spans="3:5" ht="12.75">
      <c r="C810" s="84"/>
      <c r="D810" s="84"/>
      <c r="E810" s="84"/>
    </row>
    <row r="811" spans="3:5" ht="12.75">
      <c r="C811" s="84"/>
      <c r="D811" s="84"/>
      <c r="E811" s="84"/>
    </row>
    <row r="812" spans="3:5" ht="12.75">
      <c r="C812" s="84"/>
      <c r="D812" s="84"/>
      <c r="E812" s="84"/>
    </row>
    <row r="813" spans="3:5" ht="12.75">
      <c r="C813" s="84"/>
      <c r="D813" s="84"/>
      <c r="E813" s="84"/>
    </row>
    <row r="814" spans="3:5" ht="12.75">
      <c r="C814" s="84"/>
      <c r="D814" s="84"/>
      <c r="E814" s="84"/>
    </row>
    <row r="815" spans="3:5" ht="12.75">
      <c r="C815" s="84"/>
      <c r="D815" s="84"/>
      <c r="E815" s="84"/>
    </row>
    <row r="816" spans="3:5" ht="12.75">
      <c r="C816" s="84"/>
      <c r="D816" s="84"/>
      <c r="E816" s="84"/>
    </row>
    <row r="817" spans="3:5" ht="12.75">
      <c r="C817" s="84"/>
      <c r="D817" s="84"/>
      <c r="E817" s="84"/>
    </row>
    <row r="818" spans="3:5" ht="12.75">
      <c r="C818" s="84"/>
      <c r="D818" s="84"/>
      <c r="E818" s="84"/>
    </row>
    <row r="819" spans="3:5" ht="12.75">
      <c r="C819" s="84"/>
      <c r="D819" s="84"/>
      <c r="E819" s="84"/>
    </row>
    <row r="820" spans="3:5" ht="12.75">
      <c r="C820" s="84"/>
      <c r="D820" s="84"/>
      <c r="E820" s="84"/>
    </row>
    <row r="821" spans="3:5" ht="12.75">
      <c r="C821" s="84"/>
      <c r="D821" s="84"/>
      <c r="E821" s="84"/>
    </row>
    <row r="822" spans="3:5" ht="12.75">
      <c r="C822" s="84"/>
      <c r="D822" s="84"/>
      <c r="E822" s="84"/>
    </row>
    <row r="823" spans="3:5" ht="12.75">
      <c r="C823" s="84"/>
      <c r="D823" s="84"/>
      <c r="E823" s="84"/>
    </row>
    <row r="824" spans="3:5" ht="12.75">
      <c r="C824" s="84"/>
      <c r="D824" s="84"/>
      <c r="E824" s="84"/>
    </row>
    <row r="825" spans="3:5" ht="12.75">
      <c r="C825" s="84"/>
      <c r="D825" s="84"/>
      <c r="E825" s="84"/>
    </row>
    <row r="826" spans="3:5" ht="12.75">
      <c r="C826" s="84"/>
      <c r="D826" s="84"/>
      <c r="E826" s="84"/>
    </row>
    <row r="827" spans="3:5" ht="12.75">
      <c r="C827" s="84"/>
      <c r="D827" s="84"/>
      <c r="E827" s="84"/>
    </row>
    <row r="828" spans="3:5" ht="12.75">
      <c r="C828" s="84"/>
      <c r="D828" s="84"/>
      <c r="E828" s="84"/>
    </row>
    <row r="829" spans="3:5" ht="12.75">
      <c r="C829" s="84"/>
      <c r="D829" s="84"/>
      <c r="E829" s="84"/>
    </row>
    <row r="830" spans="3:5" ht="12.75">
      <c r="C830" s="84"/>
      <c r="D830" s="84"/>
      <c r="E830" s="84"/>
    </row>
    <row r="831" spans="3:5" ht="12.75">
      <c r="C831" s="84"/>
      <c r="D831" s="84"/>
      <c r="E831" s="84"/>
    </row>
    <row r="832" spans="3:5" ht="12.75">
      <c r="C832" s="84"/>
      <c r="D832" s="84"/>
      <c r="E832" s="84"/>
    </row>
    <row r="833" spans="3:5" ht="12.75">
      <c r="C833" s="84"/>
      <c r="D833" s="84"/>
      <c r="E833" s="84"/>
    </row>
    <row r="834" spans="3:5" ht="12.75">
      <c r="C834" s="84"/>
      <c r="D834" s="84"/>
      <c r="E834" s="84"/>
    </row>
    <row r="835" spans="3:5" ht="12.75">
      <c r="C835" s="84"/>
      <c r="D835" s="84"/>
      <c r="E835" s="84"/>
    </row>
    <row r="836" spans="3:5" ht="12.75">
      <c r="C836" s="84"/>
      <c r="D836" s="84"/>
      <c r="E836" s="84"/>
    </row>
    <row r="837" spans="3:5" ht="12.75">
      <c r="C837" s="84"/>
      <c r="D837" s="84"/>
      <c r="E837" s="84"/>
    </row>
  </sheetData>
  <autoFilter ref="B4:E147"/>
  <mergeCells count="1">
    <mergeCell ref="B3:E3"/>
  </mergeCells>
  <printOptions/>
  <pageMargins left="0.75" right="0.75" top="1" bottom="1" header="0.5" footer="0.5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H24"/>
  <sheetViews>
    <sheetView workbookViewId="0" topLeftCell="A1">
      <selection activeCell="B35" sqref="B35"/>
    </sheetView>
  </sheetViews>
  <sheetFormatPr defaultColWidth="9.140625" defaultRowHeight="12.75"/>
  <cols>
    <col min="1" max="1" width="11.140625" style="48" customWidth="1"/>
    <col min="2" max="16384" width="9.140625" style="48" customWidth="1"/>
  </cols>
  <sheetData>
    <row r="1" spans="1:8" s="46" customFormat="1" ht="64.5" customHeight="1" thickBot="1">
      <c r="A1" s="307" t="s">
        <v>64</v>
      </c>
      <c r="B1" s="308"/>
      <c r="C1" s="308"/>
      <c r="D1" s="308"/>
      <c r="E1" s="308"/>
      <c r="F1" s="308"/>
      <c r="G1" s="308"/>
      <c r="H1" s="309"/>
    </row>
    <row r="2" spans="1:8" s="46" customFormat="1" ht="13.5" thickBot="1">
      <c r="A2" s="310" t="s">
        <v>61</v>
      </c>
      <c r="B2" s="311"/>
      <c r="C2" s="311"/>
      <c r="D2" s="311"/>
      <c r="E2" s="311"/>
      <c r="F2" s="311"/>
      <c r="G2" s="311"/>
      <c r="H2" s="312"/>
    </row>
    <row r="3" spans="1:8" s="46" customFormat="1" ht="13.5" thickBot="1">
      <c r="A3" s="52" t="s">
        <v>62</v>
      </c>
      <c r="B3" s="318" t="s">
        <v>63</v>
      </c>
      <c r="C3" s="319"/>
      <c r="D3" s="319"/>
      <c r="E3" s="319"/>
      <c r="F3" s="319"/>
      <c r="G3" s="319"/>
      <c r="H3" s="320"/>
    </row>
    <row r="4" spans="1:8" s="46" customFormat="1" ht="12.75">
      <c r="A4" s="82"/>
      <c r="B4" s="321"/>
      <c r="C4" s="322"/>
      <c r="D4" s="322"/>
      <c r="E4" s="322"/>
      <c r="F4" s="322"/>
      <c r="G4" s="322"/>
      <c r="H4" s="323"/>
    </row>
    <row r="5" spans="1:8" s="46" customFormat="1" ht="12.75">
      <c r="A5" s="83"/>
      <c r="B5" s="313"/>
      <c r="C5" s="314"/>
      <c r="D5" s="314"/>
      <c r="E5" s="314"/>
      <c r="F5" s="314"/>
      <c r="G5" s="314"/>
      <c r="H5" s="315"/>
    </row>
    <row r="6" spans="1:8" s="46" customFormat="1" ht="12.75">
      <c r="A6" s="83"/>
      <c r="B6" s="313"/>
      <c r="C6" s="314"/>
      <c r="D6" s="314"/>
      <c r="E6" s="314"/>
      <c r="F6" s="314"/>
      <c r="G6" s="314"/>
      <c r="H6" s="315"/>
    </row>
    <row r="7" spans="1:8" s="46" customFormat="1" ht="12.75">
      <c r="A7" s="83"/>
      <c r="B7" s="313"/>
      <c r="C7" s="314"/>
      <c r="D7" s="314"/>
      <c r="E7" s="314"/>
      <c r="F7" s="314"/>
      <c r="G7" s="314"/>
      <c r="H7" s="315"/>
    </row>
    <row r="8" spans="1:8" s="46" customFormat="1" ht="12.75">
      <c r="A8" s="83"/>
      <c r="B8" s="316"/>
      <c r="C8" s="316"/>
      <c r="D8" s="316"/>
      <c r="E8" s="316"/>
      <c r="F8" s="316"/>
      <c r="G8" s="316"/>
      <c r="H8" s="316"/>
    </row>
    <row r="9" spans="1:8" s="46" customFormat="1" ht="12.75">
      <c r="A9" s="83"/>
      <c r="B9" s="316"/>
      <c r="C9" s="316"/>
      <c r="D9" s="316"/>
      <c r="E9" s="316"/>
      <c r="F9" s="316"/>
      <c r="G9" s="316"/>
      <c r="H9" s="316"/>
    </row>
    <row r="10" spans="1:8" s="46" customFormat="1" ht="12.75">
      <c r="A10" s="82"/>
      <c r="B10" s="317"/>
      <c r="C10" s="317"/>
      <c r="D10" s="317"/>
      <c r="E10" s="317"/>
      <c r="F10" s="317"/>
      <c r="G10" s="317"/>
      <c r="H10" s="317"/>
    </row>
    <row r="11" spans="1:8" s="46" customFormat="1" ht="12.75">
      <c r="A11" s="83"/>
      <c r="B11" s="316"/>
      <c r="C11" s="316"/>
      <c r="D11" s="316"/>
      <c r="E11" s="316"/>
      <c r="F11" s="316"/>
      <c r="G11" s="316"/>
      <c r="H11" s="316"/>
    </row>
    <row r="12" spans="1:8" s="46" customFormat="1" ht="12.75">
      <c r="A12" s="83"/>
      <c r="B12" s="316"/>
      <c r="C12" s="316"/>
      <c r="D12" s="316"/>
      <c r="E12" s="316"/>
      <c r="F12" s="316"/>
      <c r="G12" s="316"/>
      <c r="H12" s="316"/>
    </row>
    <row r="13" spans="1:8" s="46" customFormat="1" ht="12.75">
      <c r="A13" s="82"/>
      <c r="B13" s="317"/>
      <c r="C13" s="317"/>
      <c r="D13" s="317"/>
      <c r="E13" s="317"/>
      <c r="F13" s="317"/>
      <c r="G13" s="317"/>
      <c r="H13" s="317"/>
    </row>
    <row r="14" spans="1:8" s="46" customFormat="1" ht="12.75">
      <c r="A14" s="83"/>
      <c r="B14" s="316"/>
      <c r="C14" s="316"/>
      <c r="D14" s="316"/>
      <c r="E14" s="316"/>
      <c r="F14" s="316"/>
      <c r="G14" s="316"/>
      <c r="H14" s="316"/>
    </row>
    <row r="15" spans="1:8" s="46" customFormat="1" ht="12.75">
      <c r="A15" s="83"/>
      <c r="B15" s="316"/>
      <c r="C15" s="316"/>
      <c r="D15" s="316"/>
      <c r="E15" s="316"/>
      <c r="F15" s="316"/>
      <c r="G15" s="316"/>
      <c r="H15" s="316"/>
    </row>
    <row r="16" spans="1:8" s="46" customFormat="1" ht="12.75">
      <c r="A16" s="83"/>
      <c r="B16" s="316"/>
      <c r="C16" s="316"/>
      <c r="D16" s="316"/>
      <c r="E16" s="316"/>
      <c r="F16" s="316"/>
      <c r="G16" s="316"/>
      <c r="H16" s="316"/>
    </row>
    <row r="17" spans="1:8" s="46" customFormat="1" ht="12.75">
      <c r="A17" s="83"/>
      <c r="B17" s="316"/>
      <c r="C17" s="316"/>
      <c r="D17" s="316"/>
      <c r="E17" s="316"/>
      <c r="F17" s="316"/>
      <c r="G17" s="316"/>
      <c r="H17" s="316"/>
    </row>
    <row r="18" spans="1:8" s="46" customFormat="1" ht="12.75">
      <c r="A18" s="83"/>
      <c r="B18" s="316"/>
      <c r="C18" s="316"/>
      <c r="D18" s="316"/>
      <c r="E18" s="316"/>
      <c r="F18" s="316"/>
      <c r="G18" s="316"/>
      <c r="H18" s="316"/>
    </row>
    <row r="19" spans="1:8" s="46" customFormat="1" ht="12.75">
      <c r="A19" s="82"/>
      <c r="B19" s="317"/>
      <c r="C19" s="317"/>
      <c r="D19" s="317"/>
      <c r="E19" s="317"/>
      <c r="F19" s="317"/>
      <c r="G19" s="317"/>
      <c r="H19" s="317"/>
    </row>
    <row r="20" spans="1:8" s="46" customFormat="1" ht="12.75">
      <c r="A20" s="83"/>
      <c r="B20" s="316"/>
      <c r="C20" s="316"/>
      <c r="D20" s="316"/>
      <c r="E20" s="316"/>
      <c r="F20" s="316"/>
      <c r="G20" s="316"/>
      <c r="H20" s="316"/>
    </row>
    <row r="21" spans="1:8" s="46" customFormat="1" ht="12.75">
      <c r="A21" s="83"/>
      <c r="B21" s="316"/>
      <c r="C21" s="316"/>
      <c r="D21" s="316"/>
      <c r="E21" s="316"/>
      <c r="F21" s="316"/>
      <c r="G21" s="316"/>
      <c r="H21" s="316"/>
    </row>
    <row r="22" spans="1:8" s="46" customFormat="1" ht="12.75">
      <c r="A22" s="83"/>
      <c r="B22" s="313"/>
      <c r="C22" s="314"/>
      <c r="D22" s="314"/>
      <c r="E22" s="314"/>
      <c r="F22" s="314"/>
      <c r="G22" s="314"/>
      <c r="H22" s="315"/>
    </row>
    <row r="23" spans="1:8" s="46" customFormat="1" ht="12.75">
      <c r="A23" s="83"/>
      <c r="B23" s="313"/>
      <c r="C23" s="314"/>
      <c r="D23" s="314"/>
      <c r="E23" s="314"/>
      <c r="F23" s="314"/>
      <c r="G23" s="314"/>
      <c r="H23" s="315"/>
    </row>
    <row r="24" spans="1:8" s="46" customFormat="1" ht="12.75">
      <c r="A24" s="83"/>
      <c r="B24" s="313"/>
      <c r="C24" s="314"/>
      <c r="D24" s="314"/>
      <c r="E24" s="314"/>
      <c r="F24" s="314"/>
      <c r="G24" s="314"/>
      <c r="H24" s="315"/>
    </row>
  </sheetData>
  <mergeCells count="24">
    <mergeCell ref="B23:H23"/>
    <mergeCell ref="B24:H24"/>
    <mergeCell ref="B19:H19"/>
    <mergeCell ref="B20:H20"/>
    <mergeCell ref="B21:H21"/>
    <mergeCell ref="B22:H22"/>
    <mergeCell ref="B15:H15"/>
    <mergeCell ref="B16:H16"/>
    <mergeCell ref="B17:H17"/>
    <mergeCell ref="B18:H18"/>
    <mergeCell ref="B11:H11"/>
    <mergeCell ref="B12:H12"/>
    <mergeCell ref="B13:H13"/>
    <mergeCell ref="B14:H14"/>
    <mergeCell ref="B9:H9"/>
    <mergeCell ref="B10:H10"/>
    <mergeCell ref="B3:H3"/>
    <mergeCell ref="B4:H4"/>
    <mergeCell ref="B5:H5"/>
    <mergeCell ref="B6:H6"/>
    <mergeCell ref="A1:H1"/>
    <mergeCell ref="A2:H2"/>
    <mergeCell ref="B7:H7"/>
    <mergeCell ref="B8:H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FEMA</dc:creator>
  <cp:keywords/>
  <dc:description/>
  <cp:lastModifiedBy>FEMA</cp:lastModifiedBy>
  <cp:lastPrinted>2008-10-20T15:33:08Z</cp:lastPrinted>
  <dcterms:created xsi:type="dcterms:W3CDTF">2007-01-08T18:45:49Z</dcterms:created>
  <dcterms:modified xsi:type="dcterms:W3CDTF">2008-10-20T15:33:12Z</dcterms:modified>
  <cp:category/>
  <cp:version/>
  <cp:contentType/>
  <cp:contentStatus/>
</cp:coreProperties>
</file>