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5" windowWidth="9840" windowHeight="8190" tabRatio="931" activeTab="1"/>
  </bookViews>
  <sheets>
    <sheet name="PA-PWs&amp;Dollars" sheetId="1" r:id="rId1"/>
    <sheet name="State Payout" sheetId="2" r:id="rId2"/>
  </sheets>
  <definedNames>
    <definedName name="_xlfn.BAHTTEXT" hidden="1">#NAME?</definedName>
    <definedName name="_xlnm.Print_Area" localSheetId="0">'PA-PWs&amp;Dollars'!$B$1:$G$30</definedName>
    <definedName name="_xlnm.Print_Area" localSheetId="1">'State Payout'!$A$1:$F$49</definedName>
  </definedNames>
  <calcPr fullCalcOnLoad="1"/>
</workbook>
</file>

<file path=xl/sharedStrings.xml><?xml version="1.0" encoding="utf-8"?>
<sst xmlns="http://schemas.openxmlformats.org/spreadsheetml/2006/main" count="79" uniqueCount="45">
  <si>
    <t>PWs in NEMIS</t>
  </si>
  <si>
    <t>Public Assistance Project Worksheets (PWs) and Dollars</t>
  </si>
  <si>
    <t>LA</t>
  </si>
  <si>
    <t>TX</t>
  </si>
  <si>
    <t>MS</t>
  </si>
  <si>
    <t>AL</t>
  </si>
  <si>
    <t>Hurricanes Katrina and Rita: Gulf-Wide</t>
  </si>
  <si>
    <t>Projected PWs</t>
  </si>
  <si>
    <t>Current Estimated $s</t>
  </si>
  <si>
    <t>Total $s Eligible in NEMIS</t>
  </si>
  <si>
    <t>Projects Est. to Write</t>
  </si>
  <si>
    <t>Projected $s Est. to Write</t>
  </si>
  <si>
    <t>Total
Gulf-Wide</t>
  </si>
  <si>
    <t>Project Worksheets (PWs)/
Dollars ($s) Summary</t>
  </si>
  <si>
    <t>PW's Obligated (Paid to State)</t>
  </si>
  <si>
    <t>% PWs Obligated (of Projected)</t>
  </si>
  <si>
    <t>% PWs Obligated (in NEMIS)</t>
  </si>
  <si>
    <t>Total $s Obligated (Paid to State)</t>
  </si>
  <si>
    <t>% $s Obligated (of Estimated)</t>
  </si>
  <si>
    <t>% $s Obligated (in NEMIS)</t>
  </si>
  <si>
    <t>Type of Work</t>
  </si>
  <si>
    <t>FEMA 
Obligated Funds
Paid to the State</t>
  </si>
  <si>
    <t xml:space="preserve">State Payout 
(Paid to Applicants) </t>
  </si>
  <si>
    <t>% Obligated Funds Paid Out By State</t>
  </si>
  <si>
    <t>Admin Costs *</t>
  </si>
  <si>
    <t>SUM:</t>
  </si>
  <si>
    <t>* Includes  Admin Cost and Category Z: State Management Cost</t>
  </si>
  <si>
    <t>Admin Costs</t>
  </si>
  <si>
    <t>N/A</t>
  </si>
  <si>
    <t>GULF-WIDE SUM:</t>
  </si>
  <si>
    <t>Gulf-wide Obligated Funds Paid to the State</t>
  </si>
  <si>
    <t>Category of Work</t>
  </si>
  <si>
    <t>FEMA Obligated Funds 
Paid to the State</t>
  </si>
  <si>
    <r>
      <t xml:space="preserve">1603 and 1607 Summary of Funds Obligated by FEMA to the State and Paid Out by the State to Applicants
</t>
    </r>
    <r>
      <rPr>
        <i/>
        <sz val="8"/>
        <rFont val="Arial"/>
        <family val="2"/>
      </rPr>
      <t>By Category of Work</t>
    </r>
  </si>
  <si>
    <r>
      <t xml:space="preserve">Emergency Work </t>
    </r>
    <r>
      <rPr>
        <sz val="8"/>
        <rFont val="Arial"/>
        <family val="2"/>
      </rPr>
      <t>(Cat A &amp; B)</t>
    </r>
  </si>
  <si>
    <r>
      <t xml:space="preserve">Permanent Work </t>
    </r>
    <r>
      <rPr>
        <sz val="8"/>
        <rFont val="Arial"/>
        <family val="2"/>
      </rPr>
      <t>(Cat C - G)</t>
    </r>
  </si>
  <si>
    <r>
      <t xml:space="preserve">1604 Summary of Funds Obligated by FEMA to the State and Paid Out by the State to Applicants
</t>
    </r>
    <r>
      <rPr>
        <i/>
        <sz val="8"/>
        <rFont val="Arial"/>
        <family val="2"/>
      </rPr>
      <t>By Category of Work</t>
    </r>
  </si>
  <si>
    <r>
      <t xml:space="preserve">1605 Summary of Funds Obligated by FEMA to the State and Paid Out by the State to Applicants
</t>
    </r>
    <r>
      <rPr>
        <i/>
        <sz val="8"/>
        <rFont val="Arial"/>
        <family val="2"/>
      </rPr>
      <t xml:space="preserve">By Category of Work </t>
    </r>
  </si>
  <si>
    <r>
      <t xml:space="preserve">3216, 3261, and 1606 Summary of Funds Obligated by FEMA to the State and Paid Out by the State to Applicants
</t>
    </r>
    <r>
      <rPr>
        <i/>
        <sz val="8"/>
        <rFont val="Arial"/>
        <family val="2"/>
      </rPr>
      <t>By Category of Work</t>
    </r>
  </si>
  <si>
    <t>Break-out not available</t>
  </si>
  <si>
    <t>Gulf-Wide State Payout Summary</t>
  </si>
  <si>
    <t>Louisiana State Payout Summary, 10/16/08</t>
  </si>
  <si>
    <t>Mississippi State Payout Summary, 10/15/2008</t>
  </si>
  <si>
    <t>Alabama State Payout Summary, 10/14/08</t>
  </si>
  <si>
    <t>Texas State Payout Summary, 10/16/08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</si>
</sst>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0000"/>
    <numFmt numFmtId="168" formatCode="0.0%"/>
    <numFmt numFmtId="169" formatCode="mm/dd/yy;@"/>
    <numFmt numFmtId="170" formatCode="m/d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;@"/>
    <numFmt numFmtId="177" formatCode="[$-409]mmm\-yy;@"/>
    <numFmt numFmtId="178" formatCode="&quot;$&quot;#,##0.00;[Red]&quot;$&quot;#,##0.00"/>
    <numFmt numFmtId="179" formatCode="[$-409]mmmm\-yy;@"/>
    <numFmt numFmtId="180" formatCode="mmm\-yyyy"/>
    <numFmt numFmtId="181" formatCode="[$-F800]dddd\,\ mmmm\ dd\,\ yyyy"/>
    <numFmt numFmtId="182" formatCode="0.00_);\(0.00\)"/>
    <numFmt numFmtId="183" formatCode="0_);\(0\)"/>
    <numFmt numFmtId="184" formatCode="_(* #,##0_);_(* \(#,##0\);_(* &quot;-&quot;??_);_(@_)"/>
    <numFmt numFmtId="185" formatCode="[$-409]h:mm:ss\ AM/PM"/>
    <numFmt numFmtId="186" formatCode="_(&quot;$&quot;* #,##0_);_(&quot;$&quot;* \(#,##0\);_(&quot;$&quot;* &quot;-&quot;??_);_(@_)"/>
    <numFmt numFmtId="187" formatCode="0.0"/>
    <numFmt numFmtId="188" formatCode="0.0000000000000"/>
    <numFmt numFmtId="189" formatCode="0.000%"/>
    <numFmt numFmtId="190" formatCode="#,##0.0"/>
    <numFmt numFmtId="191" formatCode="[$-409]mmmm\ d\,\ yyyy;@"/>
    <numFmt numFmtId="192" formatCode="\$#,##0"/>
    <numFmt numFmtId="193" formatCode="\$#,##0.0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i/>
      <sz val="8"/>
      <color indexed="23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6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top"/>
    </xf>
    <xf numFmtId="9" fontId="6" fillId="24" borderId="0" xfId="0" applyNumberFormat="1" applyFont="1" applyFill="1" applyBorder="1" applyAlignment="1">
      <alignment horizontal="center"/>
    </xf>
    <xf numFmtId="9" fontId="0" fillId="24" borderId="0" xfId="0" applyNumberFormat="1" applyFont="1" applyFill="1" applyAlignment="1">
      <alignment/>
    </xf>
    <xf numFmtId="0" fontId="8" fillId="24" borderId="0" xfId="0" applyFont="1" applyFill="1" applyBorder="1" applyAlignment="1">
      <alignment horizontal="right" vertical="top"/>
    </xf>
    <xf numFmtId="9" fontId="0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1" fillId="24" borderId="11" xfId="0" applyFont="1" applyFill="1" applyBorder="1" applyAlignment="1">
      <alignment/>
    </xf>
    <xf numFmtId="0" fontId="11" fillId="24" borderId="12" xfId="0" applyFont="1" applyFill="1" applyBorder="1" applyAlignment="1">
      <alignment/>
    </xf>
    <xf numFmtId="0" fontId="11" fillId="24" borderId="13" xfId="0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5" fillId="20" borderId="15" xfId="0" applyFont="1" applyFill="1" applyBorder="1" applyAlignment="1">
      <alignment horizontal="center" vertical="center" wrapText="1"/>
    </xf>
    <xf numFmtId="9" fontId="6" fillId="24" borderId="16" xfId="0" applyNumberFormat="1" applyFont="1" applyFill="1" applyBorder="1" applyAlignment="1">
      <alignment/>
    </xf>
    <xf numFmtId="0" fontId="5" fillId="20" borderId="17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20" xfId="0" applyBorder="1" applyAlignment="1">
      <alignment/>
    </xf>
    <xf numFmtId="9" fontId="12" fillId="0" borderId="21" xfId="0" applyNumberFormat="1" applyFont="1" applyFill="1" applyBorder="1" applyAlignment="1">
      <alignment horizontal="center"/>
    </xf>
    <xf numFmtId="9" fontId="12" fillId="0" borderId="22" xfId="0" applyNumberFormat="1" applyFont="1" applyFill="1" applyBorder="1" applyAlignment="1">
      <alignment horizontal="center"/>
    </xf>
    <xf numFmtId="9" fontId="12" fillId="0" borderId="19" xfId="0" applyNumberFormat="1" applyFont="1" applyFill="1" applyBorder="1" applyAlignment="1">
      <alignment horizontal="center"/>
    </xf>
    <xf numFmtId="164" fontId="12" fillId="0" borderId="22" xfId="0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0" fillId="24" borderId="23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24" xfId="0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5" fillId="20" borderId="12" xfId="0" applyFont="1" applyFill="1" applyBorder="1" applyAlignment="1">
      <alignment horizontal="center" vertical="center" wrapText="1"/>
    </xf>
    <xf numFmtId="164" fontId="5" fillId="20" borderId="2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5" fillId="20" borderId="19" xfId="0" applyNumberFormat="1" applyFont="1" applyFill="1" applyBorder="1" applyAlignment="1">
      <alignment/>
    </xf>
    <xf numFmtId="0" fontId="5" fillId="20" borderId="12" xfId="0" applyFont="1" applyFill="1" applyBorder="1" applyAlignment="1">
      <alignment horizontal="right" vertical="center" wrapText="1"/>
    </xf>
    <xf numFmtId="0" fontId="15" fillId="24" borderId="20" xfId="0" applyFont="1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0" xfId="0" applyFill="1" applyBorder="1" applyAlignment="1">
      <alignment/>
    </xf>
    <xf numFmtId="0" fontId="5" fillId="20" borderId="13" xfId="0" applyFont="1" applyFill="1" applyBorder="1" applyAlignment="1">
      <alignment horizontal="right" vertical="center" wrapText="1"/>
    </xf>
    <xf numFmtId="164" fontId="5" fillId="20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6" fillId="20" borderId="29" xfId="0" applyFont="1" applyFill="1" applyBorder="1" applyAlignment="1">
      <alignment horizontal="right"/>
    </xf>
    <xf numFmtId="164" fontId="16" fillId="20" borderId="30" xfId="0" applyNumberFormat="1" applyFont="1" applyFill="1" applyBorder="1" applyAlignment="1">
      <alignment horizontal="right" vertical="center" wrapText="1"/>
    </xf>
    <xf numFmtId="9" fontId="16" fillId="20" borderId="31" xfId="0" applyNumberFormat="1" applyFont="1" applyFill="1" applyBorder="1" applyAlignment="1">
      <alignment horizontal="center"/>
    </xf>
    <xf numFmtId="0" fontId="5" fillId="20" borderId="32" xfId="0" applyFont="1" applyFill="1" applyBorder="1" applyAlignment="1">
      <alignment horizontal="center" vertical="center"/>
    </xf>
    <xf numFmtId="0" fontId="5" fillId="20" borderId="3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165" fontId="5" fillId="2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5" fillId="20" borderId="37" xfId="0" applyNumberFormat="1" applyFont="1" applyFill="1" applyBorder="1" applyAlignment="1">
      <alignment horizontal="right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9" fontId="5" fillId="20" borderId="21" xfId="0" applyNumberFormat="1" applyFont="1" applyFill="1" applyBorder="1" applyAlignment="1">
      <alignment horizontal="center" vertical="center" wrapText="1"/>
    </xf>
    <xf numFmtId="164" fontId="5" fillId="20" borderId="27" xfId="0" applyNumberFormat="1" applyFont="1" applyFill="1" applyBorder="1" applyAlignment="1">
      <alignment horizontal="right" vertical="center" wrapText="1"/>
    </xf>
    <xf numFmtId="9" fontId="5" fillId="20" borderId="19" xfId="0" applyNumberFormat="1" applyFont="1" applyFill="1" applyBorder="1" applyAlignment="1">
      <alignment horizontal="center" vertical="center" wrapText="1"/>
    </xf>
    <xf numFmtId="164" fontId="5" fillId="20" borderId="38" xfId="0" applyNumberFormat="1" applyFont="1" applyFill="1" applyBorder="1" applyAlignment="1">
      <alignment horizontal="right" vertical="center" wrapText="1"/>
    </xf>
    <xf numFmtId="164" fontId="0" fillId="0" borderId="39" xfId="0" applyNumberFormat="1" applyFont="1" applyFill="1" applyBorder="1" applyAlignment="1">
      <alignment vertical="center" wrapText="1"/>
    </xf>
    <xf numFmtId="164" fontId="0" fillId="0" borderId="27" xfId="0" applyNumberFormat="1" applyFont="1" applyFill="1" applyBorder="1" applyAlignment="1">
      <alignment vertical="center" wrapText="1"/>
    </xf>
    <xf numFmtId="164" fontId="0" fillId="0" borderId="39" xfId="0" applyNumberFormat="1" applyFont="1" applyFill="1" applyBorder="1" applyAlignment="1">
      <alignment horizontal="right" vertical="center" wrapText="1"/>
    </xf>
    <xf numFmtId="164" fontId="0" fillId="0" borderId="27" xfId="0" applyNumberFormat="1" applyFont="1" applyFill="1" applyBorder="1" applyAlignment="1">
      <alignment horizontal="right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right"/>
    </xf>
    <xf numFmtId="164" fontId="0" fillId="0" borderId="39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/>
    </xf>
    <xf numFmtId="9" fontId="0" fillId="0" borderId="27" xfId="0" applyNumberFormat="1" applyFont="1" applyFill="1" applyBorder="1" applyAlignment="1">
      <alignment horizontal="center"/>
    </xf>
    <xf numFmtId="9" fontId="0" fillId="0" borderId="37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9" fontId="0" fillId="0" borderId="42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9" fontId="0" fillId="0" borderId="43" xfId="0" applyNumberFormat="1" applyFont="1" applyFill="1" applyBorder="1" applyAlignment="1">
      <alignment horizontal="center"/>
    </xf>
    <xf numFmtId="0" fontId="5" fillId="20" borderId="4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24" borderId="0" xfId="0" applyFont="1" applyFill="1" applyBorder="1" applyAlignment="1">
      <alignment horizontal="center"/>
    </xf>
    <xf numFmtId="191" fontId="3" fillId="24" borderId="0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5" fillId="20" borderId="44" xfId="0" applyFont="1" applyFill="1" applyBorder="1" applyAlignment="1">
      <alignment horizontal="center"/>
    </xf>
    <xf numFmtId="0" fontId="5" fillId="20" borderId="46" xfId="0" applyFont="1" applyFill="1" applyBorder="1" applyAlignment="1">
      <alignment horizontal="center"/>
    </xf>
    <xf numFmtId="0" fontId="9" fillId="24" borderId="47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9" fillId="24" borderId="16" xfId="0" applyFont="1" applyFill="1" applyBorder="1" applyAlignment="1">
      <alignment horizontal="center" vertical="center" wrapText="1"/>
    </xf>
    <xf numFmtId="0" fontId="9" fillId="24" borderId="48" xfId="0" applyFont="1" applyFill="1" applyBorder="1" applyAlignment="1">
      <alignment horizontal="center" vertical="center" wrapText="1"/>
    </xf>
    <xf numFmtId="0" fontId="9" fillId="24" borderId="49" xfId="0" applyFont="1" applyFill="1" applyBorder="1" applyAlignment="1">
      <alignment vertical="center" wrapText="1"/>
    </xf>
    <xf numFmtId="0" fontId="9" fillId="24" borderId="35" xfId="0" applyFont="1" applyFill="1" applyBorder="1" applyAlignment="1">
      <alignment vertical="center" wrapText="1"/>
    </xf>
    <xf numFmtId="0" fontId="9" fillId="24" borderId="50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1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9" fillId="24" borderId="49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50" xfId="0" applyFont="1" applyFill="1" applyBorder="1" applyAlignment="1">
      <alignment horizontal="center" vertical="center" wrapText="1"/>
    </xf>
    <xf numFmtId="6" fontId="0" fillId="0" borderId="0" xfId="0" applyNumberFormat="1" applyFont="1" applyFill="1" applyAlignment="1">
      <alignment/>
    </xf>
    <xf numFmtId="164" fontId="0" fillId="0" borderId="38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 Worksheet Status </a:t>
            </a:r>
          </a:p>
        </c:rich>
      </c:tx>
      <c:layout/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15525"/>
          <c:w val="1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4776"/>
                  </a:gs>
                  <a:gs pos="50000">
                    <a:srgbClr val="9999FF"/>
                  </a:gs>
                  <a:gs pos="100000">
                    <a:srgbClr val="4747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67647"/>
                  </a:gs>
                  <a:gs pos="50000">
                    <a:srgbClr val="FFFF99"/>
                  </a:gs>
                  <a:gs pos="100000">
                    <a:srgbClr val="767647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'PA-PWs&amp;Dollars'!$B$7:$B$10</c:f>
              <c:strCache/>
            </c:strRef>
          </c:cat>
          <c:val>
            <c:numRef>
              <c:f>'PA-PWs&amp;Dollars'!$G$7:$G$10</c:f>
              <c:numCache/>
            </c:numRef>
          </c:val>
          <c:shape val="box"/>
        </c:ser>
        <c:shape val="box"/>
        <c:axId val="39873075"/>
        <c:axId val="7623620"/>
      </c:bar3DChart>
      <c:catAx>
        <c:axId val="3987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3620"/>
        <c:crosses val="autoZero"/>
        <c:auto val="1"/>
        <c:lblOffset val="100"/>
        <c:tickLblSkip val="1"/>
        <c:noMultiLvlLbl val="0"/>
      </c:catAx>
      <c:valAx>
        <c:axId val="7623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730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Funding Status </a:t>
            </a:r>
          </a:p>
        </c:rich>
      </c:tx>
      <c:layout/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0975"/>
          <c:w val="1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4776"/>
                  </a:gs>
                  <a:gs pos="50000">
                    <a:srgbClr val="9999FF"/>
                  </a:gs>
                  <a:gs pos="100000">
                    <a:srgbClr val="4747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67647"/>
                  </a:gs>
                  <a:gs pos="50000">
                    <a:srgbClr val="FFFF99"/>
                  </a:gs>
                  <a:gs pos="100000">
                    <a:srgbClr val="767647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.0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.0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.0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.0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.0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'PA-PWs&amp;Dollars'!$B$13:$B$16</c:f>
              <c:strCache/>
            </c:strRef>
          </c:cat>
          <c:val>
            <c:numRef>
              <c:f>'PA-PWs&amp;Dollars'!$G$13:$G$16</c:f>
              <c:numCache/>
            </c:numRef>
          </c:val>
          <c:shape val="box"/>
        </c:ser>
        <c:shape val="box"/>
        <c:axId val="38013061"/>
        <c:axId val="50700662"/>
      </c:bar3DChart>
      <c:catAx>
        <c:axId val="3801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0662"/>
        <c:crosses val="autoZero"/>
        <c:auto val="1"/>
        <c:lblOffset val="100"/>
        <c:tickLblSkip val="1"/>
        <c:noMultiLvlLbl val="0"/>
      </c:catAx>
      <c:valAx>
        <c:axId val="50700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3061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02325"/>
                <c:y val="0.043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18</xdr:row>
      <xdr:rowOff>57150</xdr:rowOff>
    </xdr:from>
    <xdr:to>
      <xdr:col>7</xdr:col>
      <xdr:colOff>0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4352925" y="3429000"/>
        <a:ext cx="3838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57150</xdr:rowOff>
    </xdr:from>
    <xdr:to>
      <xdr:col>3</xdr:col>
      <xdr:colOff>171450</xdr:colOff>
      <xdr:row>29</xdr:row>
      <xdr:rowOff>152400</xdr:rowOff>
    </xdr:to>
    <xdr:graphicFrame>
      <xdr:nvGraphicFramePr>
        <xdr:cNvPr id="2" name="Chart 3"/>
        <xdr:cNvGraphicFramePr/>
      </xdr:nvGraphicFramePr>
      <xdr:xfrm>
        <a:off x="200025" y="3429000"/>
        <a:ext cx="40862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5"/>
    <pageSetUpPr fitToPage="1"/>
  </sheetPr>
  <dimension ref="A1:I31"/>
  <sheetViews>
    <sheetView view="pageBreakPreview" zoomScaleSheetLayoutView="100" zoomScalePageLayoutView="0" workbookViewId="0" topLeftCell="A1">
      <pane xSplit="2" topLeftCell="C1" activePane="topRight" state="frozen"/>
      <selection pane="topLeft" activeCell="C5" sqref="C5"/>
      <selection pane="topRight" activeCell="D11" sqref="D11"/>
    </sheetView>
  </sheetViews>
  <sheetFormatPr defaultColWidth="9.140625" defaultRowHeight="12.75"/>
  <cols>
    <col min="1" max="1" width="2.8515625" style="0" customWidth="1"/>
    <col min="2" max="2" width="44.140625" style="0" customWidth="1"/>
    <col min="3" max="6" width="14.7109375" style="0" customWidth="1"/>
    <col min="7" max="7" width="17.00390625" style="0" customWidth="1"/>
    <col min="9" max="9" width="13.8515625" style="0" bestFit="1" customWidth="1"/>
  </cols>
  <sheetData>
    <row r="1" spans="1:7" ht="15">
      <c r="A1" s="1"/>
      <c r="B1" s="2"/>
      <c r="C1" s="3"/>
      <c r="D1" s="3"/>
      <c r="E1" s="3"/>
      <c r="F1" s="3"/>
      <c r="G1" s="4"/>
    </row>
    <row r="2" spans="1:7" ht="18">
      <c r="A2" s="1"/>
      <c r="B2" s="84" t="s">
        <v>1</v>
      </c>
      <c r="C2" s="84"/>
      <c r="D2" s="84"/>
      <c r="E2" s="84"/>
      <c r="F2" s="84"/>
      <c r="G2" s="84"/>
    </row>
    <row r="3" spans="1:7" ht="15.75">
      <c r="A3" s="1"/>
      <c r="B3" s="86" t="s">
        <v>6</v>
      </c>
      <c r="C3" s="86"/>
      <c r="D3" s="86"/>
      <c r="E3" s="86"/>
      <c r="F3" s="86"/>
      <c r="G3" s="86"/>
    </row>
    <row r="4" spans="1:7" ht="15">
      <c r="A4" s="1"/>
      <c r="B4" s="85">
        <v>39737</v>
      </c>
      <c r="C4" s="85"/>
      <c r="D4" s="85"/>
      <c r="E4" s="85"/>
      <c r="F4" s="85"/>
      <c r="G4" s="85"/>
    </row>
    <row r="5" spans="1:7" ht="15.75" thickBot="1">
      <c r="A5" s="1"/>
      <c r="B5" s="5"/>
      <c r="C5" s="5"/>
      <c r="D5" s="5"/>
      <c r="E5" s="5"/>
      <c r="F5" s="5"/>
      <c r="G5" s="4"/>
    </row>
    <row r="6" spans="1:7" ht="32.25" customHeight="1" thickBot="1">
      <c r="A6" s="6"/>
      <c r="B6" s="20" t="s">
        <v>13</v>
      </c>
      <c r="C6" s="82" t="s">
        <v>3</v>
      </c>
      <c r="D6" s="82" t="s">
        <v>2</v>
      </c>
      <c r="E6" s="82" t="s">
        <v>4</v>
      </c>
      <c r="F6" s="82" t="s">
        <v>5</v>
      </c>
      <c r="G6" s="18" t="s">
        <v>12</v>
      </c>
    </row>
    <row r="7" spans="1:7" ht="12.75">
      <c r="A7" s="6"/>
      <c r="B7" s="17" t="s">
        <v>7</v>
      </c>
      <c r="C7" s="73">
        <v>9913</v>
      </c>
      <c r="D7" s="76">
        <v>44818</v>
      </c>
      <c r="E7" s="69">
        <v>22750</v>
      </c>
      <c r="F7" s="69">
        <v>4375</v>
      </c>
      <c r="G7" s="21">
        <f>SUM(C7:F7)</f>
        <v>81856</v>
      </c>
    </row>
    <row r="8" spans="1:7" ht="12.75">
      <c r="A8" s="6"/>
      <c r="B8" s="15" t="s">
        <v>0</v>
      </c>
      <c r="C8" s="70">
        <v>8220</v>
      </c>
      <c r="D8" s="77">
        <v>43995</v>
      </c>
      <c r="E8" s="70">
        <v>22727</v>
      </c>
      <c r="F8" s="70">
        <v>4319</v>
      </c>
      <c r="G8" s="22">
        <f>SUM(C8:F8)</f>
        <v>79261</v>
      </c>
    </row>
    <row r="9" spans="1:7" ht="12.75">
      <c r="A9" s="6"/>
      <c r="B9" s="15" t="s">
        <v>10</v>
      </c>
      <c r="C9" s="70">
        <v>1693</v>
      </c>
      <c r="D9" s="77">
        <v>823</v>
      </c>
      <c r="E9" s="70">
        <v>23</v>
      </c>
      <c r="F9" s="70">
        <v>56</v>
      </c>
      <c r="G9" s="22">
        <f>SUM(C9:F9)</f>
        <v>2595</v>
      </c>
    </row>
    <row r="10" spans="1:7" ht="12.75">
      <c r="A10" s="6"/>
      <c r="B10" s="15" t="s">
        <v>14</v>
      </c>
      <c r="C10" s="70">
        <v>8202</v>
      </c>
      <c r="D10" s="77">
        <v>43297</v>
      </c>
      <c r="E10" s="70">
        <v>22520</v>
      </c>
      <c r="F10" s="70">
        <v>4309</v>
      </c>
      <c r="G10" s="22">
        <f>SUM(C10:F10)</f>
        <v>78328</v>
      </c>
    </row>
    <row r="11" spans="1:8" ht="12.75">
      <c r="A11" s="6"/>
      <c r="B11" s="15" t="s">
        <v>15</v>
      </c>
      <c r="C11" s="74">
        <v>0.8273983657823061</v>
      </c>
      <c r="D11" s="78">
        <v>0.9660627426480431</v>
      </c>
      <c r="E11" s="74">
        <v>0.9898901098901098</v>
      </c>
      <c r="F11" s="74">
        <v>0.9849142857142857</v>
      </c>
      <c r="G11" s="26">
        <f>G10/G7</f>
        <v>0.9568999218139171</v>
      </c>
      <c r="H11" s="24"/>
    </row>
    <row r="12" spans="1:7" ht="12.75">
      <c r="A12" s="6"/>
      <c r="B12" s="15" t="s">
        <v>16</v>
      </c>
      <c r="C12" s="74">
        <v>0.9978102189781022</v>
      </c>
      <c r="D12" s="78">
        <v>0.9841345607455393</v>
      </c>
      <c r="E12" s="74">
        <v>0.9908918907026885</v>
      </c>
      <c r="F12" s="74">
        <v>0.9976846492243575</v>
      </c>
      <c r="G12" s="26">
        <f>G10/G8</f>
        <v>0.9882287632000606</v>
      </c>
    </row>
    <row r="13" spans="1:9" ht="12.75">
      <c r="A13" s="6"/>
      <c r="B13" s="14" t="s">
        <v>8</v>
      </c>
      <c r="C13" s="71">
        <v>903451602.45</v>
      </c>
      <c r="D13" s="79">
        <v>8574500000</v>
      </c>
      <c r="E13" s="71">
        <v>3598617886.15</v>
      </c>
      <c r="F13" s="71">
        <v>116151272.67</v>
      </c>
      <c r="G13" s="28">
        <f>SUM(C13:F13)</f>
        <v>13192720761.27</v>
      </c>
      <c r="I13" s="23"/>
    </row>
    <row r="14" spans="1:7" ht="12.75">
      <c r="A14" s="6"/>
      <c r="B14" s="15" t="s">
        <v>9</v>
      </c>
      <c r="C14" s="68">
        <v>904403925.3499999</v>
      </c>
      <c r="D14" s="80">
        <v>7453004144.43</v>
      </c>
      <c r="E14" s="68">
        <v>2966993567.72</v>
      </c>
      <c r="F14" s="68">
        <v>118096592.82</v>
      </c>
      <c r="G14" s="28">
        <f>SUM(C14:F14)</f>
        <v>11442498230.32</v>
      </c>
    </row>
    <row r="15" spans="1:7" ht="12.75">
      <c r="A15" s="6"/>
      <c r="B15" s="15" t="s">
        <v>11</v>
      </c>
      <c r="C15" s="68">
        <v>-952322.8999999762</v>
      </c>
      <c r="D15" s="80">
        <v>1121495855.5699997</v>
      </c>
      <c r="E15" s="68">
        <v>631624318.4300003</v>
      </c>
      <c r="F15" s="68">
        <v>-1945320.149999991</v>
      </c>
      <c r="G15" s="29">
        <f>SUM(C15:F15)</f>
        <v>1750222530.9499998</v>
      </c>
    </row>
    <row r="16" spans="1:7" ht="12.75">
      <c r="A16" s="6"/>
      <c r="B16" s="15" t="s">
        <v>17</v>
      </c>
      <c r="C16" s="68">
        <v>919293027.27</v>
      </c>
      <c r="D16" s="80">
        <v>7294268616.74</v>
      </c>
      <c r="E16" s="68">
        <v>2867345490.26</v>
      </c>
      <c r="F16" s="68">
        <v>115790908.43</v>
      </c>
      <c r="G16" s="29">
        <f>SUM(C16:F16)</f>
        <v>11196698042.7</v>
      </c>
    </row>
    <row r="17" spans="1:8" ht="12.75">
      <c r="A17" s="6"/>
      <c r="B17" s="15" t="s">
        <v>18</v>
      </c>
      <c r="C17" s="74">
        <v>1.0175343369551184</v>
      </c>
      <c r="D17" s="78">
        <v>0.8506931735658055</v>
      </c>
      <c r="E17" s="74">
        <v>0.7967907627246428</v>
      </c>
      <c r="F17" s="74">
        <v>0.996897457671223</v>
      </c>
      <c r="G17" s="27">
        <f>G16/G13</f>
        <v>0.8487027236694236</v>
      </c>
      <c r="H17" s="24"/>
    </row>
    <row r="18" spans="1:7" ht="13.5" thickBot="1">
      <c r="A18" s="6"/>
      <c r="B18" s="16" t="s">
        <v>19</v>
      </c>
      <c r="C18" s="75">
        <v>1.016462889537148</v>
      </c>
      <c r="D18" s="81">
        <v>0.9787018060618373</v>
      </c>
      <c r="E18" s="75">
        <v>0.966414461243145</v>
      </c>
      <c r="F18" s="75">
        <v>0.9804762835663324</v>
      </c>
      <c r="G18" s="25">
        <f>G16/G14</f>
        <v>0.9785186606392751</v>
      </c>
    </row>
    <row r="19" spans="1:7" ht="12.75">
      <c r="A19" s="6"/>
      <c r="B19" s="7"/>
      <c r="C19" s="8"/>
      <c r="D19" s="8"/>
      <c r="E19" s="8"/>
      <c r="F19" s="8"/>
      <c r="G19" s="19"/>
    </row>
    <row r="20" spans="1:7" ht="15">
      <c r="A20" s="1"/>
      <c r="B20" s="2"/>
      <c r="C20" s="2"/>
      <c r="D20" s="2"/>
      <c r="E20" s="2"/>
      <c r="F20" s="2"/>
      <c r="G20" s="9"/>
    </row>
    <row r="21" spans="1:7" ht="12.75">
      <c r="A21" s="1"/>
      <c r="B21" s="10"/>
      <c r="C21" s="11"/>
      <c r="D21" s="11"/>
      <c r="E21" s="11"/>
      <c r="F21" s="11"/>
      <c r="G21" s="9"/>
    </row>
    <row r="22" spans="1:7" ht="15">
      <c r="A22" s="1"/>
      <c r="B22" s="12"/>
      <c r="C22" s="12"/>
      <c r="D22" s="12"/>
      <c r="E22" s="12"/>
      <c r="F22" s="12"/>
      <c r="G22" s="13"/>
    </row>
    <row r="23" spans="1:7" ht="15">
      <c r="A23" s="1"/>
      <c r="B23" s="2"/>
      <c r="C23" s="2"/>
      <c r="D23" s="2"/>
      <c r="E23" s="2"/>
      <c r="F23" s="2"/>
      <c r="G23" s="13"/>
    </row>
    <row r="24" spans="1:7" ht="15">
      <c r="A24" s="1"/>
      <c r="B24" s="2"/>
      <c r="C24" s="2"/>
      <c r="D24" s="2"/>
      <c r="E24" s="2"/>
      <c r="F24" s="2"/>
      <c r="G24" s="13"/>
    </row>
    <row r="25" spans="1:7" ht="15">
      <c r="A25" s="1"/>
      <c r="B25" s="2"/>
      <c r="C25" s="2"/>
      <c r="D25" s="2"/>
      <c r="E25" s="2"/>
      <c r="F25" s="2"/>
      <c r="G25" s="13"/>
    </row>
    <row r="26" spans="1:7" ht="15">
      <c r="A26" s="1"/>
      <c r="B26" s="2"/>
      <c r="C26" s="2"/>
      <c r="D26" s="2"/>
      <c r="E26" s="2"/>
      <c r="F26" s="2"/>
      <c r="G26" s="13"/>
    </row>
    <row r="27" spans="1:7" ht="15">
      <c r="A27" s="1"/>
      <c r="B27" s="2"/>
      <c r="C27" s="2"/>
      <c r="D27" s="2"/>
      <c r="E27" s="2"/>
      <c r="F27" s="2"/>
      <c r="G27" s="13"/>
    </row>
    <row r="28" spans="1:7" ht="15">
      <c r="A28" s="1"/>
      <c r="B28" s="2"/>
      <c r="C28" s="2"/>
      <c r="D28" s="2"/>
      <c r="E28" s="2"/>
      <c r="F28" s="2"/>
      <c r="G28" s="13"/>
    </row>
    <row r="29" spans="1:7" ht="15">
      <c r="A29" s="1"/>
      <c r="B29" s="2"/>
      <c r="C29" s="2"/>
      <c r="D29" s="2"/>
      <c r="E29" s="2"/>
      <c r="F29" s="2"/>
      <c r="G29" s="13"/>
    </row>
    <row r="30" spans="1:7" ht="15">
      <c r="A30" s="1"/>
      <c r="B30" s="2"/>
      <c r="C30" s="2"/>
      <c r="D30" s="2"/>
      <c r="E30" s="2"/>
      <c r="F30" s="2"/>
      <c r="G30" s="13"/>
    </row>
    <row r="31" spans="1:7" ht="15">
      <c r="A31" s="1"/>
      <c r="B31" s="2"/>
      <c r="C31" s="2"/>
      <c r="D31" s="2"/>
      <c r="E31" s="2"/>
      <c r="F31" s="2"/>
      <c r="G31" s="13"/>
    </row>
  </sheetData>
  <sheetProtection/>
  <mergeCells count="3">
    <mergeCell ref="B2:G2"/>
    <mergeCell ref="B4:G4"/>
    <mergeCell ref="B3:G3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52"/>
  <sheetViews>
    <sheetView tabSelected="1" zoomScale="115" zoomScaleNormal="115" workbookViewId="0" topLeftCell="A1">
      <selection activeCell="E41" sqref="E41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4" width="19.421875" style="0" customWidth="1"/>
    <col min="5" max="5" width="16.7109375" style="0" customWidth="1"/>
    <col min="6" max="6" width="4.7109375" style="0" customWidth="1"/>
  </cols>
  <sheetData>
    <row r="1" spans="1:6" ht="12.75">
      <c r="A1" s="30"/>
      <c r="B1" s="31"/>
      <c r="C1" s="31"/>
      <c r="D1" s="31"/>
      <c r="E1" s="31"/>
      <c r="F1" s="32"/>
    </row>
    <row r="2" spans="1:8" ht="16.5">
      <c r="A2" s="33"/>
      <c r="B2" s="103" t="s">
        <v>40</v>
      </c>
      <c r="C2" s="104"/>
      <c r="D2" s="104"/>
      <c r="E2" s="104"/>
      <c r="F2" s="34"/>
      <c r="H2" s="83"/>
    </row>
    <row r="3" spans="1:6" ht="13.5" thickBot="1">
      <c r="A3" s="33"/>
      <c r="B3" s="1"/>
      <c r="C3" s="1"/>
      <c r="D3" s="1"/>
      <c r="E3" s="1"/>
      <c r="F3" s="34"/>
    </row>
    <row r="4" spans="1:6" ht="16.5" thickBot="1">
      <c r="A4" s="33"/>
      <c r="B4" s="105" t="s">
        <v>41</v>
      </c>
      <c r="C4" s="106"/>
      <c r="D4" s="106"/>
      <c r="E4" s="107"/>
      <c r="F4" s="34"/>
    </row>
    <row r="5" spans="1:6" ht="12.75">
      <c r="A5" s="33"/>
      <c r="B5" s="92" t="s">
        <v>33</v>
      </c>
      <c r="C5" s="98"/>
      <c r="D5" s="98"/>
      <c r="E5" s="99"/>
      <c r="F5" s="34"/>
    </row>
    <row r="6" spans="1:6" ht="12.75">
      <c r="A6" s="33"/>
      <c r="B6" s="111"/>
      <c r="C6" s="112"/>
      <c r="D6" s="112"/>
      <c r="E6" s="113"/>
      <c r="F6" s="34"/>
    </row>
    <row r="7" spans="1:6" ht="38.25">
      <c r="A7" s="33"/>
      <c r="B7" s="35" t="s">
        <v>20</v>
      </c>
      <c r="C7" s="36" t="s">
        <v>21</v>
      </c>
      <c r="D7" s="36" t="s">
        <v>22</v>
      </c>
      <c r="E7" s="55" t="s">
        <v>23</v>
      </c>
      <c r="F7" s="34"/>
    </row>
    <row r="8" spans="1:6" ht="12.75" customHeight="1" thickBot="1">
      <c r="A8" s="33"/>
      <c r="B8" s="37" t="s">
        <v>34</v>
      </c>
      <c r="C8" s="115">
        <v>3271970572.99</v>
      </c>
      <c r="D8" s="115">
        <v>2543806857.55</v>
      </c>
      <c r="E8" s="58">
        <f>D8/C8</f>
        <v>0.7774540757025857</v>
      </c>
      <c r="F8" s="34"/>
    </row>
    <row r="9" spans="1:6" ht="12.75">
      <c r="A9" s="33"/>
      <c r="B9" s="37" t="s">
        <v>35</v>
      </c>
      <c r="C9" s="63">
        <v>3858918444.19</v>
      </c>
      <c r="D9" s="63">
        <v>1217762678.4</v>
      </c>
      <c r="E9" s="58">
        <f>D9/C9</f>
        <v>0.31557098083621526</v>
      </c>
      <c r="F9" s="34"/>
    </row>
    <row r="10" spans="1:6" ht="12.75">
      <c r="A10" s="33"/>
      <c r="B10" s="37" t="s">
        <v>24</v>
      </c>
      <c r="C10" s="64">
        <v>163379599.56</v>
      </c>
      <c r="D10" s="64">
        <v>74287069.70999956</v>
      </c>
      <c r="E10" s="58">
        <f>D10/C10</f>
        <v>0.4546899974664105</v>
      </c>
      <c r="F10" s="34"/>
    </row>
    <row r="11" spans="1:6" ht="12.75">
      <c r="A11" s="33"/>
      <c r="B11" s="39" t="s">
        <v>25</v>
      </c>
      <c r="C11" s="60">
        <f>SUM(C8:C10)</f>
        <v>7294268616.740001</v>
      </c>
      <c r="D11" s="60">
        <f>SUM(D8:D10)</f>
        <v>3835856605.66</v>
      </c>
      <c r="E11" s="61">
        <f>D11/C11</f>
        <v>0.5258726826781359</v>
      </c>
      <c r="F11" s="34"/>
    </row>
    <row r="12" spans="1:6" ht="12.75">
      <c r="A12" s="33"/>
      <c r="B12" s="40" t="s">
        <v>26</v>
      </c>
      <c r="C12" s="1"/>
      <c r="D12" s="1"/>
      <c r="E12" s="41"/>
      <c r="F12" s="34"/>
    </row>
    <row r="13" spans="1:6" ht="13.5" thickBot="1">
      <c r="A13" s="33"/>
      <c r="B13" s="40"/>
      <c r="C13" s="1"/>
      <c r="D13" s="1"/>
      <c r="E13" s="41"/>
      <c r="F13" s="34"/>
    </row>
    <row r="14" spans="1:6" ht="16.5" thickBot="1">
      <c r="A14" s="33"/>
      <c r="B14" s="87" t="s">
        <v>42</v>
      </c>
      <c r="C14" s="88"/>
      <c r="D14" s="88"/>
      <c r="E14" s="89"/>
      <c r="F14" s="34"/>
    </row>
    <row r="15" spans="1:6" ht="12.75">
      <c r="A15" s="33"/>
      <c r="B15" s="92" t="s">
        <v>36</v>
      </c>
      <c r="C15" s="98"/>
      <c r="D15" s="98"/>
      <c r="E15" s="99"/>
      <c r="F15" s="34"/>
    </row>
    <row r="16" spans="1:6" ht="12.75">
      <c r="A16" s="33"/>
      <c r="B16" s="108"/>
      <c r="C16" s="109"/>
      <c r="D16" s="109"/>
      <c r="E16" s="110"/>
      <c r="F16" s="34"/>
    </row>
    <row r="17" spans="1:6" ht="38.25">
      <c r="A17" s="33"/>
      <c r="B17" s="35" t="s">
        <v>20</v>
      </c>
      <c r="C17" s="36" t="s">
        <v>21</v>
      </c>
      <c r="D17" s="36" t="s">
        <v>22</v>
      </c>
      <c r="E17" s="55" t="s">
        <v>23</v>
      </c>
      <c r="F17" s="34"/>
    </row>
    <row r="18" spans="1:6" ht="12.75" customHeight="1">
      <c r="A18" s="33"/>
      <c r="B18" s="37" t="s">
        <v>34</v>
      </c>
      <c r="C18" s="65">
        <v>1083403044.58</v>
      </c>
      <c r="D18" s="65">
        <v>1041325600</v>
      </c>
      <c r="E18" s="58">
        <f>D18/C18</f>
        <v>0.961161781120606</v>
      </c>
      <c r="F18" s="34"/>
    </row>
    <row r="19" spans="1:6" ht="12.75">
      <c r="A19" s="33"/>
      <c r="B19" s="37" t="s">
        <v>35</v>
      </c>
      <c r="C19" s="114">
        <v>1654331819.56</v>
      </c>
      <c r="D19" s="66">
        <v>497835947</v>
      </c>
      <c r="E19" s="58">
        <f>D19/C19</f>
        <v>0.3009287140063646</v>
      </c>
      <c r="F19" s="34"/>
    </row>
    <row r="20" spans="1:6" ht="12.75">
      <c r="A20" s="33"/>
      <c r="B20" s="37" t="s">
        <v>27</v>
      </c>
      <c r="C20" s="66">
        <v>129610626.12</v>
      </c>
      <c r="D20" s="67" t="s">
        <v>28</v>
      </c>
      <c r="E20" s="58" t="s">
        <v>28</v>
      </c>
      <c r="F20" s="34"/>
    </row>
    <row r="21" spans="1:6" ht="12.75">
      <c r="A21" s="33"/>
      <c r="B21" s="39" t="s">
        <v>25</v>
      </c>
      <c r="C21" s="60">
        <f>SUM(C18:C20)</f>
        <v>2867345490.2599998</v>
      </c>
      <c r="D21" s="60">
        <f>SUM(D18:D20)</f>
        <v>1539161547</v>
      </c>
      <c r="E21" s="61">
        <f>D21/C21</f>
        <v>0.5367897074936843</v>
      </c>
      <c r="F21" s="34"/>
    </row>
    <row r="22" spans="1:6" ht="13.5" thickBot="1">
      <c r="A22" s="33"/>
      <c r="B22" s="42"/>
      <c r="C22" s="1"/>
      <c r="D22" s="1"/>
      <c r="E22" s="41"/>
      <c r="F22" s="34"/>
    </row>
    <row r="23" spans="1:6" ht="16.5" thickBot="1">
      <c r="A23" s="33"/>
      <c r="B23" s="87" t="s">
        <v>43</v>
      </c>
      <c r="C23" s="88"/>
      <c r="D23" s="88"/>
      <c r="E23" s="89"/>
      <c r="F23" s="34"/>
    </row>
    <row r="24" spans="1:6" ht="12.75" customHeight="1">
      <c r="A24" s="33"/>
      <c r="B24" s="92" t="s">
        <v>37</v>
      </c>
      <c r="C24" s="93"/>
      <c r="D24" s="93"/>
      <c r="E24" s="94"/>
      <c r="F24" s="34"/>
    </row>
    <row r="25" spans="1:6" ht="12.75">
      <c r="A25" s="33"/>
      <c r="B25" s="95"/>
      <c r="C25" s="96"/>
      <c r="D25" s="96"/>
      <c r="E25" s="97"/>
      <c r="F25" s="34"/>
    </row>
    <row r="26" spans="1:6" ht="38.25">
      <c r="A26" s="33"/>
      <c r="B26" s="35" t="s">
        <v>20</v>
      </c>
      <c r="C26" s="36" t="s">
        <v>21</v>
      </c>
      <c r="D26" s="36" t="s">
        <v>22</v>
      </c>
      <c r="E26" s="55" t="s">
        <v>23</v>
      </c>
      <c r="F26" s="34"/>
    </row>
    <row r="27" spans="1:6" ht="12.75" customHeight="1">
      <c r="A27" s="33"/>
      <c r="B27" s="37" t="s">
        <v>34</v>
      </c>
      <c r="C27" s="65">
        <v>50163987.92</v>
      </c>
      <c r="D27" s="65">
        <v>50163987.8</v>
      </c>
      <c r="E27" s="58">
        <f>D27/C27</f>
        <v>0.9999999976078456</v>
      </c>
      <c r="F27" s="34"/>
    </row>
    <row r="28" spans="1:6" ht="12.75">
      <c r="A28" s="33"/>
      <c r="B28" s="37" t="s">
        <v>35</v>
      </c>
      <c r="C28" s="66">
        <v>62637134.09</v>
      </c>
      <c r="D28" s="66">
        <v>62622149.28</v>
      </c>
      <c r="E28" s="58">
        <f>D28/C28</f>
        <v>0.9997607679499118</v>
      </c>
      <c r="F28" s="34"/>
    </row>
    <row r="29" spans="1:6" ht="12.75">
      <c r="A29" s="33"/>
      <c r="B29" s="37" t="s">
        <v>27</v>
      </c>
      <c r="C29" s="66">
        <v>2989786.42</v>
      </c>
      <c r="D29" s="67" t="s">
        <v>28</v>
      </c>
      <c r="E29" s="58" t="s">
        <v>28</v>
      </c>
      <c r="F29" s="34"/>
    </row>
    <row r="30" spans="1:6" ht="12.75">
      <c r="A30" s="33"/>
      <c r="B30" s="39" t="s">
        <v>25</v>
      </c>
      <c r="C30" s="60">
        <f>SUM(C27:C29)</f>
        <v>115790908.43</v>
      </c>
      <c r="D30" s="60">
        <f>SUM(D27:D28)</f>
        <v>112786137.08</v>
      </c>
      <c r="E30" s="61">
        <f>D30/C30</f>
        <v>0.9740500235230773</v>
      </c>
      <c r="F30" s="34"/>
    </row>
    <row r="31" spans="1:6" ht="13.5" thickBot="1">
      <c r="A31" s="33"/>
      <c r="B31" s="42"/>
      <c r="C31" s="1"/>
      <c r="D31" s="1"/>
      <c r="E31" s="41"/>
      <c r="F31" s="34"/>
    </row>
    <row r="32" spans="1:6" ht="16.5" thickBot="1">
      <c r="A32" s="33"/>
      <c r="B32" s="87" t="s">
        <v>44</v>
      </c>
      <c r="C32" s="88"/>
      <c r="D32" s="88"/>
      <c r="E32" s="89"/>
      <c r="F32" s="34"/>
    </row>
    <row r="33" spans="1:6" ht="12.75" customHeight="1">
      <c r="A33" s="33"/>
      <c r="B33" s="92" t="s">
        <v>38</v>
      </c>
      <c r="C33" s="98"/>
      <c r="D33" s="98"/>
      <c r="E33" s="99"/>
      <c r="F33" s="34"/>
    </row>
    <row r="34" spans="1:9" ht="12.75" customHeight="1">
      <c r="A34" s="33"/>
      <c r="B34" s="100"/>
      <c r="C34" s="101"/>
      <c r="D34" s="101"/>
      <c r="E34" s="102"/>
      <c r="F34" s="34"/>
      <c r="I34" s="56"/>
    </row>
    <row r="35" spans="1:6" ht="38.25">
      <c r="A35" s="33"/>
      <c r="B35" s="35" t="s">
        <v>20</v>
      </c>
      <c r="C35" s="36" t="s">
        <v>21</v>
      </c>
      <c r="D35" s="36" t="s">
        <v>22</v>
      </c>
      <c r="E35" s="55" t="s">
        <v>23</v>
      </c>
      <c r="F35" s="34"/>
    </row>
    <row r="36" spans="1:6" ht="12.75" customHeight="1">
      <c r="A36" s="33"/>
      <c r="B36" s="37" t="s">
        <v>34</v>
      </c>
      <c r="C36" s="65">
        <v>760620988.95</v>
      </c>
      <c r="D36" s="72" t="s">
        <v>39</v>
      </c>
      <c r="E36" s="58" t="s">
        <v>28</v>
      </c>
      <c r="F36" s="34"/>
    </row>
    <row r="37" spans="1:6" ht="12.75" customHeight="1">
      <c r="A37" s="33"/>
      <c r="B37" s="37" t="s">
        <v>35</v>
      </c>
      <c r="C37" s="66">
        <v>144330801.97</v>
      </c>
      <c r="D37" s="72" t="s">
        <v>39</v>
      </c>
      <c r="E37" s="58" t="s">
        <v>28</v>
      </c>
      <c r="F37" s="34"/>
    </row>
    <row r="38" spans="1:6" ht="12.75">
      <c r="A38" s="33"/>
      <c r="B38" s="37" t="s">
        <v>27</v>
      </c>
      <c r="C38" s="66">
        <v>14352236.35</v>
      </c>
      <c r="D38" s="72" t="s">
        <v>28</v>
      </c>
      <c r="E38" s="58" t="s">
        <v>28</v>
      </c>
      <c r="F38" s="34"/>
    </row>
    <row r="39" spans="1:6" ht="13.5" thickBot="1">
      <c r="A39" s="33"/>
      <c r="B39" s="43" t="s">
        <v>25</v>
      </c>
      <c r="C39" s="57">
        <f>SUM(C36:C38)</f>
        <v>919304027.2700001</v>
      </c>
      <c r="D39" s="62">
        <v>841245304</v>
      </c>
      <c r="E39" s="59">
        <f>D39/C39</f>
        <v>0.9150893274102081</v>
      </c>
      <c r="F39" s="34"/>
    </row>
    <row r="40" spans="1:6" ht="13.5" thickBot="1">
      <c r="A40" s="33"/>
      <c r="B40" s="45"/>
      <c r="C40" s="1"/>
      <c r="D40" s="1"/>
      <c r="E40" s="1"/>
      <c r="F40" s="34"/>
    </row>
    <row r="41" spans="1:6" ht="15.75" thickBot="1">
      <c r="A41" s="33"/>
      <c r="B41" s="46" t="s">
        <v>29</v>
      </c>
      <c r="C41" s="47">
        <f>SUM(C39,C30,C21,C11)</f>
        <v>11196709042.7</v>
      </c>
      <c r="D41" s="47">
        <f>SUM(D39,D30,D21,D11)</f>
        <v>6329049593.74</v>
      </c>
      <c r="E41" s="48">
        <f>D41/C41</f>
        <v>0.5652598071096967</v>
      </c>
      <c r="F41" s="34"/>
    </row>
    <row r="42" spans="1:6" ht="12.75">
      <c r="A42" s="33"/>
      <c r="B42" s="1"/>
      <c r="C42" s="1"/>
      <c r="D42" s="1"/>
      <c r="E42" s="1"/>
      <c r="F42" s="34"/>
    </row>
    <row r="43" spans="1:6" ht="13.5" thickBot="1">
      <c r="A43" s="33"/>
      <c r="B43" s="1"/>
      <c r="C43" s="1"/>
      <c r="D43" s="1"/>
      <c r="E43" s="1"/>
      <c r="F43" s="34"/>
    </row>
    <row r="44" spans="1:6" ht="13.5" thickBot="1">
      <c r="A44" s="33"/>
      <c r="B44" s="90" t="s">
        <v>30</v>
      </c>
      <c r="C44" s="91"/>
      <c r="D44" s="1"/>
      <c r="E44" s="1"/>
      <c r="F44" s="34"/>
    </row>
    <row r="45" spans="1:6" ht="38.25">
      <c r="A45" s="33"/>
      <c r="B45" s="49" t="s">
        <v>31</v>
      </c>
      <c r="C45" s="50" t="s">
        <v>32</v>
      </c>
      <c r="D45" s="1"/>
      <c r="E45" s="1"/>
      <c r="F45" s="34"/>
    </row>
    <row r="46" spans="1:6" ht="12.75" customHeight="1">
      <c r="A46" s="33"/>
      <c r="B46" s="37" t="s">
        <v>34</v>
      </c>
      <c r="C46" s="38">
        <f>SUM(C36,C27,C18,C8)</f>
        <v>5166158594.44</v>
      </c>
      <c r="D46" s="1"/>
      <c r="E46" s="1"/>
      <c r="F46" s="34"/>
    </row>
    <row r="47" spans="1:6" ht="12.75">
      <c r="A47" s="33"/>
      <c r="B47" s="37" t="s">
        <v>35</v>
      </c>
      <c r="C47" s="38">
        <f>SUM(C37,C28,C19,C9)</f>
        <v>5720218199.809999</v>
      </c>
      <c r="D47" s="1"/>
      <c r="E47" s="1"/>
      <c r="F47" s="34"/>
    </row>
    <row r="48" spans="1:6" ht="13.5" thickBot="1">
      <c r="A48" s="33"/>
      <c r="B48" s="51" t="s">
        <v>27</v>
      </c>
      <c r="C48" s="44">
        <f>SUM(C38,C29,C20,C10)</f>
        <v>310332248.45000005</v>
      </c>
      <c r="D48" s="1"/>
      <c r="E48" s="1"/>
      <c r="F48" s="34"/>
    </row>
    <row r="49" spans="1:6" ht="12.75">
      <c r="A49" s="52"/>
      <c r="B49" s="53"/>
      <c r="C49" s="53"/>
      <c r="D49" s="53"/>
      <c r="E49" s="53"/>
      <c r="F49" s="54"/>
    </row>
    <row r="50" spans="1:6" ht="15" customHeight="1">
      <c r="A50" s="1"/>
      <c r="B50" s="1"/>
      <c r="C50" s="1"/>
      <c r="D50" s="1"/>
      <c r="E50" s="1"/>
      <c r="F50" s="1"/>
    </row>
    <row r="51" spans="1:6" ht="12.75">
      <c r="A51" s="45"/>
      <c r="B51" s="1"/>
      <c r="C51" s="1"/>
      <c r="D51" s="1"/>
      <c r="E51" s="1"/>
      <c r="F51" s="1"/>
    </row>
    <row r="52" spans="1:6" ht="12.75">
      <c r="A52" s="45"/>
      <c r="B52" s="45"/>
      <c r="C52" s="45"/>
      <c r="D52" s="45"/>
      <c r="E52" s="45"/>
      <c r="F52" s="45"/>
    </row>
  </sheetData>
  <sheetProtection/>
  <mergeCells count="10">
    <mergeCell ref="B2:E2"/>
    <mergeCell ref="B4:E4"/>
    <mergeCell ref="B14:E14"/>
    <mergeCell ref="B23:E23"/>
    <mergeCell ref="B15:E16"/>
    <mergeCell ref="B5:E6"/>
    <mergeCell ref="B32:E32"/>
    <mergeCell ref="B44:C44"/>
    <mergeCell ref="B24:E25"/>
    <mergeCell ref="B33:E34"/>
  </mergeCells>
  <printOptions horizontalCentered="1" verticalCentered="1"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FEMA</cp:lastModifiedBy>
  <cp:lastPrinted>2008-07-28T16:48:27Z</cp:lastPrinted>
  <dcterms:created xsi:type="dcterms:W3CDTF">2007-01-08T18:45:49Z</dcterms:created>
  <dcterms:modified xsi:type="dcterms:W3CDTF">2008-10-17T18:47:37Z</dcterms:modified>
  <cp:category/>
  <cp:version/>
  <cp:contentType/>
  <cp:contentStatus/>
</cp:coreProperties>
</file>