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2120" windowHeight="11640" activeTab="0"/>
  </bookViews>
  <sheets>
    <sheet name="2-33c" sheetId="1" r:id="rId1"/>
  </sheets>
  <definedNames/>
  <calcPr fullCalcOnLoad="1" iterate="1" iterateCount="100" iterateDelta="0.001"/>
</workbook>
</file>

<file path=xl/sharedStrings.xml><?xml version="1.0" encoding="utf-8"?>
<sst xmlns="http://schemas.openxmlformats.org/spreadsheetml/2006/main" count="61" uniqueCount="26">
  <si>
    <t>1995</t>
  </si>
  <si>
    <t>1996</t>
  </si>
  <si>
    <t>1997</t>
  </si>
  <si>
    <t>1998</t>
  </si>
  <si>
    <t>1999</t>
  </si>
  <si>
    <t>2000</t>
  </si>
  <si>
    <t>2001</t>
  </si>
  <si>
    <t>2002</t>
  </si>
  <si>
    <t>2003</t>
  </si>
  <si>
    <t>N</t>
  </si>
  <si>
    <t>NOTES</t>
  </si>
  <si>
    <t xml:space="preserve">Light rail and heavy rail grade crossings are regulated by the Federal Transit Administration.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</si>
  <si>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Commuter rail grade crossings are regulated by the Federal Railroad Administration. The Federal Railroad Administration defines a grade crossing as a location where a public highway, road, street, or private roadway, including associated sidewalks and pathways, crosses one or more railroad tracks at grade.</t>
  </si>
  <si>
    <r>
      <t>KEY:</t>
    </r>
    <r>
      <rPr>
        <sz val="9"/>
        <rFont val="Arial"/>
        <family val="2"/>
      </rPr>
      <t xml:space="preserve">  N = data do not exist</t>
    </r>
  </si>
  <si>
    <t>Transit only</t>
  </si>
  <si>
    <t>Grade crossing</t>
  </si>
  <si>
    <t>All transit rail, total</t>
  </si>
  <si>
    <t>Light rail, total</t>
  </si>
  <si>
    <t>Heavy rail, total</t>
  </si>
  <si>
    <t>Commuter rail, total</t>
  </si>
  <si>
    <t>2004</t>
  </si>
  <si>
    <t>Data thresholds changed for certain elements beginning with 2002. The extreme drop in the incidents, injuries, collisions, and not otherwise classifieds (personal casualties) for 2002 is due to the change of the incident thresholds, specifically the definition of injuries, in the NTD. The injury definition was changed for the 2002 revision of the NTD to coincide with other USDOT modes. Only incidents involving immediate medical treatment away from the scene now qualify as reportable injuries. Previously, any reported incident/injury was reported to NTD. It was felt that this resulted in the collection of claims-based as opposed to safety-based data.</t>
  </si>
  <si>
    <t>Table 2-33c:  Transit and Grade-Crossing Injuries by Rail Transit Mode</t>
  </si>
  <si>
    <t>2005</t>
  </si>
  <si>
    <r>
      <t xml:space="preserve">1995-2005: U.S. Department of Transportation, Federal Transit Administration, </t>
    </r>
    <r>
      <rPr>
        <i/>
        <sz val="9"/>
        <rFont val="Arial"/>
        <family val="2"/>
      </rPr>
      <t>Transit Safety and Security Statistics and Analysis Annual Report</t>
    </r>
    <r>
      <rPr>
        <sz val="9"/>
        <rFont val="Arial"/>
        <family val="0"/>
      </rPr>
      <t>, (Washington, DC: Annual issues), Internet site http://transit-safety.volpe.dot.gov/ as of Apr. 5, 2006, and personal communications June 8, 2005, Apr. 5, 2006, and June 14, 2007.</t>
    </r>
  </si>
  <si>
    <t>SOURCE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</si>
</sst>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_)"/>
    <numFmt numFmtId="166" formatCode="###0.00_)"/>
    <numFmt numFmtId="167" formatCode="0.0_W"/>
    <numFmt numFmtId="168" formatCode="&quot;(P)&quot;\ ###0;&quot;(P) -&quot;###0;&quot;(P) &quot;\ 0"/>
    <numFmt numFmtId="169" formatCode="&quot;(R)&quot;\ #,##0;&quot;(R) -&quot;#,##0;&quot;(R) &quot;\ 0"/>
    <numFmt numFmtId="170" formatCode="#,##0.0"/>
    <numFmt numFmtId="171" formatCode="0.0"/>
    <numFmt numFmtId="172" formatCode="&quot;(R)&quot;\ #,##0.0;&quot;(R) -&quot;#,##0.0;&quot;(R) &quot;\ 0.0"/>
    <numFmt numFmtId="173" formatCode="&quot;Yes&quot;;&quot;Yes&quot;;&quot;No&quot;"/>
    <numFmt numFmtId="174" formatCode="&quot;True&quot;;&quot;True&quot;;&quot;False&quot;"/>
    <numFmt numFmtId="175" formatCode="&quot;On&quot;;&quot;On&quot;;&quot;Off&quot;"/>
    <numFmt numFmtId="176" formatCode="[$€-2]\ #,##0.00_);[Red]\([$€-2]\ #,##0.00\)"/>
  </numFmts>
  <fonts count="23">
    <font>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u val="single"/>
      <sz val="10"/>
      <color indexed="36"/>
      <name val="Arial"/>
      <family val="0"/>
    </font>
    <font>
      <b/>
      <sz val="18"/>
      <name val="Arial"/>
      <family val="0"/>
    </font>
    <font>
      <b/>
      <sz val="12"/>
      <name val="Arial"/>
      <family val="0"/>
    </font>
    <font>
      <b/>
      <sz val="9"/>
      <name val="Helv"/>
      <family val="0"/>
    </font>
    <font>
      <sz val="8.5"/>
      <name val="Helv"/>
      <family val="0"/>
    </font>
    <font>
      <b/>
      <sz val="10"/>
      <name val="Helv"/>
      <family val="0"/>
    </font>
    <font>
      <u val="single"/>
      <sz val="10"/>
      <color indexed="12"/>
      <name val="Arial"/>
      <family val="0"/>
    </font>
    <font>
      <sz val="8"/>
      <name val="Helv"/>
      <family val="0"/>
    </font>
    <font>
      <b/>
      <sz val="14"/>
      <name val="Helv"/>
      <family val="0"/>
    </font>
    <font>
      <sz val="12"/>
      <name val="Arial"/>
      <family val="2"/>
    </font>
    <font>
      <sz val="11"/>
      <name val="Arial Narrow"/>
      <family val="2"/>
    </font>
    <font>
      <b/>
      <sz val="11"/>
      <name val="Arial Narrow"/>
      <family val="2"/>
    </font>
    <font>
      <b/>
      <sz val="10"/>
      <name val="Arial"/>
      <family val="0"/>
    </font>
    <font>
      <sz val="9"/>
      <name val="Arial"/>
      <family val="2"/>
    </font>
    <font>
      <b/>
      <sz val="9"/>
      <name val="Arial"/>
      <family val="2"/>
    </font>
    <font>
      <u val="single"/>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3" fontId="3" fillId="0" borderId="1" applyAlignment="0">
      <protection/>
    </xf>
    <xf numFmtId="165" fontId="3" fillId="0" borderId="1">
      <alignment horizontal="right" vertical="center"/>
      <protection/>
    </xf>
    <xf numFmtId="49" fontId="4" fillId="0" borderId="1">
      <alignment horizontal="left" vertical="center"/>
      <protection/>
    </xf>
    <xf numFmtId="166" fontId="5" fillId="0" borderId="1" applyNumberFormat="0" applyFill="0">
      <alignment horizontal="right"/>
      <protection/>
    </xf>
    <xf numFmtId="167" fontId="5"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9" fillId="0" borderId="2">
      <alignment horizontal="right" vertical="center"/>
      <protection/>
    </xf>
    <xf numFmtId="0" fontId="10" fillId="0" borderId="1">
      <alignment horizontal="left" vertical="center"/>
      <protection/>
    </xf>
    <xf numFmtId="0" fontId="5" fillId="0" borderId="1">
      <alignment horizontal="left" vertical="center"/>
      <protection/>
    </xf>
    <xf numFmtId="0" fontId="11" fillId="0" borderId="1">
      <alignment horizontal="left"/>
      <protection/>
    </xf>
    <xf numFmtId="0" fontId="11" fillId="2" borderId="0">
      <alignment horizontal="centerContinuous" wrapText="1"/>
      <protection/>
    </xf>
    <xf numFmtId="49" fontId="11" fillId="2" borderId="3">
      <alignment horizontal="left" vertical="center"/>
      <protection/>
    </xf>
    <xf numFmtId="0" fontId="11" fillId="2" borderId="0">
      <alignment horizontal="centerContinuous" vertical="center" wrapText="1"/>
      <protection/>
    </xf>
    <xf numFmtId="0" fontId="12" fillId="0" borderId="0" applyNumberFormat="0" applyFill="0" applyBorder="0" applyAlignment="0" applyProtection="0"/>
    <xf numFmtId="9" fontId="0" fillId="0" borderId="0" applyFont="0" applyFill="0" applyBorder="0" applyAlignment="0" applyProtection="0"/>
    <xf numFmtId="3" fontId="3" fillId="0" borderId="0">
      <alignment horizontal="left" vertical="center"/>
      <protection/>
    </xf>
    <xf numFmtId="0" fontId="1" fillId="0" borderId="0">
      <alignment horizontal="left" vertical="center"/>
      <protection/>
    </xf>
    <xf numFmtId="0" fontId="13" fillId="0" borderId="0">
      <alignment horizontal="right"/>
      <protection/>
    </xf>
    <xf numFmtId="49" fontId="13" fillId="0" borderId="0">
      <alignment horizontal="center"/>
      <protection/>
    </xf>
    <xf numFmtId="0" fontId="4" fillId="0" borderId="0">
      <alignment horizontal="right"/>
      <protection/>
    </xf>
    <xf numFmtId="0" fontId="13" fillId="0" borderId="0">
      <alignment horizontal="left"/>
      <protection/>
    </xf>
    <xf numFmtId="49" fontId="3" fillId="0" borderId="0">
      <alignment horizontal="left" vertical="center"/>
      <protection/>
    </xf>
    <xf numFmtId="49" fontId="4" fillId="0" borderId="1">
      <alignment horizontal="left" vertical="center"/>
      <protection/>
    </xf>
    <xf numFmtId="49" fontId="1" fillId="0" borderId="1" applyFill="0">
      <alignment horizontal="left" vertical="center"/>
      <protection/>
    </xf>
    <xf numFmtId="49" fontId="4" fillId="0" borderId="1">
      <alignment horizontal="left"/>
      <protection/>
    </xf>
    <xf numFmtId="166" fontId="3"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4" fillId="0" borderId="0">
      <alignment horizontal="left" vertical="top"/>
      <protection/>
    </xf>
    <xf numFmtId="0" fontId="11" fillId="0" borderId="0">
      <alignment horizontal="left"/>
      <protection/>
    </xf>
    <xf numFmtId="0" fontId="2" fillId="0" borderId="0">
      <alignment horizontal="left"/>
      <protection/>
    </xf>
    <xf numFmtId="0" fontId="5" fillId="0" borderId="0">
      <alignment horizontal="left"/>
      <protection/>
    </xf>
    <xf numFmtId="0" fontId="14" fillId="0" borderId="0">
      <alignment horizontal="left" vertical="top"/>
      <protection/>
    </xf>
    <xf numFmtId="0" fontId="2" fillId="0" borderId="0">
      <alignment horizontal="left"/>
      <protection/>
    </xf>
    <xf numFmtId="0" fontId="5" fillId="0" borderId="0">
      <alignment horizontal="left"/>
      <protection/>
    </xf>
    <xf numFmtId="0" fontId="0" fillId="0" borderId="5" applyNumberFormat="0" applyFont="0" applyFill="0" applyAlignment="0" applyProtection="0"/>
    <xf numFmtId="49" fontId="3" fillId="0" borderId="1">
      <alignment horizontal="left"/>
      <protection/>
    </xf>
    <xf numFmtId="0" fontId="9" fillId="0" borderId="2">
      <alignment horizontal="left"/>
      <protection/>
    </xf>
    <xf numFmtId="0" fontId="11" fillId="0" borderId="0">
      <alignment horizontal="left" vertical="center"/>
      <protection/>
    </xf>
    <xf numFmtId="49" fontId="13" fillId="0" borderId="1">
      <alignment horizontal="left"/>
      <protection/>
    </xf>
  </cellStyleXfs>
  <cellXfs count="31">
    <xf numFmtId="0" fontId="0" fillId="0" borderId="0" xfId="0" applyAlignment="1">
      <alignment/>
    </xf>
    <xf numFmtId="0" fontId="0" fillId="0" borderId="0"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6" fillId="0" borderId="6" xfId="0" applyFont="1" applyFill="1" applyBorder="1" applyAlignment="1">
      <alignment horizontal="center"/>
    </xf>
    <xf numFmtId="49" fontId="17" fillId="0" borderId="6" xfId="33" applyNumberFormat="1" applyFont="1" applyFill="1" applyBorder="1" applyAlignment="1">
      <alignment horizontal="center"/>
      <protection/>
    </xf>
    <xf numFmtId="0" fontId="17" fillId="0" borderId="0" xfId="0" applyFont="1" applyFill="1" applyBorder="1" applyAlignment="1">
      <alignment horizontal="left"/>
    </xf>
    <xf numFmtId="3" fontId="17" fillId="0" borderId="0" xfId="33" applyNumberFormat="1" applyFont="1" applyFill="1" applyBorder="1" applyAlignment="1" applyProtection="1">
      <alignment horizontal="right"/>
      <protection locked="0"/>
    </xf>
    <xf numFmtId="3" fontId="16" fillId="0" borderId="0" xfId="33" applyNumberFormat="1" applyFont="1" applyFill="1" applyBorder="1" applyAlignment="1" applyProtection="1">
      <alignment horizontal="right"/>
      <protection locked="0"/>
    </xf>
    <xf numFmtId="0" fontId="19" fillId="0" borderId="0" xfId="0" applyFont="1" applyFill="1" applyAlignment="1">
      <alignment horizontal="left"/>
    </xf>
    <xf numFmtId="0" fontId="19" fillId="0" borderId="0" xfId="0" applyFont="1" applyFill="1" applyAlignment="1">
      <alignment/>
    </xf>
    <xf numFmtId="3" fontId="20" fillId="0" borderId="0" xfId="33" applyNumberFormat="1" applyFont="1" applyFill="1" applyBorder="1" applyAlignment="1">
      <alignment horizontal="left"/>
      <protection/>
    </xf>
    <xf numFmtId="3" fontId="16" fillId="0" borderId="0" xfId="33" applyNumberFormat="1" applyFont="1" applyFill="1" applyBorder="1" applyAlignment="1">
      <alignment horizontal="left" indent="1"/>
      <protection/>
    </xf>
    <xf numFmtId="0" fontId="0" fillId="0" borderId="0" xfId="0" applyFill="1" applyAlignment="1">
      <alignment/>
    </xf>
    <xf numFmtId="0" fontId="0" fillId="0" borderId="0" xfId="0" applyFill="1" applyBorder="1" applyAlignment="1">
      <alignment/>
    </xf>
    <xf numFmtId="0" fontId="18" fillId="0" borderId="0" xfId="0" applyFont="1" applyFill="1" applyBorder="1" applyAlignment="1">
      <alignment/>
    </xf>
    <xf numFmtId="0" fontId="18" fillId="0" borderId="0" xfId="0" applyFont="1" applyFill="1" applyAlignment="1">
      <alignment/>
    </xf>
    <xf numFmtId="3" fontId="16" fillId="0" borderId="0" xfId="0" applyNumberFormat="1" applyFont="1" applyFill="1" applyBorder="1" applyAlignment="1">
      <alignment/>
    </xf>
    <xf numFmtId="0" fontId="0" fillId="0" borderId="0" xfId="0" applyFont="1" applyFill="1" applyAlignment="1">
      <alignment/>
    </xf>
    <xf numFmtId="0" fontId="16" fillId="0" borderId="0" xfId="0" applyFont="1" applyFill="1" applyBorder="1" applyAlignment="1">
      <alignment/>
    </xf>
    <xf numFmtId="3" fontId="17" fillId="0" borderId="0" xfId="0" applyNumberFormat="1" applyFont="1" applyFill="1" applyBorder="1" applyAlignment="1">
      <alignment/>
    </xf>
    <xf numFmtId="3" fontId="20" fillId="0" borderId="7" xfId="33" applyNumberFormat="1" applyFont="1" applyFill="1" applyBorder="1" applyAlignment="1">
      <alignment wrapText="1"/>
      <protection/>
    </xf>
    <xf numFmtId="0" fontId="0" fillId="0" borderId="7" xfId="0" applyFill="1" applyBorder="1" applyAlignment="1">
      <alignment wrapText="1"/>
    </xf>
    <xf numFmtId="3" fontId="19" fillId="0" borderId="0" xfId="33" applyNumberFormat="1" applyFont="1" applyFill="1" applyBorder="1" applyAlignment="1">
      <alignment wrapText="1"/>
      <protection/>
    </xf>
    <xf numFmtId="0" fontId="0" fillId="0" borderId="0" xfId="0" applyFill="1" applyAlignment="1">
      <alignment wrapText="1"/>
    </xf>
    <xf numFmtId="3" fontId="20" fillId="0" borderId="0" xfId="33" applyNumberFormat="1" applyFont="1" applyFill="1" applyBorder="1" applyAlignment="1">
      <alignment wrapText="1"/>
      <protection/>
    </xf>
    <xf numFmtId="0" fontId="19" fillId="0" borderId="0" xfId="0" applyFont="1" applyFill="1" applyAlignment="1">
      <alignment wrapText="1"/>
    </xf>
    <xf numFmtId="0" fontId="8" fillId="0" borderId="8" xfId="60" applyFont="1" applyFill="1" applyBorder="1" applyAlignment="1">
      <alignment wrapText="1"/>
      <protection/>
    </xf>
    <xf numFmtId="3" fontId="21" fillId="0" borderId="0" xfId="33" applyNumberFormat="1" applyFont="1" applyFill="1" applyBorder="1" applyAlignment="1">
      <alignment wrapText="1"/>
      <protection/>
    </xf>
    <xf numFmtId="0" fontId="0" fillId="0" borderId="8" xfId="0" applyFill="1" applyBorder="1" applyAlignment="1">
      <alignment wrapText="1"/>
    </xf>
    <xf numFmtId="3" fontId="16" fillId="0" borderId="8" xfId="0" applyNumberFormat="1" applyFont="1" applyFill="1" applyBorder="1" applyAlignment="1">
      <alignment/>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tabSelected="1" workbookViewId="0" topLeftCell="A1">
      <selection activeCell="A1" sqref="A1:L1"/>
    </sheetView>
  </sheetViews>
  <sheetFormatPr defaultColWidth="9.140625" defaultRowHeight="12.75"/>
  <cols>
    <col min="1" max="1" width="20.7109375" style="13" customWidth="1"/>
    <col min="2" max="12" width="7.7109375" style="13" customWidth="1"/>
    <col min="13" max="16384" width="8.8515625" style="13" customWidth="1"/>
  </cols>
  <sheetData>
    <row r="1" spans="1:20" ht="15.75" thickBot="1">
      <c r="A1" s="27" t="s">
        <v>22</v>
      </c>
      <c r="B1" s="27"/>
      <c r="C1" s="27"/>
      <c r="D1" s="27"/>
      <c r="E1" s="27"/>
      <c r="F1" s="27"/>
      <c r="G1" s="27"/>
      <c r="H1" s="27"/>
      <c r="I1" s="27"/>
      <c r="J1" s="27"/>
      <c r="K1" s="27"/>
      <c r="L1" s="29"/>
      <c r="M1" s="1"/>
      <c r="N1" s="1"/>
      <c r="O1" s="1"/>
      <c r="P1" s="1"/>
      <c r="Q1" s="1"/>
      <c r="R1" s="2"/>
      <c r="S1" s="2"/>
      <c r="T1" s="3"/>
    </row>
    <row r="2" spans="1:20" ht="13.5">
      <c r="A2" s="4"/>
      <c r="B2" s="5" t="s">
        <v>0</v>
      </c>
      <c r="C2" s="5" t="s">
        <v>1</v>
      </c>
      <c r="D2" s="5" t="s">
        <v>2</v>
      </c>
      <c r="E2" s="5" t="s">
        <v>3</v>
      </c>
      <c r="F2" s="5" t="s">
        <v>4</v>
      </c>
      <c r="G2" s="5" t="s">
        <v>5</v>
      </c>
      <c r="H2" s="5" t="s">
        <v>6</v>
      </c>
      <c r="I2" s="5" t="s">
        <v>7</v>
      </c>
      <c r="J2" s="5" t="s">
        <v>8</v>
      </c>
      <c r="K2" s="5" t="s">
        <v>20</v>
      </c>
      <c r="L2" s="5" t="s">
        <v>23</v>
      </c>
      <c r="M2" s="14"/>
      <c r="N2" s="14"/>
      <c r="O2" s="14"/>
      <c r="P2" s="14"/>
      <c r="Q2" s="14"/>
      <c r="R2" s="14"/>
      <c r="S2" s="14"/>
      <c r="T2" s="14"/>
    </row>
    <row r="3" spans="1:20" s="16" customFormat="1" ht="13.5" customHeight="1">
      <c r="A3" s="6" t="s">
        <v>16</v>
      </c>
      <c r="B3" s="7">
        <f>B6+B9+B12</f>
        <v>14931</v>
      </c>
      <c r="C3" s="7">
        <f aca="true" t="shared" si="0" ref="C3:K3">C6+C9+C12</f>
        <v>14650</v>
      </c>
      <c r="D3" s="7">
        <f t="shared" si="0"/>
        <v>15760</v>
      </c>
      <c r="E3" s="7">
        <f t="shared" si="0"/>
        <v>13812</v>
      </c>
      <c r="F3" s="7">
        <f t="shared" si="0"/>
        <v>12697</v>
      </c>
      <c r="G3" s="7">
        <f t="shared" si="0"/>
        <v>13969</v>
      </c>
      <c r="H3" s="7">
        <f t="shared" si="0"/>
        <v>13655</v>
      </c>
      <c r="I3" s="7">
        <f t="shared" si="0"/>
        <v>6846</v>
      </c>
      <c r="J3" s="7">
        <f t="shared" si="0"/>
        <v>6294</v>
      </c>
      <c r="K3" s="7">
        <f t="shared" si="0"/>
        <v>6735</v>
      </c>
      <c r="L3" s="7">
        <f>L6+L9+L12</f>
        <v>6104</v>
      </c>
      <c r="M3" s="15"/>
      <c r="N3" s="15"/>
      <c r="O3" s="15"/>
      <c r="P3" s="15"/>
      <c r="Q3" s="15"/>
      <c r="R3" s="15"/>
      <c r="S3" s="15"/>
      <c r="T3" s="15"/>
    </row>
    <row r="4" spans="1:12" s="18" customFormat="1" ht="13.5" customHeight="1">
      <c r="A4" s="12" t="s">
        <v>14</v>
      </c>
      <c r="B4" s="17">
        <f>B3-B5</f>
        <v>14736</v>
      </c>
      <c r="C4" s="17">
        <f aca="true" t="shared" si="1" ref="C4:L4">C3-C5</f>
        <v>14466</v>
      </c>
      <c r="D4" s="17">
        <f t="shared" si="1"/>
        <v>15634</v>
      </c>
      <c r="E4" s="17">
        <f t="shared" si="1"/>
        <v>13754</v>
      </c>
      <c r="F4" s="17">
        <f t="shared" si="1"/>
        <v>12538</v>
      </c>
      <c r="G4" s="17">
        <f t="shared" si="1"/>
        <v>13846</v>
      </c>
      <c r="H4" s="17">
        <f t="shared" si="1"/>
        <v>13581</v>
      </c>
      <c r="I4" s="17">
        <f t="shared" si="1"/>
        <v>6738</v>
      </c>
      <c r="J4" s="17">
        <f t="shared" si="1"/>
        <v>6177</v>
      </c>
      <c r="K4" s="17">
        <f t="shared" si="1"/>
        <v>6582</v>
      </c>
      <c r="L4" s="17">
        <f t="shared" si="1"/>
        <v>5910</v>
      </c>
    </row>
    <row r="5" spans="1:12" s="18" customFormat="1" ht="13.5" customHeight="1">
      <c r="A5" s="12" t="s">
        <v>15</v>
      </c>
      <c r="B5" s="19">
        <f>118+24+53</f>
        <v>195</v>
      </c>
      <c r="C5" s="19">
        <f>119+22+43</f>
        <v>184</v>
      </c>
      <c r="D5" s="19">
        <f>88+8+30</f>
        <v>126</v>
      </c>
      <c r="E5" s="19">
        <f>33+12+13</f>
        <v>58</v>
      </c>
      <c r="F5" s="19">
        <f>83+12+64</f>
        <v>159</v>
      </c>
      <c r="G5" s="17">
        <f>37+19+67</f>
        <v>123</v>
      </c>
      <c r="H5" s="17">
        <f>9+8+57</f>
        <v>74</v>
      </c>
      <c r="I5" s="17">
        <f>33+9+66</f>
        <v>108</v>
      </c>
      <c r="J5" s="17">
        <f>50+10+57</f>
        <v>117</v>
      </c>
      <c r="K5" s="17">
        <v>153</v>
      </c>
      <c r="L5" s="17">
        <v>194</v>
      </c>
    </row>
    <row r="6" spans="1:12" ht="13.5" customHeight="1">
      <c r="A6" s="6" t="s">
        <v>17</v>
      </c>
      <c r="B6" s="7">
        <v>1319</v>
      </c>
      <c r="C6" s="7">
        <v>1604</v>
      </c>
      <c r="D6" s="7">
        <v>1087</v>
      </c>
      <c r="E6" s="7">
        <v>1076</v>
      </c>
      <c r="F6" s="7">
        <v>1271</v>
      </c>
      <c r="G6" s="7">
        <v>1338</v>
      </c>
      <c r="H6" s="7">
        <v>1201</v>
      </c>
      <c r="I6" s="7">
        <v>557</v>
      </c>
      <c r="J6" s="7">
        <v>539</v>
      </c>
      <c r="K6" s="7">
        <v>633</v>
      </c>
      <c r="L6" s="7">
        <v>618</v>
      </c>
    </row>
    <row r="7" spans="1:12" s="18" customFormat="1" ht="13.5" customHeight="1">
      <c r="A7" s="12" t="s">
        <v>14</v>
      </c>
      <c r="B7" s="8" t="s">
        <v>9</v>
      </c>
      <c r="C7" s="8" t="s">
        <v>9</v>
      </c>
      <c r="D7" s="8" t="s">
        <v>9</v>
      </c>
      <c r="E7" s="8" t="s">
        <v>9</v>
      </c>
      <c r="F7" s="8" t="s">
        <v>9</v>
      </c>
      <c r="G7" s="17">
        <f aca="true" t="shared" si="2" ref="G7:L7">G6-G8</f>
        <v>1227</v>
      </c>
      <c r="H7" s="17">
        <f t="shared" si="2"/>
        <v>1147</v>
      </c>
      <c r="I7" s="17">
        <f t="shared" si="2"/>
        <v>481</v>
      </c>
      <c r="J7" s="17">
        <f t="shared" si="2"/>
        <v>471</v>
      </c>
      <c r="K7" s="17">
        <f t="shared" si="2"/>
        <v>519</v>
      </c>
      <c r="L7" s="17">
        <f t="shared" si="2"/>
        <v>458</v>
      </c>
    </row>
    <row r="8" spans="1:12" s="18" customFormat="1" ht="13.5" customHeight="1">
      <c r="A8" s="12" t="s">
        <v>15</v>
      </c>
      <c r="B8" s="8" t="s">
        <v>9</v>
      </c>
      <c r="C8" s="8" t="s">
        <v>9</v>
      </c>
      <c r="D8" s="8" t="s">
        <v>9</v>
      </c>
      <c r="E8" s="8" t="s">
        <v>9</v>
      </c>
      <c r="F8" s="8" t="s">
        <v>9</v>
      </c>
      <c r="G8" s="17">
        <f>37+19+55</f>
        <v>111</v>
      </c>
      <c r="H8" s="17">
        <f>9+6+39</f>
        <v>54</v>
      </c>
      <c r="I8" s="17">
        <f>27+5+44</f>
        <v>76</v>
      </c>
      <c r="J8" s="17">
        <f>27+7+34</f>
        <v>68</v>
      </c>
      <c r="K8" s="17">
        <v>114</v>
      </c>
      <c r="L8" s="17">
        <v>160</v>
      </c>
    </row>
    <row r="9" spans="1:12" ht="13.5" customHeight="1">
      <c r="A9" s="6" t="s">
        <v>18</v>
      </c>
      <c r="B9" s="7">
        <v>11238</v>
      </c>
      <c r="C9" s="7">
        <v>11093</v>
      </c>
      <c r="D9" s="7">
        <v>12285</v>
      </c>
      <c r="E9" s="7">
        <v>11059</v>
      </c>
      <c r="F9" s="7">
        <v>9665</v>
      </c>
      <c r="G9" s="20">
        <v>10848</v>
      </c>
      <c r="H9" s="20">
        <v>10641</v>
      </c>
      <c r="I9" s="20">
        <v>4806</v>
      </c>
      <c r="J9" s="20">
        <v>4158</v>
      </c>
      <c r="K9" s="20">
        <v>4738</v>
      </c>
      <c r="L9" s="20">
        <v>3814</v>
      </c>
    </row>
    <row r="10" spans="1:12" s="18" customFormat="1" ht="13.5" customHeight="1">
      <c r="A10" s="12" t="s">
        <v>14</v>
      </c>
      <c r="B10" s="8" t="s">
        <v>9</v>
      </c>
      <c r="C10" s="8" t="s">
        <v>9</v>
      </c>
      <c r="D10" s="8" t="s">
        <v>9</v>
      </c>
      <c r="E10" s="8" t="s">
        <v>9</v>
      </c>
      <c r="F10" s="8" t="s">
        <v>9</v>
      </c>
      <c r="G10" s="17">
        <f aca="true" t="shared" si="3" ref="G10:L10">G9-G11</f>
        <v>10847</v>
      </c>
      <c r="H10" s="17">
        <f t="shared" si="3"/>
        <v>10634</v>
      </c>
      <c r="I10" s="17">
        <f t="shared" si="3"/>
        <v>4801</v>
      </c>
      <c r="J10" s="17">
        <f t="shared" si="3"/>
        <v>4158</v>
      </c>
      <c r="K10" s="17">
        <f t="shared" si="3"/>
        <v>4738</v>
      </c>
      <c r="L10" s="17">
        <f t="shared" si="3"/>
        <v>3813</v>
      </c>
    </row>
    <row r="11" spans="1:12" s="18" customFormat="1" ht="13.5" customHeight="1">
      <c r="A11" s="12" t="s">
        <v>15</v>
      </c>
      <c r="B11" s="8" t="s">
        <v>9</v>
      </c>
      <c r="C11" s="8" t="s">
        <v>9</v>
      </c>
      <c r="D11" s="8" t="s">
        <v>9</v>
      </c>
      <c r="E11" s="8" t="s">
        <v>9</v>
      </c>
      <c r="F11" s="8" t="s">
        <v>9</v>
      </c>
      <c r="G11" s="17">
        <v>1</v>
      </c>
      <c r="H11" s="17">
        <v>7</v>
      </c>
      <c r="I11" s="17">
        <v>5</v>
      </c>
      <c r="J11" s="17">
        <v>0</v>
      </c>
      <c r="K11" s="17">
        <v>0</v>
      </c>
      <c r="L11" s="17">
        <v>1</v>
      </c>
    </row>
    <row r="12" spans="1:12" ht="13.5" customHeight="1">
      <c r="A12" s="6" t="s">
        <v>19</v>
      </c>
      <c r="B12" s="7">
        <v>2374</v>
      </c>
      <c r="C12" s="7">
        <v>1953</v>
      </c>
      <c r="D12" s="7">
        <v>2388</v>
      </c>
      <c r="E12" s="7">
        <v>1677</v>
      </c>
      <c r="F12" s="7">
        <v>1761</v>
      </c>
      <c r="G12" s="20">
        <v>1783</v>
      </c>
      <c r="H12" s="20">
        <v>1813</v>
      </c>
      <c r="I12" s="20">
        <v>1483</v>
      </c>
      <c r="J12" s="20">
        <v>1597</v>
      </c>
      <c r="K12" s="20">
        <v>1364</v>
      </c>
      <c r="L12" s="20">
        <v>1672</v>
      </c>
    </row>
    <row r="13" spans="1:12" s="18" customFormat="1" ht="13.5" customHeight="1">
      <c r="A13" s="12" t="s">
        <v>14</v>
      </c>
      <c r="B13" s="8" t="s">
        <v>9</v>
      </c>
      <c r="C13" s="8" t="s">
        <v>9</v>
      </c>
      <c r="D13" s="8" t="s">
        <v>9</v>
      </c>
      <c r="E13" s="8" t="s">
        <v>9</v>
      </c>
      <c r="F13" s="8" t="s">
        <v>9</v>
      </c>
      <c r="G13" s="17">
        <f aca="true" t="shared" si="4" ref="G13:L13">G12-G14</f>
        <v>1772</v>
      </c>
      <c r="H13" s="17">
        <f t="shared" si="4"/>
        <v>1800</v>
      </c>
      <c r="I13" s="17">
        <f t="shared" si="4"/>
        <v>1456</v>
      </c>
      <c r="J13" s="17">
        <f t="shared" si="4"/>
        <v>1548</v>
      </c>
      <c r="K13" s="17">
        <f t="shared" si="4"/>
        <v>1325</v>
      </c>
      <c r="L13" s="17">
        <f t="shared" si="4"/>
        <v>1639</v>
      </c>
    </row>
    <row r="14" spans="1:12" s="18" customFormat="1" ht="13.5" customHeight="1" thickBot="1">
      <c r="A14" s="12" t="s">
        <v>15</v>
      </c>
      <c r="B14" s="8" t="s">
        <v>9</v>
      </c>
      <c r="C14" s="8" t="s">
        <v>9</v>
      </c>
      <c r="D14" s="8" t="s">
        <v>9</v>
      </c>
      <c r="E14" s="8" t="s">
        <v>9</v>
      </c>
      <c r="F14" s="8" t="s">
        <v>9</v>
      </c>
      <c r="G14" s="17">
        <v>11</v>
      </c>
      <c r="H14" s="17">
        <v>13</v>
      </c>
      <c r="I14" s="17">
        <v>27</v>
      </c>
      <c r="J14" s="17">
        <v>49</v>
      </c>
      <c r="K14" s="17">
        <v>39</v>
      </c>
      <c r="L14" s="30">
        <v>33</v>
      </c>
    </row>
    <row r="15" spans="1:12" s="18" customFormat="1" ht="13.5" customHeight="1">
      <c r="A15" s="21" t="s">
        <v>13</v>
      </c>
      <c r="B15" s="21"/>
      <c r="C15" s="21"/>
      <c r="D15" s="21"/>
      <c r="E15" s="21"/>
      <c r="F15" s="21"/>
      <c r="G15" s="21"/>
      <c r="H15" s="21"/>
      <c r="I15" s="21"/>
      <c r="J15" s="22"/>
      <c r="K15" s="22"/>
      <c r="L15" s="22"/>
    </row>
    <row r="16" spans="1:12" ht="12" customHeight="1">
      <c r="A16" s="25"/>
      <c r="B16" s="24"/>
      <c r="C16" s="24"/>
      <c r="D16" s="24"/>
      <c r="E16" s="24"/>
      <c r="F16" s="24"/>
      <c r="G16" s="24"/>
      <c r="H16" s="24"/>
      <c r="I16" s="24"/>
      <c r="J16" s="24"/>
      <c r="K16" s="24"/>
      <c r="L16" s="24"/>
    </row>
    <row r="17" spans="1:20" ht="12.75">
      <c r="A17" s="25" t="s">
        <v>10</v>
      </c>
      <c r="B17" s="25"/>
      <c r="C17" s="25"/>
      <c r="D17" s="25"/>
      <c r="E17" s="25"/>
      <c r="F17" s="25"/>
      <c r="G17" s="24"/>
      <c r="H17" s="24"/>
      <c r="I17" s="24"/>
      <c r="J17" s="24"/>
      <c r="K17" s="24"/>
      <c r="L17" s="24"/>
      <c r="M17" s="9"/>
      <c r="N17" s="9"/>
      <c r="O17" s="9"/>
      <c r="P17" s="10"/>
      <c r="Q17" s="10"/>
      <c r="R17" s="10"/>
      <c r="S17" s="9"/>
      <c r="T17" s="10"/>
    </row>
    <row r="18" spans="1:20" ht="60.75" customHeight="1">
      <c r="A18" s="23" t="s">
        <v>11</v>
      </c>
      <c r="B18" s="23"/>
      <c r="C18" s="23"/>
      <c r="D18" s="23"/>
      <c r="E18" s="23"/>
      <c r="F18" s="23"/>
      <c r="G18" s="23"/>
      <c r="H18" s="23"/>
      <c r="I18" s="23"/>
      <c r="J18" s="24"/>
      <c r="K18" s="24"/>
      <c r="L18" s="24"/>
      <c r="M18" s="9"/>
      <c r="N18" s="9"/>
      <c r="O18" s="9"/>
      <c r="P18" s="10"/>
      <c r="Q18" s="10"/>
      <c r="R18" s="10"/>
      <c r="S18" s="9"/>
      <c r="T18" s="10"/>
    </row>
    <row r="19" spans="1:20" ht="36.75" customHeight="1">
      <c r="A19" s="23" t="s">
        <v>12</v>
      </c>
      <c r="B19" s="23"/>
      <c r="C19" s="23"/>
      <c r="D19" s="23"/>
      <c r="E19" s="23"/>
      <c r="F19" s="23"/>
      <c r="G19" s="23"/>
      <c r="H19" s="23"/>
      <c r="I19" s="23"/>
      <c r="J19" s="24"/>
      <c r="K19" s="24"/>
      <c r="L19" s="24"/>
      <c r="M19" s="9"/>
      <c r="N19" s="9"/>
      <c r="O19" s="9"/>
      <c r="P19" s="10"/>
      <c r="Q19" s="10"/>
      <c r="R19" s="10"/>
      <c r="S19" s="9"/>
      <c r="T19" s="10"/>
    </row>
    <row r="20" spans="1:20" ht="59.25" customHeight="1">
      <c r="A20" s="26" t="s">
        <v>21</v>
      </c>
      <c r="B20" s="26"/>
      <c r="C20" s="26"/>
      <c r="D20" s="26"/>
      <c r="E20" s="26"/>
      <c r="F20" s="26"/>
      <c r="G20" s="26"/>
      <c r="H20" s="26"/>
      <c r="I20" s="26"/>
      <c r="J20" s="26"/>
      <c r="K20" s="26"/>
      <c r="L20" s="24"/>
      <c r="M20" s="9"/>
      <c r="N20" s="9"/>
      <c r="O20" s="9"/>
      <c r="P20" s="10"/>
      <c r="Q20" s="10"/>
      <c r="R20" s="10"/>
      <c r="S20" s="9"/>
      <c r="T20" s="10"/>
    </row>
    <row r="21" spans="1:20" ht="12" customHeight="1">
      <c r="A21" s="23"/>
      <c r="B21" s="24"/>
      <c r="C21" s="24"/>
      <c r="D21" s="24"/>
      <c r="E21" s="24"/>
      <c r="F21" s="24"/>
      <c r="G21" s="24"/>
      <c r="H21" s="24"/>
      <c r="I21" s="24"/>
      <c r="J21" s="24"/>
      <c r="K21" s="24"/>
      <c r="L21" s="24"/>
      <c r="M21" s="9"/>
      <c r="N21" s="9"/>
      <c r="O21" s="9"/>
      <c r="P21" s="10"/>
      <c r="Q21" s="10"/>
      <c r="R21" s="10"/>
      <c r="S21" s="9"/>
      <c r="T21" s="10"/>
    </row>
    <row r="22" spans="1:20" ht="12" customHeight="1">
      <c r="A22" s="28"/>
      <c r="B22" s="24"/>
      <c r="C22" s="24"/>
      <c r="D22" s="24"/>
      <c r="E22" s="24"/>
      <c r="F22" s="24"/>
      <c r="G22" s="24"/>
      <c r="H22" s="24"/>
      <c r="I22" s="24"/>
      <c r="J22" s="24"/>
      <c r="K22" s="24"/>
      <c r="L22" s="24"/>
      <c r="M22" s="9"/>
      <c r="N22" s="9"/>
      <c r="O22" s="9"/>
      <c r="P22" s="10"/>
      <c r="Q22" s="10"/>
      <c r="R22" s="10"/>
      <c r="S22" s="9"/>
      <c r="T22" s="10"/>
    </row>
    <row r="23" spans="1:20" ht="12.75">
      <c r="A23" s="25" t="s">
        <v>25</v>
      </c>
      <c r="B23" s="25"/>
      <c r="C23" s="25"/>
      <c r="D23" s="25"/>
      <c r="E23" s="25"/>
      <c r="F23" s="25"/>
      <c r="G23" s="24"/>
      <c r="H23" s="24"/>
      <c r="I23" s="24"/>
      <c r="J23" s="24"/>
      <c r="K23" s="24"/>
      <c r="L23" s="24"/>
      <c r="M23" s="11"/>
      <c r="N23" s="11"/>
      <c r="O23" s="11"/>
      <c r="P23" s="10"/>
      <c r="Q23" s="10"/>
      <c r="R23" s="10"/>
      <c r="S23" s="11"/>
      <c r="T23" s="10"/>
    </row>
    <row r="24" spans="1:12" ht="37.5" customHeight="1">
      <c r="A24" s="26" t="s">
        <v>24</v>
      </c>
      <c r="B24" s="26"/>
      <c r="C24" s="26"/>
      <c r="D24" s="26"/>
      <c r="E24" s="26"/>
      <c r="F24" s="26"/>
      <c r="G24" s="26"/>
      <c r="H24" s="26"/>
      <c r="I24" s="26"/>
      <c r="J24" s="24"/>
      <c r="K24" s="24"/>
      <c r="L24" s="24"/>
    </row>
  </sheetData>
  <mergeCells count="11">
    <mergeCell ref="A24:L24"/>
    <mergeCell ref="A20:L20"/>
    <mergeCell ref="A21:L21"/>
    <mergeCell ref="A22:L22"/>
    <mergeCell ref="A23:L23"/>
    <mergeCell ref="A16:L16"/>
    <mergeCell ref="A17:L17"/>
    <mergeCell ref="A18:L18"/>
    <mergeCell ref="A19:L19"/>
    <mergeCell ref="A1:L1"/>
    <mergeCell ref="A15:L15"/>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2007-06-22T16:29:44Z</cp:lastPrinted>
  <dcterms:created xsi:type="dcterms:W3CDTF">1980-01-01T04:00:00Z</dcterms:created>
  <dcterms:modified xsi:type="dcterms:W3CDTF">2007-06-25T13:26:09Z</dcterms:modified>
  <cp:category/>
  <cp:version/>
  <cp:contentType/>
  <cp:contentStatus/>
</cp:coreProperties>
</file>