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Palau" sheetId="1" r:id="rId1"/>
    <sheet name="FBP2-Palau" sheetId="2" r:id="rId2"/>
    <sheet name="FBP3-Palau" sheetId="3" r:id="rId3"/>
  </sheets>
  <definedNames>
    <definedName name="_xlnm.Print_Area" localSheetId="0">'FBP1-Palau'!$A$1:$G$90</definedName>
    <definedName name="_xlnm.Print_Area" localSheetId="1">'FBP2-Palau'!$A$1:$G$86</definedName>
    <definedName name="_xlnm.Print_Area" localSheetId="2">'FBP3-Palau'!$A$1:$G$83</definedName>
  </definedNames>
  <calcPr fullCalcOnLoad="1"/>
</workbook>
</file>

<file path=xl/sharedStrings.xml><?xml version="1.0" encoding="utf-8"?>
<sst xmlns="http://schemas.openxmlformats.org/spreadsheetml/2006/main" count="534" uniqueCount="363">
  <si>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</si>
  <si>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</si>
  <si>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</si>
  <si>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</si>
  <si>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</si>
  <si>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</si>
  <si>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</si>
  <si>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</si>
  <si>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</si>
  <si>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</si>
  <si>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</si>
  <si>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</si>
  <si>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</si>
  <si>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</si>
  <si>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</si>
  <si>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</si>
  <si>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</si>
  <si>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</si>
  <si>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</si>
  <si>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</si>
  <si>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</si>
  <si>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</si>
  <si>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</si>
  <si>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</si>
  <si>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</si>
  <si>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</si>
  <si>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</si>
  <si>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</si>
  <si>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</si>
  <si>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</si>
  <si>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</si>
  <si>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</si>
  <si>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</si>
  <si>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</si>
  <si>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</si>
  <si>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</si>
  <si>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</si>
  <si>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</si>
  <si>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</si>
  <si>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</si>
  <si>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</si>
  <si>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</si>
  <si>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</si>
  <si>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</si>
  <si>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</si>
  <si>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</si>
  <si>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</si>
  <si>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</si>
  <si>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</si>
  <si>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</si>
  <si>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</si>
  <si>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</si>
  <si>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</si>
  <si>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</si>
  <si>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</si>
  <si>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</si>
  <si>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</si>
  <si>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</si>
  <si>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</si>
  <si>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</si>
  <si>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</si>
  <si>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</si>
  <si>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</si>
  <si>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</si>
  <si>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</si>
  <si>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</si>
  <si>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</si>
  <si>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</si>
  <si>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</si>
  <si>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</si>
  <si>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</si>
  <si>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</si>
  <si>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</si>
  <si>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</si>
  <si>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</si>
  <si>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</si>
  <si>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</si>
  <si>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</si>
  <si>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</si>
  <si>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</si>
  <si>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</si>
  <si>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</si>
  <si>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</si>
  <si>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</si>
  <si>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</si>
  <si>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</si>
  <si>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</si>
  <si>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</si>
  <si>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</si>
  <si>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</si>
  <si>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</si>
  <si>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</si>
  <si>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</si>
  <si>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</si>
  <si>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</si>
  <si>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</si>
  <si>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</si>
  <si>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</si>
  <si>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</si>
  <si>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</si>
  <si>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</si>
  <si>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</si>
  <si>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</si>
  <si>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</si>
  <si>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</si>
  <si>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</si>
  <si>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</si>
  <si>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</si>
  <si>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</si>
  <si>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</si>
  <si>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</si>
  <si>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</si>
  <si>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</si>
  <si>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</si>
  <si>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</si>
  <si>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</si>
  <si>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</si>
  <si>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</si>
  <si>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</si>
  <si>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</si>
  <si>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</si>
  <si>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</si>
  <si>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</si>
  <si>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</si>
  <si>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</si>
  <si>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</si>
  <si>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</si>
  <si>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</si>
  <si>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</si>
  <si>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</si>
  <si>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</si>
  <si>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</si>
  <si>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</si>
  <si>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</si>
  <si>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</si>
  <si>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</si>
  <si>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</si>
  <si>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</si>
  <si>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</si>
  <si>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</si>
  <si>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</si>
  <si>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</si>
  <si>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</si>
  <si>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</si>
  <si>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</si>
  <si>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</si>
  <si>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</si>
  <si>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</si>
  <si>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</si>
  <si>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</si>
  <si>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</si>
  <si>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</si>
  <si>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</si>
  <si>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</si>
  <si>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</si>
  <si>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</si>
  <si>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</si>
  <si>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</si>
  <si>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</si>
  <si>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</si>
  <si>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</si>
  <si>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</si>
  <si>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</si>
  <si>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</si>
  <si>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</si>
  <si>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</si>
  <si>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</si>
  <si>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</si>
  <si>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</si>
  <si>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</si>
  <si>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</si>
  <si>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</si>
  <si>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</si>
  <si>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</si>
  <si>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</si>
  <si>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</si>
  <si>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</si>
  <si>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</si>
  <si>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</si>
  <si>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</si>
  <si>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</si>
  <si>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</si>
  <si>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</si>
  <si>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</si>
  <si>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</si>
  <si>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</si>
  <si>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</si>
  <si>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</si>
  <si>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</si>
  <si>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</si>
  <si>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</si>
  <si>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</si>
  <si>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</si>
  <si>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</si>
  <si>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</si>
  <si>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</si>
  <si>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</si>
  <si>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</si>
  <si>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</si>
  <si>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</si>
  <si>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</si>
  <si>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</si>
  <si>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</si>
  <si>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</si>
  <si>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</si>
  <si>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</si>
  <si>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</si>
  <si>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</si>
  <si>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</si>
  <si>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</si>
  <si>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</si>
  <si>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</si>
  <si>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</si>
  <si>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</si>
  <si>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</si>
  <si>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</si>
  <si>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</si>
  <si>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</si>
  <si>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</si>
  <si>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</si>
  <si>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</si>
  <si>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</si>
  <si>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</si>
  <si>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</si>
  <si>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</si>
  <si>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</si>
  <si>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</si>
  <si>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</si>
  <si>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</si>
  <si>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</si>
  <si>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</si>
  <si>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</si>
  <si>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</si>
  <si>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</si>
  <si>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</si>
  <si>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</si>
  <si>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</si>
  <si>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</si>
  <si>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</si>
  <si>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</si>
  <si>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</si>
  <si>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</si>
  <si>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</si>
  <si>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</si>
  <si>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</si>
  <si>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</si>
  <si>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</si>
  <si>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</si>
  <si>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</si>
  <si>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</si>
  <si>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</si>
  <si>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</si>
  <si>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</si>
  <si>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</si>
  <si>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</si>
  <si>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</si>
  <si>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</si>
  <si>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</si>
  <si>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</si>
  <si>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</si>
  <si>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</si>
  <si>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</si>
  <si>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</si>
  <si>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</si>
  <si>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</si>
  <si>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</si>
  <si>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</si>
  <si>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</si>
  <si>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</si>
  <si>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</si>
  <si>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</si>
  <si>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</si>
  <si>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</si>
  <si>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</si>
  <si>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</si>
  <si>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</si>
  <si>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</si>
  <si>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</si>
  <si>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</si>
  <si>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</si>
  <si>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</si>
  <si>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</si>
  <si>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</si>
  <si>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</si>
  <si>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</si>
  <si>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</si>
  <si>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</si>
  <si>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</si>
  <si>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</si>
  <si>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</si>
  <si>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</si>
  <si>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</si>
  <si>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</si>
  <si>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</si>
  <si>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</si>
  <si>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</si>
  <si>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</si>
  <si>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</si>
  <si>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</si>
  <si>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</si>
  <si>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</si>
  <si>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</si>
  <si>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</si>
  <si>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</si>
  <si>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</si>
  <si>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</si>
  <si>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</si>
  <si>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</si>
  <si>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</si>
  <si>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</si>
  <si>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</si>
  <si>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</si>
  <si>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</si>
  <si>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</si>
  <si>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</si>
  <si>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</si>
  <si>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</si>
  <si>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</si>
  <si>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</si>
  <si>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</si>
  <si>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</si>
  <si>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</si>
  <si>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</si>
  <si>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</si>
  <si>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</si>
  <si>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</si>
  <si>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</si>
  <si>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</si>
  <si>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</si>
  <si>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</si>
  <si>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</si>
  <si>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</si>
  <si>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</si>
  <si>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</si>
  <si>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</si>
  <si>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</si>
  <si>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</si>
  <si>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</si>
  <si>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</si>
  <si>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</si>
  <si>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</si>
  <si>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</si>
  <si>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</si>
  <si>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</si>
  <si>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</si>
  <si>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</si>
  <si>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</si>
  <si>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</si>
  <si>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</si>
  <si>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</si>
  <si>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</si>
  <si>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</si>
  <si>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</si>
  <si>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</si>
  <si>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</si>
  <si>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</si>
  <si>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</si>
  <si>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</si>
  <si>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Palau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</si>
  <si>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Palau to a U.S. citizen parent are considered native and are not included in this table.</t>
    </r>
  </si>
  <si>
    <t>-</t>
  </si>
  <si>
    <t>Footnotes</t>
  </si>
  <si>
    <t>Table with row headers in column A and column E and headers in row 8.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</si>
</sst>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SheetLayoutView="75" workbookViewId="0" topLeftCell="A2">
      <selection activeCell="B5" sqref="B5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2.75" hidden="1">
      <c r="A1" s="46" t="s">
        <v>362</v>
      </c>
    </row>
    <row r="2" ht="15.75">
      <c r="A2" s="1" t="s">
        <v>355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2100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2100</v>
      </c>
      <c r="G11" s="25">
        <f>F11*100/F$11</f>
        <v>100</v>
      </c>
    </row>
    <row r="12" spans="1:7" ht="12.75">
      <c r="A12" s="26" t="s">
        <v>142</v>
      </c>
      <c r="B12" s="19">
        <v>455</v>
      </c>
      <c r="C12" s="27">
        <f aca="true" t="shared" si="0" ref="C12:C19">B12*100/B$10</f>
        <v>21.666666666666668</v>
      </c>
      <c r="E12" s="2" t="s">
        <v>348</v>
      </c>
      <c r="F12" s="19">
        <v>975</v>
      </c>
      <c r="G12" s="27">
        <f>F12*100/F$11</f>
        <v>46.42857142857143</v>
      </c>
    </row>
    <row r="13" spans="1:7" ht="12.75">
      <c r="A13" s="26" t="s">
        <v>324</v>
      </c>
      <c r="B13" s="19">
        <v>125</v>
      </c>
      <c r="C13" s="27">
        <f t="shared" si="0"/>
        <v>5.9523809523809526</v>
      </c>
      <c r="E13" s="2" t="s">
        <v>349</v>
      </c>
      <c r="F13" s="19">
        <v>1120</v>
      </c>
      <c r="G13" s="27">
        <f>F13*100/F$11</f>
        <v>53.333333333333336</v>
      </c>
    </row>
    <row r="14" spans="1:7" ht="12.75">
      <c r="A14" s="26" t="s">
        <v>143</v>
      </c>
      <c r="B14" s="19">
        <v>155</v>
      </c>
      <c r="C14" s="27">
        <f t="shared" si="0"/>
        <v>7.380952380952381</v>
      </c>
      <c r="F14" s="19"/>
      <c r="G14" s="27"/>
    </row>
    <row r="15" spans="1:7" ht="12.75">
      <c r="A15" s="26" t="s">
        <v>303</v>
      </c>
      <c r="B15" s="19">
        <v>175</v>
      </c>
      <c r="C15" s="27">
        <f t="shared" si="0"/>
        <v>8.333333333333334</v>
      </c>
      <c r="E15" s="2" t="s">
        <v>350</v>
      </c>
      <c r="F15" s="19">
        <v>30</v>
      </c>
      <c r="G15" s="27">
        <f aca="true" t="shared" si="1" ref="G15:G25">F15*100/F$11</f>
        <v>1.4285714285714286</v>
      </c>
    </row>
    <row r="16" spans="1:7" ht="12.75">
      <c r="A16" s="26" t="s">
        <v>144</v>
      </c>
      <c r="B16" s="19">
        <v>1645</v>
      </c>
      <c r="C16" s="27">
        <f t="shared" si="0"/>
        <v>78.33333333333333</v>
      </c>
      <c r="E16" s="2" t="s">
        <v>351</v>
      </c>
      <c r="F16" s="19">
        <v>80</v>
      </c>
      <c r="G16" s="27">
        <f t="shared" si="1"/>
        <v>3.8095238095238093</v>
      </c>
    </row>
    <row r="17" spans="1:7" ht="12.75">
      <c r="A17" s="26" t="s">
        <v>325</v>
      </c>
      <c r="B17" s="19">
        <v>955</v>
      </c>
      <c r="C17" s="27">
        <f t="shared" si="0"/>
        <v>45.476190476190474</v>
      </c>
      <c r="E17" s="2" t="s">
        <v>352</v>
      </c>
      <c r="F17" s="19">
        <v>20</v>
      </c>
      <c r="G17" s="27">
        <f t="shared" si="1"/>
        <v>0.9523809523809523</v>
      </c>
    </row>
    <row r="18" spans="1:7" ht="12.75">
      <c r="A18" s="26" t="s">
        <v>143</v>
      </c>
      <c r="B18" s="19">
        <v>410</v>
      </c>
      <c r="C18" s="27">
        <f t="shared" si="0"/>
        <v>19.523809523809526</v>
      </c>
      <c r="E18" s="2" t="s">
        <v>353</v>
      </c>
      <c r="F18" s="19">
        <v>175</v>
      </c>
      <c r="G18" s="27">
        <f t="shared" si="1"/>
        <v>8.333333333333334</v>
      </c>
    </row>
    <row r="19" spans="1:7" ht="12.75">
      <c r="A19" s="26" t="s">
        <v>304</v>
      </c>
      <c r="B19" s="19">
        <v>280</v>
      </c>
      <c r="C19" s="27">
        <f t="shared" si="0"/>
        <v>13.333333333333334</v>
      </c>
      <c r="E19" s="2" t="s">
        <v>0</v>
      </c>
      <c r="F19" s="19">
        <v>345</v>
      </c>
      <c r="G19" s="27">
        <f t="shared" si="1"/>
        <v>16.428571428571427</v>
      </c>
    </row>
    <row r="20" spans="1:7" ht="12.75">
      <c r="A20" s="26"/>
      <c r="B20" s="19"/>
      <c r="C20" s="27"/>
      <c r="E20" s="2" t="s">
        <v>1</v>
      </c>
      <c r="F20" s="19">
        <v>635</v>
      </c>
      <c r="G20" s="27">
        <f t="shared" si="1"/>
        <v>30.238095238095237</v>
      </c>
    </row>
    <row r="21" spans="1:7" ht="12.75">
      <c r="A21" s="28" t="s">
        <v>145</v>
      </c>
      <c r="B21" s="19"/>
      <c r="C21" s="27"/>
      <c r="E21" s="2" t="s">
        <v>2</v>
      </c>
      <c r="F21" s="19">
        <v>490</v>
      </c>
      <c r="G21" s="27">
        <f t="shared" si="1"/>
        <v>23.333333333333332</v>
      </c>
    </row>
    <row r="22" spans="1:7" ht="12.75">
      <c r="A22" s="29" t="s">
        <v>326</v>
      </c>
      <c r="B22" s="19">
        <v>1810</v>
      </c>
      <c r="C22" s="27">
        <f aca="true" t="shared" si="2" ref="C22:C29">B22*100/B$10</f>
        <v>86.19047619047619</v>
      </c>
      <c r="E22" s="2" t="s">
        <v>3</v>
      </c>
      <c r="F22" s="19">
        <v>245</v>
      </c>
      <c r="G22" s="27">
        <f t="shared" si="1"/>
        <v>11.666666666666666</v>
      </c>
    </row>
    <row r="23" spans="1:7" ht="12.75">
      <c r="A23" s="29" t="s">
        <v>328</v>
      </c>
      <c r="B23" s="19">
        <v>20</v>
      </c>
      <c r="C23" s="27">
        <f t="shared" si="2"/>
        <v>0.9523809523809523</v>
      </c>
      <c r="E23" s="2" t="s">
        <v>4</v>
      </c>
      <c r="F23" s="19">
        <v>35</v>
      </c>
      <c r="G23" s="27">
        <f t="shared" si="1"/>
        <v>1.6666666666666667</v>
      </c>
    </row>
    <row r="24" spans="1:7" ht="12.75">
      <c r="A24" s="29" t="s">
        <v>146</v>
      </c>
      <c r="B24" s="19" t="s">
        <v>360</v>
      </c>
      <c r="C24" s="27" t="s">
        <v>360</v>
      </c>
      <c r="E24" s="2" t="s">
        <v>5</v>
      </c>
      <c r="F24" s="19">
        <v>20</v>
      </c>
      <c r="G24" s="27">
        <f t="shared" si="1"/>
        <v>0.9523809523809523</v>
      </c>
    </row>
    <row r="25" spans="1:7" ht="12.75">
      <c r="A25" s="29" t="s">
        <v>147</v>
      </c>
      <c r="B25" s="19">
        <v>20</v>
      </c>
      <c r="C25" s="27">
        <f t="shared" si="2"/>
        <v>0.9523809523809523</v>
      </c>
      <c r="E25" s="2" t="s">
        <v>6</v>
      </c>
      <c r="F25" s="19">
        <v>25</v>
      </c>
      <c r="G25" s="27">
        <f t="shared" si="1"/>
        <v>1.1904761904761905</v>
      </c>
    </row>
    <row r="26" spans="1:7" ht="12.75">
      <c r="A26" s="29" t="s">
        <v>329</v>
      </c>
      <c r="B26" s="19">
        <v>35</v>
      </c>
      <c r="C26" s="27">
        <f t="shared" si="2"/>
        <v>1.6666666666666667</v>
      </c>
      <c r="E26" s="2" t="s">
        <v>7</v>
      </c>
      <c r="F26" s="19" t="s">
        <v>360</v>
      </c>
      <c r="G26" s="27" t="s">
        <v>360</v>
      </c>
    </row>
    <row r="27" spans="1:7" ht="12.75">
      <c r="A27" s="29" t="s">
        <v>148</v>
      </c>
      <c r="B27" s="19">
        <v>1640</v>
      </c>
      <c r="C27" s="27">
        <f t="shared" si="2"/>
        <v>78.0952380952381</v>
      </c>
      <c r="E27" s="2" t="s">
        <v>139</v>
      </c>
      <c r="F27" s="19" t="s">
        <v>360</v>
      </c>
      <c r="G27" s="27" t="s">
        <v>360</v>
      </c>
    </row>
    <row r="28" spans="1:7" ht="12.75">
      <c r="A28" s="29" t="s">
        <v>330</v>
      </c>
      <c r="B28" s="19">
        <v>95</v>
      </c>
      <c r="C28" s="27">
        <f t="shared" si="2"/>
        <v>4.523809523809524</v>
      </c>
      <c r="F28" s="19"/>
      <c r="G28" s="27"/>
    </row>
    <row r="29" spans="1:7" ht="12.75">
      <c r="A29" s="29" t="s">
        <v>331</v>
      </c>
      <c r="B29" s="19">
        <v>290</v>
      </c>
      <c r="C29" s="27">
        <f t="shared" si="2"/>
        <v>13.80952380952381</v>
      </c>
      <c r="E29" s="2" t="s">
        <v>140</v>
      </c>
      <c r="F29" s="30">
        <v>31.5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2" t="s">
        <v>8</v>
      </c>
      <c r="F31" s="19">
        <v>1900</v>
      </c>
      <c r="G31" s="27">
        <f aca="true" t="shared" si="3" ref="G31:G38">F31*100/F$11</f>
        <v>90.47619047619048</v>
      </c>
    </row>
    <row r="32" spans="1:7" ht="12.75">
      <c r="A32" s="29" t="s">
        <v>149</v>
      </c>
      <c r="B32" s="19">
        <v>105</v>
      </c>
      <c r="C32" s="27">
        <f>B32*100/B$10</f>
        <v>5</v>
      </c>
      <c r="E32" s="2" t="s">
        <v>9</v>
      </c>
      <c r="F32" s="19">
        <v>860</v>
      </c>
      <c r="G32" s="27">
        <f t="shared" si="3"/>
        <v>40.95238095238095</v>
      </c>
    </row>
    <row r="33" spans="1:7" ht="12.75">
      <c r="A33" s="29" t="s">
        <v>151</v>
      </c>
      <c r="B33" s="19">
        <v>1990</v>
      </c>
      <c r="C33" s="27">
        <f>B33*100/B$10</f>
        <v>94.76190476190476</v>
      </c>
      <c r="E33" s="2" t="s">
        <v>10</v>
      </c>
      <c r="F33" s="19">
        <v>1040</v>
      </c>
      <c r="G33" s="27">
        <f t="shared" si="3"/>
        <v>49.523809523809526</v>
      </c>
    </row>
    <row r="34" spans="1:7" ht="12.75">
      <c r="A34" s="29" t="s">
        <v>332</v>
      </c>
      <c r="B34" s="19">
        <v>10</v>
      </c>
      <c r="C34" s="27">
        <f>B34*100/B$10</f>
        <v>0.47619047619047616</v>
      </c>
      <c r="E34" s="2" t="s">
        <v>11</v>
      </c>
      <c r="F34" s="19">
        <v>1735</v>
      </c>
      <c r="G34" s="27">
        <f t="shared" si="3"/>
        <v>82.61904761904762</v>
      </c>
    </row>
    <row r="35" spans="1:7" ht="12.75">
      <c r="A35" s="26"/>
      <c r="B35" s="19"/>
      <c r="C35" s="27"/>
      <c r="E35" s="2" t="s">
        <v>13</v>
      </c>
      <c r="F35" s="19">
        <v>30</v>
      </c>
      <c r="G35" s="27">
        <f t="shared" si="3"/>
        <v>1.4285714285714286</v>
      </c>
    </row>
    <row r="36" spans="1:7" ht="12.75">
      <c r="A36" s="31" t="s">
        <v>152</v>
      </c>
      <c r="B36" s="19"/>
      <c r="C36" s="27"/>
      <c r="E36" s="2" t="s">
        <v>14</v>
      </c>
      <c r="F36" s="19">
        <v>25</v>
      </c>
      <c r="G36" s="27">
        <f t="shared" si="3"/>
        <v>1.1904761904761905</v>
      </c>
    </row>
    <row r="37" spans="1:7" ht="12.75">
      <c r="A37" s="31" t="s">
        <v>175</v>
      </c>
      <c r="B37" s="24">
        <v>2065</v>
      </c>
      <c r="C37" s="20">
        <f aca="true" t="shared" si="4" ref="C37:C46">B37*100/B$37</f>
        <v>100</v>
      </c>
      <c r="E37" s="2" t="s">
        <v>12</v>
      </c>
      <c r="F37" s="19">
        <v>10</v>
      </c>
      <c r="G37" s="27">
        <f t="shared" si="3"/>
        <v>0.47619047619047616</v>
      </c>
    </row>
    <row r="38" spans="1:7" ht="12.75">
      <c r="A38" s="32" t="s">
        <v>333</v>
      </c>
      <c r="B38" s="19">
        <v>350</v>
      </c>
      <c r="C38" s="27">
        <f t="shared" si="4"/>
        <v>16.949152542372882</v>
      </c>
      <c r="E38" s="2" t="s">
        <v>10</v>
      </c>
      <c r="F38" s="19">
        <v>15</v>
      </c>
      <c r="G38" s="27">
        <f t="shared" si="3"/>
        <v>0.7142857142857143</v>
      </c>
    </row>
    <row r="39" spans="1:7" ht="12.75">
      <c r="A39" s="32" t="s">
        <v>153</v>
      </c>
      <c r="B39" s="19">
        <v>1720</v>
      </c>
      <c r="C39" s="27">
        <f t="shared" si="4"/>
        <v>83.29297820823244</v>
      </c>
      <c r="F39" s="19"/>
      <c r="G39" s="27"/>
    </row>
    <row r="40" spans="1:7" ht="12.75">
      <c r="A40" s="32" t="s">
        <v>176</v>
      </c>
      <c r="B40" s="19">
        <v>535</v>
      </c>
      <c r="C40" s="27">
        <f t="shared" si="4"/>
        <v>25.907990314769975</v>
      </c>
      <c r="E40" s="21" t="s">
        <v>171</v>
      </c>
      <c r="F40" s="19"/>
      <c r="G40" s="27"/>
    </row>
    <row r="41" spans="1:7" ht="12.75">
      <c r="A41" s="32" t="s">
        <v>154</v>
      </c>
      <c r="B41" s="19">
        <v>65</v>
      </c>
      <c r="C41" s="27">
        <f t="shared" si="4"/>
        <v>3.1476997578692494</v>
      </c>
      <c r="E41" s="21" t="s">
        <v>191</v>
      </c>
      <c r="F41" s="24">
        <v>1965</v>
      </c>
      <c r="G41" s="20">
        <f>F41*100/F$41</f>
        <v>100</v>
      </c>
    </row>
    <row r="42" spans="1:7" ht="12.75">
      <c r="A42" s="32" t="s">
        <v>176</v>
      </c>
      <c r="B42" s="33">
        <v>40</v>
      </c>
      <c r="C42" s="27">
        <f t="shared" si="4"/>
        <v>1.937046004842615</v>
      </c>
      <c r="E42" s="2" t="s">
        <v>15</v>
      </c>
      <c r="F42" s="19">
        <v>850</v>
      </c>
      <c r="G42" s="27">
        <f aca="true" t="shared" si="5" ref="G42:G48">F42*100/F$41</f>
        <v>43.25699745547074</v>
      </c>
    </row>
    <row r="43" spans="1:7" ht="12.75">
      <c r="A43" s="32" t="s">
        <v>155</v>
      </c>
      <c r="B43" s="19">
        <v>10</v>
      </c>
      <c r="C43" s="27">
        <f t="shared" si="4"/>
        <v>0.48426150121065376</v>
      </c>
      <c r="E43" s="2" t="s">
        <v>127</v>
      </c>
      <c r="F43" s="19">
        <v>900</v>
      </c>
      <c r="G43" s="27">
        <f t="shared" si="5"/>
        <v>45.80152671755725</v>
      </c>
    </row>
    <row r="44" spans="1:7" ht="12.75">
      <c r="A44" s="32" t="s">
        <v>176</v>
      </c>
      <c r="B44" s="19">
        <v>4</v>
      </c>
      <c r="C44" s="27">
        <f t="shared" si="4"/>
        <v>0.1937046004842615</v>
      </c>
      <c r="E44" s="2" t="s">
        <v>16</v>
      </c>
      <c r="F44" s="19">
        <v>65</v>
      </c>
      <c r="G44" s="27">
        <f t="shared" si="5"/>
        <v>3.3078880407124682</v>
      </c>
    </row>
    <row r="45" spans="1:7" ht="12.75">
      <c r="A45" s="32" t="s">
        <v>156</v>
      </c>
      <c r="B45" s="19">
        <v>1630</v>
      </c>
      <c r="C45" s="27">
        <f t="shared" si="4"/>
        <v>78.93462469733656</v>
      </c>
      <c r="E45" s="2" t="s">
        <v>17</v>
      </c>
      <c r="F45" s="19">
        <v>20</v>
      </c>
      <c r="G45" s="27">
        <f t="shared" si="5"/>
        <v>1.0178117048346056</v>
      </c>
    </row>
    <row r="46" spans="1:7" ht="12.75">
      <c r="A46" s="32" t="s">
        <v>176</v>
      </c>
      <c r="B46" s="19">
        <v>475</v>
      </c>
      <c r="C46" s="27">
        <f t="shared" si="4"/>
        <v>23.002421307506054</v>
      </c>
      <c r="E46" s="2" t="s">
        <v>18</v>
      </c>
      <c r="F46" s="19">
        <v>20</v>
      </c>
      <c r="G46" s="27">
        <f t="shared" si="5"/>
        <v>1.0178117048346056</v>
      </c>
    </row>
    <row r="47" spans="1:7" ht="12.75">
      <c r="A47" s="26"/>
      <c r="B47" s="19"/>
      <c r="C47" s="27"/>
      <c r="E47" s="2" t="s">
        <v>19</v>
      </c>
      <c r="F47" s="19">
        <v>130</v>
      </c>
      <c r="G47" s="27">
        <f t="shared" si="5"/>
        <v>6.6157760814249365</v>
      </c>
    </row>
    <row r="48" spans="1:7" ht="12.75">
      <c r="A48" s="34" t="s">
        <v>157</v>
      </c>
      <c r="B48" s="19"/>
      <c r="C48" s="27"/>
      <c r="E48" s="2" t="s">
        <v>18</v>
      </c>
      <c r="F48" s="19">
        <v>65</v>
      </c>
      <c r="G48" s="27">
        <f t="shared" si="5"/>
        <v>3.3078880407124682</v>
      </c>
    </row>
    <row r="49" spans="1:7" ht="12.75">
      <c r="A49" s="34" t="s">
        <v>335</v>
      </c>
      <c r="B49" s="24">
        <v>2100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1940</v>
      </c>
      <c r="C50" s="27">
        <f t="shared" si="6"/>
        <v>92.38095238095238</v>
      </c>
      <c r="E50" s="21" t="s">
        <v>172</v>
      </c>
      <c r="F50" s="19"/>
      <c r="G50" s="27"/>
    </row>
    <row r="51" spans="1:7" ht="12.75">
      <c r="A51" s="29" t="s">
        <v>336</v>
      </c>
      <c r="B51" s="19">
        <v>650</v>
      </c>
      <c r="C51" s="27">
        <f t="shared" si="6"/>
        <v>30.952380952380953</v>
      </c>
      <c r="E51" s="21" t="s">
        <v>173</v>
      </c>
      <c r="F51" s="19"/>
      <c r="G51" s="27"/>
    </row>
    <row r="52" spans="1:7" ht="12.75">
      <c r="A52" s="29" t="s">
        <v>337</v>
      </c>
      <c r="B52" s="19">
        <v>540</v>
      </c>
      <c r="C52" s="27">
        <f t="shared" si="6"/>
        <v>25.714285714285715</v>
      </c>
      <c r="E52" s="21" t="s">
        <v>192</v>
      </c>
      <c r="F52" s="24">
        <v>55</v>
      </c>
      <c r="G52" s="20">
        <f>F52*100/F52</f>
        <v>100</v>
      </c>
    </row>
    <row r="53" spans="1:7" ht="12.75">
      <c r="A53" s="29" t="s">
        <v>338</v>
      </c>
      <c r="B53" s="19">
        <v>230</v>
      </c>
      <c r="C53" s="27">
        <f t="shared" si="6"/>
        <v>10.952380952380953</v>
      </c>
      <c r="E53" s="2" t="s">
        <v>174</v>
      </c>
      <c r="F53" s="19">
        <v>40</v>
      </c>
      <c r="G53" s="27">
        <f>F53*100/F52</f>
        <v>72.72727272727273</v>
      </c>
    </row>
    <row r="54" spans="1:7" ht="12.75">
      <c r="A54" s="29" t="s">
        <v>158</v>
      </c>
      <c r="B54" s="19">
        <v>140</v>
      </c>
      <c r="C54" s="27">
        <f t="shared" si="6"/>
        <v>6.666666666666667</v>
      </c>
      <c r="F54" s="19"/>
      <c r="G54" s="27"/>
    </row>
    <row r="55" spans="1:7" ht="12.75">
      <c r="A55" s="29" t="s">
        <v>339</v>
      </c>
      <c r="B55" s="19">
        <v>240</v>
      </c>
      <c r="C55" s="27">
        <f t="shared" si="6"/>
        <v>11.428571428571429</v>
      </c>
      <c r="E55" s="21" t="s">
        <v>177</v>
      </c>
      <c r="F55" s="19"/>
      <c r="G55" s="27"/>
    </row>
    <row r="56" spans="1:7" ht="12.75">
      <c r="A56" s="29" t="s">
        <v>159</v>
      </c>
      <c r="B56" s="19">
        <v>50</v>
      </c>
      <c r="C56" s="27">
        <f t="shared" si="6"/>
        <v>2.380952380952381</v>
      </c>
      <c r="E56" s="21" t="s">
        <v>178</v>
      </c>
      <c r="F56" s="19"/>
      <c r="G56" s="27"/>
    </row>
    <row r="57" spans="1:7" ht="12.75">
      <c r="A57" s="29" t="s">
        <v>340</v>
      </c>
      <c r="B57" s="19">
        <v>290</v>
      </c>
      <c r="C57" s="27">
        <f t="shared" si="6"/>
        <v>13.80952380952381</v>
      </c>
      <c r="E57" s="21" t="s">
        <v>179</v>
      </c>
      <c r="F57" s="24">
        <v>465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140</v>
      </c>
      <c r="C58" s="27">
        <f t="shared" si="6"/>
        <v>6.666666666666667</v>
      </c>
      <c r="E58" s="2" t="s">
        <v>20</v>
      </c>
      <c r="F58" s="19">
        <v>10</v>
      </c>
      <c r="G58" s="27">
        <f t="shared" si="7"/>
        <v>2.150537634408602</v>
      </c>
    </row>
    <row r="59" spans="1:7" ht="12.75">
      <c r="A59" s="29" t="s">
        <v>341</v>
      </c>
      <c r="B59" s="19">
        <v>150</v>
      </c>
      <c r="C59" s="27">
        <f t="shared" si="6"/>
        <v>7.142857142857143</v>
      </c>
      <c r="E59" s="2" t="s">
        <v>21</v>
      </c>
      <c r="F59" s="19" t="s">
        <v>360</v>
      </c>
      <c r="G59" s="27" t="s">
        <v>360</v>
      </c>
    </row>
    <row r="60" spans="1:7" ht="12.75">
      <c r="A60" s="29" t="s">
        <v>161</v>
      </c>
      <c r="B60" s="19">
        <v>20</v>
      </c>
      <c r="C60" s="27">
        <f t="shared" si="6"/>
        <v>0.9523809523809523</v>
      </c>
      <c r="E60" s="2" t="s">
        <v>180</v>
      </c>
      <c r="F60" s="19">
        <v>80</v>
      </c>
      <c r="G60" s="27">
        <f t="shared" si="7"/>
        <v>17.204301075268816</v>
      </c>
    </row>
    <row r="61" spans="1:7" ht="12.75">
      <c r="A61" s="29" t="s">
        <v>162</v>
      </c>
      <c r="B61" s="19">
        <v>130</v>
      </c>
      <c r="C61" s="27">
        <f>B61*100/B$10</f>
        <v>6.190476190476191</v>
      </c>
      <c r="E61" s="2" t="s">
        <v>22</v>
      </c>
      <c r="F61" s="19">
        <v>115</v>
      </c>
      <c r="G61" s="27">
        <f t="shared" si="7"/>
        <v>24.731182795698924</v>
      </c>
    </row>
    <row r="62" spans="1:7" ht="12.75">
      <c r="A62" s="29"/>
      <c r="B62" s="19"/>
      <c r="C62" s="27"/>
      <c r="E62" s="2" t="s">
        <v>181</v>
      </c>
      <c r="F62" s="19">
        <v>260</v>
      </c>
      <c r="G62" s="27">
        <f t="shared" si="7"/>
        <v>55.913978494623656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650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440</v>
      </c>
      <c r="C65" s="27">
        <f t="shared" si="8"/>
        <v>67.6923076923077</v>
      </c>
      <c r="E65" s="21" t="s">
        <v>193</v>
      </c>
      <c r="F65" s="24">
        <v>1445</v>
      </c>
      <c r="G65" s="20">
        <f>F65*100/F$65</f>
        <v>100</v>
      </c>
    </row>
    <row r="66" spans="1:7" ht="12.75">
      <c r="A66" s="29" t="s">
        <v>165</v>
      </c>
      <c r="B66" s="19">
        <v>270</v>
      </c>
      <c r="C66" s="27">
        <f t="shared" si="8"/>
        <v>41.53846153846154</v>
      </c>
      <c r="E66" s="2" t="s">
        <v>23</v>
      </c>
      <c r="F66" s="19">
        <v>30</v>
      </c>
      <c r="G66" s="27">
        <f aca="true" t="shared" si="9" ref="G66:G72">F66*100/F$65</f>
        <v>2.0761245674740483</v>
      </c>
    </row>
    <row r="67" spans="1:7" ht="12.75">
      <c r="A67" s="29" t="s">
        <v>166</v>
      </c>
      <c r="B67" s="19">
        <v>305</v>
      </c>
      <c r="C67" s="27">
        <f t="shared" si="8"/>
        <v>46.92307692307692</v>
      </c>
      <c r="E67" s="2" t="s">
        <v>183</v>
      </c>
      <c r="F67" s="19">
        <v>80</v>
      </c>
      <c r="G67" s="27">
        <f t="shared" si="9"/>
        <v>5.536332179930795</v>
      </c>
    </row>
    <row r="68" spans="1:7" ht="12.75">
      <c r="A68" s="29" t="s">
        <v>165</v>
      </c>
      <c r="B68" s="19">
        <v>200</v>
      </c>
      <c r="C68" s="27">
        <f t="shared" si="8"/>
        <v>30.76923076923077</v>
      </c>
      <c r="E68" s="2" t="s">
        <v>184</v>
      </c>
      <c r="F68" s="19">
        <v>405</v>
      </c>
      <c r="G68" s="27">
        <f t="shared" si="9"/>
        <v>28.027681660899653</v>
      </c>
    </row>
    <row r="69" spans="1:7" ht="12.75">
      <c r="A69" s="29" t="s">
        <v>167</v>
      </c>
      <c r="B69" s="19">
        <v>90</v>
      </c>
      <c r="C69" s="27">
        <f t="shared" si="8"/>
        <v>13.846153846153847</v>
      </c>
      <c r="E69" s="2" t="s">
        <v>24</v>
      </c>
      <c r="F69" s="19">
        <v>445</v>
      </c>
      <c r="G69" s="27">
        <f t="shared" si="9"/>
        <v>30.79584775086505</v>
      </c>
    </row>
    <row r="70" spans="1:7" ht="12.75">
      <c r="A70" s="29" t="s">
        <v>165</v>
      </c>
      <c r="B70" s="19">
        <v>50</v>
      </c>
      <c r="C70" s="27">
        <f t="shared" si="8"/>
        <v>7.6923076923076925</v>
      </c>
      <c r="E70" s="2" t="s">
        <v>25</v>
      </c>
      <c r="F70" s="19">
        <v>225</v>
      </c>
      <c r="G70" s="27">
        <f t="shared" si="9"/>
        <v>15.570934256055363</v>
      </c>
    </row>
    <row r="71" spans="1:7" ht="12.75">
      <c r="A71" s="29" t="s">
        <v>168</v>
      </c>
      <c r="B71" s="19">
        <v>210</v>
      </c>
      <c r="C71" s="27">
        <f t="shared" si="8"/>
        <v>32.30769230769231</v>
      </c>
      <c r="E71" s="2" t="s">
        <v>26</v>
      </c>
      <c r="F71" s="19">
        <v>235</v>
      </c>
      <c r="G71" s="27">
        <f t="shared" si="9"/>
        <v>16.262975778546714</v>
      </c>
    </row>
    <row r="72" spans="1:7" ht="12.75">
      <c r="A72" s="29" t="s">
        <v>169</v>
      </c>
      <c r="B72" s="19">
        <v>135</v>
      </c>
      <c r="C72" s="27">
        <f t="shared" si="8"/>
        <v>20.76923076923077</v>
      </c>
      <c r="E72" s="2" t="s">
        <v>185</v>
      </c>
      <c r="F72" s="19">
        <v>25</v>
      </c>
      <c r="G72" s="27">
        <f t="shared" si="9"/>
        <v>1.7301038062283738</v>
      </c>
    </row>
    <row r="73" spans="1:7" ht="12.75">
      <c r="A73" s="29" t="s">
        <v>170</v>
      </c>
      <c r="B73" s="19">
        <v>4</v>
      </c>
      <c r="C73" s="27">
        <f t="shared" si="8"/>
        <v>0.6153846153846154</v>
      </c>
      <c r="F73" s="19"/>
      <c r="G73" s="27"/>
    </row>
    <row r="74" spans="1:7" ht="12.75">
      <c r="A74" s="26"/>
      <c r="B74" s="35"/>
      <c r="C74" s="23"/>
      <c r="E74" s="2" t="s">
        <v>186</v>
      </c>
      <c r="F74" s="35" t="s">
        <v>195</v>
      </c>
      <c r="G74" s="36">
        <f>SUM(F68:F72)*100/F65</f>
        <v>92.38754325259515</v>
      </c>
    </row>
    <row r="75" spans="1:7" ht="12.75">
      <c r="A75" s="18" t="s">
        <v>188</v>
      </c>
      <c r="B75" s="19"/>
      <c r="C75" s="27"/>
      <c r="E75" s="2" t="s">
        <v>187</v>
      </c>
      <c r="F75" s="35" t="s">
        <v>195</v>
      </c>
      <c r="G75" s="36">
        <f>(F71+F72)*100/F65</f>
        <v>17.993079584775085</v>
      </c>
    </row>
    <row r="76" spans="1:7" ht="12.75">
      <c r="A76" s="18" t="s">
        <v>194</v>
      </c>
      <c r="B76" s="24">
        <v>2065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500</v>
      </c>
      <c r="C77" s="27">
        <f aca="true" t="shared" si="10" ref="C77:C83">B77*100/B$37</f>
        <v>24.213075060532688</v>
      </c>
      <c r="E77" s="37" t="s">
        <v>221</v>
      </c>
      <c r="F77" s="19"/>
      <c r="G77" s="27"/>
    </row>
    <row r="78" spans="1:7" ht="12.75">
      <c r="A78" s="26" t="s">
        <v>189</v>
      </c>
      <c r="B78" s="19">
        <v>880</v>
      </c>
      <c r="C78" s="27">
        <f t="shared" si="10"/>
        <v>42.61501210653753</v>
      </c>
      <c r="E78" s="37" t="s">
        <v>249</v>
      </c>
      <c r="F78" s="24">
        <v>1810</v>
      </c>
      <c r="G78" s="20">
        <f>F78*100/F$78</f>
        <v>100</v>
      </c>
    </row>
    <row r="79" spans="1:7" ht="12.75">
      <c r="A79" s="26" t="s">
        <v>343</v>
      </c>
      <c r="B79" s="19">
        <v>425</v>
      </c>
      <c r="C79" s="27">
        <f t="shared" si="10"/>
        <v>20.581113801452783</v>
      </c>
      <c r="E79" s="38" t="s">
        <v>27</v>
      </c>
      <c r="F79" s="19">
        <v>65</v>
      </c>
      <c r="G79" s="27">
        <f>F79*100/F$78</f>
        <v>3.591160220994475</v>
      </c>
    </row>
    <row r="80" spans="1:7" ht="12.75">
      <c r="A80" s="26" t="s">
        <v>344</v>
      </c>
      <c r="B80" s="19">
        <v>455</v>
      </c>
      <c r="C80" s="27">
        <f t="shared" si="10"/>
        <v>22.033898305084747</v>
      </c>
      <c r="E80" s="38"/>
      <c r="F80" s="19"/>
      <c r="G80" s="27"/>
    </row>
    <row r="81" spans="1:7" ht="12.75">
      <c r="A81" s="26" t="s">
        <v>345</v>
      </c>
      <c r="B81" s="19">
        <v>205</v>
      </c>
      <c r="C81" s="27">
        <f t="shared" si="10"/>
        <v>9.927360774818402</v>
      </c>
      <c r="E81" s="38"/>
      <c r="F81" s="19"/>
      <c r="G81" s="27"/>
    </row>
    <row r="82" spans="1:7" ht="12.75">
      <c r="A82" s="26" t="s">
        <v>346</v>
      </c>
      <c r="B82" s="19">
        <v>250</v>
      </c>
      <c r="C82" s="27">
        <f t="shared" si="10"/>
        <v>12.106537530266344</v>
      </c>
      <c r="E82" s="38"/>
      <c r="F82" s="19"/>
      <c r="G82" s="27"/>
    </row>
    <row r="83" spans="1:7" ht="13.5" thickBot="1">
      <c r="A83" s="39" t="s">
        <v>347</v>
      </c>
      <c r="B83" s="40">
        <v>685</v>
      </c>
      <c r="C83" s="41">
        <f t="shared" si="10"/>
        <v>33.171912832929785</v>
      </c>
      <c r="D83" s="42"/>
      <c r="E83" s="43"/>
      <c r="F83" s="40"/>
      <c r="G83" s="41"/>
    </row>
    <row r="84" ht="13.5" thickTop="1">
      <c r="A84" s="46" t="s">
        <v>361</v>
      </c>
    </row>
    <row r="85" ht="12.75">
      <c r="A85" s="44" t="s">
        <v>196</v>
      </c>
    </row>
    <row r="86" ht="12.75">
      <c r="A86" s="2" t="s">
        <v>197</v>
      </c>
    </row>
    <row r="87" ht="12.75">
      <c r="A87" s="2" t="s">
        <v>295</v>
      </c>
    </row>
    <row r="88" ht="14.25">
      <c r="A88" s="45" t="s">
        <v>359</v>
      </c>
    </row>
    <row r="89" ht="14.25">
      <c r="A89" s="45" t="s">
        <v>128</v>
      </c>
    </row>
    <row r="90" ht="12.75">
      <c r="A90" s="2" t="s">
        <v>198</v>
      </c>
    </row>
  </sheetData>
  <printOptions/>
  <pageMargins left="0.65" right="0.75" top="0.27" bottom="0.48" header="0.2" footer="0.5"/>
  <pageSetup fitToHeight="1" fitToWidth="1"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SheetLayoutView="75" workbookViewId="0" topLeftCell="A2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2.75" hidden="1">
      <c r="A1" s="46" t="s">
        <v>362</v>
      </c>
    </row>
    <row r="2" ht="15.75">
      <c r="A2" s="1" t="s">
        <v>313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1945</v>
      </c>
      <c r="C11" s="20">
        <f>B11*100/B$11</f>
        <v>100</v>
      </c>
      <c r="E11" s="21" t="s">
        <v>248</v>
      </c>
      <c r="F11" s="24">
        <v>1260</v>
      </c>
      <c r="G11" s="20">
        <f>F11*100/F$11</f>
        <v>100</v>
      </c>
    </row>
    <row r="12" spans="1:7" ht="12.75">
      <c r="A12" s="50" t="s">
        <v>28</v>
      </c>
      <c r="B12" s="19">
        <v>1420</v>
      </c>
      <c r="C12" s="27">
        <f>B12*100/B$11</f>
        <v>73.00771208226222</v>
      </c>
      <c r="E12" s="3" t="s">
        <v>54</v>
      </c>
      <c r="F12" s="51">
        <v>690</v>
      </c>
      <c r="G12" s="52">
        <f aca="true" t="shared" si="0" ref="G12:G17">F12*100/F$11</f>
        <v>54.76190476190476</v>
      </c>
    </row>
    <row r="13" spans="1:7" ht="12.75">
      <c r="A13" s="50" t="s">
        <v>200</v>
      </c>
      <c r="B13" s="19">
        <v>1335</v>
      </c>
      <c r="C13" s="27">
        <f>B13*100/B$11</f>
        <v>68.63753213367609</v>
      </c>
      <c r="E13" s="2" t="s">
        <v>55</v>
      </c>
      <c r="F13" s="19">
        <v>305</v>
      </c>
      <c r="G13" s="27">
        <f t="shared" si="0"/>
        <v>24.206349206349206</v>
      </c>
    </row>
    <row r="14" spans="1:7" ht="12.75">
      <c r="A14" s="50" t="s">
        <v>29</v>
      </c>
      <c r="B14" s="19">
        <v>1210</v>
      </c>
      <c r="C14" s="27">
        <f>B14*100/B$11</f>
        <v>62.210796915167094</v>
      </c>
      <c r="E14" s="3" t="s">
        <v>287</v>
      </c>
      <c r="F14" s="51">
        <v>115</v>
      </c>
      <c r="G14" s="52">
        <f t="shared" si="0"/>
        <v>9.126984126984127</v>
      </c>
    </row>
    <row r="15" spans="1:7" ht="12.75">
      <c r="A15" s="50" t="s">
        <v>30</v>
      </c>
      <c r="B15" s="19">
        <v>120</v>
      </c>
      <c r="C15" s="27">
        <f>B15*100/B$11</f>
        <v>6.169665809768637</v>
      </c>
      <c r="E15" s="2" t="s">
        <v>56</v>
      </c>
      <c r="F15" s="19">
        <v>110</v>
      </c>
      <c r="G15" s="27">
        <f t="shared" si="0"/>
        <v>8.73015873015873</v>
      </c>
    </row>
    <row r="16" spans="1:7" ht="12.75">
      <c r="A16" s="50" t="s">
        <v>201</v>
      </c>
      <c r="B16" s="19" t="s">
        <v>195</v>
      </c>
      <c r="C16" s="27">
        <f>B15*100/B13</f>
        <v>8.98876404494382</v>
      </c>
      <c r="E16" s="2" t="s">
        <v>57</v>
      </c>
      <c r="F16" s="19">
        <v>30</v>
      </c>
      <c r="G16" s="27">
        <f t="shared" si="0"/>
        <v>2.380952380952381</v>
      </c>
    </row>
    <row r="17" spans="1:7" ht="12.75">
      <c r="A17" s="50" t="s">
        <v>31</v>
      </c>
      <c r="B17" s="19">
        <v>85</v>
      </c>
      <c r="C17" s="27">
        <f>B17*100/B$11</f>
        <v>4.370179948586118</v>
      </c>
      <c r="E17" s="2" t="s">
        <v>58</v>
      </c>
      <c r="F17" s="19">
        <v>15</v>
      </c>
      <c r="G17" s="27">
        <f t="shared" si="0"/>
        <v>1.1904761904761905</v>
      </c>
    </row>
    <row r="18" spans="1:7" ht="12.75">
      <c r="A18" s="50" t="s">
        <v>32</v>
      </c>
      <c r="B18" s="19">
        <v>530</v>
      </c>
      <c r="C18" s="27">
        <f>B18*100/B$11</f>
        <v>27.249357326478147</v>
      </c>
      <c r="E18" s="2" t="s">
        <v>302</v>
      </c>
      <c r="F18" s="30">
        <v>22.1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1060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700</v>
      </c>
      <c r="C21" s="27">
        <f>B21*100/B$20</f>
        <v>66.0377358490566</v>
      </c>
      <c r="E21" s="21" t="s">
        <v>314</v>
      </c>
      <c r="F21" s="24">
        <v>650</v>
      </c>
      <c r="G21" s="20">
        <f>F21*100/F$21</f>
        <v>100</v>
      </c>
    </row>
    <row r="22" spans="1:7" ht="12.75">
      <c r="A22" s="50" t="s">
        <v>200</v>
      </c>
      <c r="B22" s="19">
        <v>675</v>
      </c>
      <c r="C22" s="27">
        <f>B22*100/B$20</f>
        <v>63.679245283018865</v>
      </c>
      <c r="E22" s="2" t="s">
        <v>225</v>
      </c>
      <c r="F22" s="19">
        <v>65</v>
      </c>
      <c r="G22" s="27">
        <f aca="true" t="shared" si="1" ref="G22:G29">F22*100/F$21</f>
        <v>10</v>
      </c>
    </row>
    <row r="23" spans="1:7" ht="12.75">
      <c r="A23" s="50" t="s">
        <v>34</v>
      </c>
      <c r="B23" s="19">
        <v>660</v>
      </c>
      <c r="C23" s="27">
        <f>B23*100/B$20</f>
        <v>62.264150943396224</v>
      </c>
      <c r="E23" s="2" t="s">
        <v>226</v>
      </c>
      <c r="F23" s="19">
        <v>70</v>
      </c>
      <c r="G23" s="27">
        <f t="shared" si="1"/>
        <v>10.76923076923077</v>
      </c>
    </row>
    <row r="24" spans="1:7" ht="12.75">
      <c r="A24" s="50"/>
      <c r="B24" s="19"/>
      <c r="C24" s="27"/>
      <c r="E24" s="2" t="s">
        <v>227</v>
      </c>
      <c r="F24" s="19">
        <v>135</v>
      </c>
      <c r="G24" s="27">
        <f t="shared" si="1"/>
        <v>20.76923076923077</v>
      </c>
    </row>
    <row r="25" spans="1:7" ht="12.75">
      <c r="A25" s="49" t="s">
        <v>243</v>
      </c>
      <c r="B25" s="24">
        <v>35</v>
      </c>
      <c r="C25" s="20">
        <f>B25*100/B$25</f>
        <v>100</v>
      </c>
      <c r="E25" s="2" t="s">
        <v>228</v>
      </c>
      <c r="F25" s="19">
        <v>40</v>
      </c>
      <c r="G25" s="27">
        <f t="shared" si="1"/>
        <v>6.153846153846154</v>
      </c>
    </row>
    <row r="26" spans="1:7" ht="12.75">
      <c r="A26" s="50" t="s">
        <v>35</v>
      </c>
      <c r="B26" s="19">
        <v>20</v>
      </c>
      <c r="C26" s="27">
        <f>B26*100/B$25</f>
        <v>57.142857142857146</v>
      </c>
      <c r="E26" s="2" t="s">
        <v>229</v>
      </c>
      <c r="F26" s="19">
        <v>120</v>
      </c>
      <c r="G26" s="27">
        <f t="shared" si="1"/>
        <v>18.46153846153846</v>
      </c>
    </row>
    <row r="27" spans="1:7" ht="12.75">
      <c r="A27" s="50"/>
      <c r="B27" s="19"/>
      <c r="C27" s="27"/>
      <c r="E27" s="2" t="s">
        <v>230</v>
      </c>
      <c r="F27" s="19">
        <v>145</v>
      </c>
      <c r="G27" s="27">
        <f t="shared" si="1"/>
        <v>22.307692307692307</v>
      </c>
    </row>
    <row r="28" spans="1:7" ht="12.75">
      <c r="A28" s="49" t="s">
        <v>202</v>
      </c>
      <c r="B28" s="19"/>
      <c r="C28" s="27"/>
      <c r="E28" s="2" t="s">
        <v>231</v>
      </c>
      <c r="F28" s="19">
        <v>55</v>
      </c>
      <c r="G28" s="27">
        <f t="shared" si="1"/>
        <v>8.461538461538462</v>
      </c>
    </row>
    <row r="29" spans="1:7" ht="12.75">
      <c r="A29" s="49" t="s">
        <v>244</v>
      </c>
      <c r="B29" s="24">
        <v>1210</v>
      </c>
      <c r="C29" s="20">
        <f>B29*100/B$29</f>
        <v>100</v>
      </c>
      <c r="E29" s="2" t="s">
        <v>232</v>
      </c>
      <c r="F29" s="19">
        <v>20</v>
      </c>
      <c r="G29" s="27">
        <f t="shared" si="1"/>
        <v>3.076923076923077</v>
      </c>
    </row>
    <row r="30" spans="1:7" ht="12.75">
      <c r="A30" s="49" t="s">
        <v>203</v>
      </c>
      <c r="B30" s="19"/>
      <c r="C30" s="27"/>
      <c r="E30" s="2" t="s">
        <v>233</v>
      </c>
      <c r="F30" s="19" t="s">
        <v>360</v>
      </c>
      <c r="G30" s="27" t="s">
        <v>360</v>
      </c>
    </row>
    <row r="31" spans="1:7" ht="12.75">
      <c r="A31" s="50" t="s">
        <v>204</v>
      </c>
      <c r="B31" s="19">
        <v>290</v>
      </c>
      <c r="C31" s="27">
        <f>B31*100/B$29</f>
        <v>23.96694214876033</v>
      </c>
      <c r="E31" s="2" t="s">
        <v>234</v>
      </c>
      <c r="F31" s="19" t="s">
        <v>360</v>
      </c>
      <c r="G31" s="27" t="s">
        <v>360</v>
      </c>
    </row>
    <row r="32" spans="1:7" ht="12.75">
      <c r="A32" s="50" t="s">
        <v>205</v>
      </c>
      <c r="B32" s="19">
        <v>270</v>
      </c>
      <c r="C32" s="27">
        <f>B32*100/B$29</f>
        <v>22.31404958677686</v>
      </c>
      <c r="E32" s="2" t="s">
        <v>132</v>
      </c>
      <c r="F32" s="19">
        <v>36339</v>
      </c>
      <c r="G32" s="27" t="s">
        <v>195</v>
      </c>
    </row>
    <row r="33" spans="1:7" ht="12.75">
      <c r="A33" s="50" t="s">
        <v>206</v>
      </c>
      <c r="B33" s="19">
        <v>330</v>
      </c>
      <c r="C33" s="27">
        <f>B33*100/B$29</f>
        <v>27.272727272727273</v>
      </c>
      <c r="F33" s="19"/>
      <c r="G33" s="27"/>
    </row>
    <row r="34" spans="1:7" ht="12.75">
      <c r="A34" s="50" t="s">
        <v>36</v>
      </c>
      <c r="B34" s="19" t="s">
        <v>360</v>
      </c>
      <c r="C34" s="27" t="s">
        <v>360</v>
      </c>
      <c r="E34" s="2" t="s">
        <v>59</v>
      </c>
      <c r="F34" s="19">
        <v>635</v>
      </c>
      <c r="G34" s="27">
        <f>F34*100/F$21</f>
        <v>97.6923076923077</v>
      </c>
    </row>
    <row r="35" spans="1:7" ht="12.75">
      <c r="A35" s="50" t="s">
        <v>207</v>
      </c>
      <c r="B35" s="19"/>
      <c r="C35" s="27"/>
      <c r="E35" s="2" t="s">
        <v>296</v>
      </c>
      <c r="F35" s="19">
        <v>38030</v>
      </c>
      <c r="G35" s="27" t="s">
        <v>195</v>
      </c>
    </row>
    <row r="36" spans="1:7" ht="12.75">
      <c r="A36" s="50" t="s">
        <v>208</v>
      </c>
      <c r="B36" s="19">
        <v>135</v>
      </c>
      <c r="C36" s="27">
        <f>B36*100/B$29</f>
        <v>11.15702479338843</v>
      </c>
      <c r="E36" s="2" t="s">
        <v>130</v>
      </c>
      <c r="F36" s="19">
        <v>25</v>
      </c>
      <c r="G36" s="27">
        <f>F36*100/F$21</f>
        <v>3.8461538461538463</v>
      </c>
    </row>
    <row r="37" spans="1:7" ht="12.75">
      <c r="A37" s="50" t="s">
        <v>209</v>
      </c>
      <c r="B37" s="19"/>
      <c r="C37" s="27"/>
      <c r="E37" s="2" t="s">
        <v>297</v>
      </c>
      <c r="F37" s="19">
        <v>5000</v>
      </c>
      <c r="G37" s="27" t="s">
        <v>195</v>
      </c>
    </row>
    <row r="38" spans="1:7" ht="12.75">
      <c r="A38" s="50" t="s">
        <v>37</v>
      </c>
      <c r="B38" s="19">
        <v>190</v>
      </c>
      <c r="C38" s="27">
        <f>B38*100/B$29</f>
        <v>15.702479338842975</v>
      </c>
      <c r="E38" s="2" t="s">
        <v>131</v>
      </c>
      <c r="F38" s="19">
        <v>20</v>
      </c>
      <c r="G38" s="27">
        <f>F38*100/F$21</f>
        <v>3.076923076923077</v>
      </c>
    </row>
    <row r="39" spans="1:7" ht="12.75">
      <c r="A39" s="50"/>
      <c r="B39" s="19"/>
      <c r="C39" s="27"/>
      <c r="E39" s="2" t="s">
        <v>298</v>
      </c>
      <c r="F39" s="19">
        <v>6706</v>
      </c>
      <c r="G39" s="27" t="s">
        <v>195</v>
      </c>
    </row>
    <row r="40" spans="1:7" ht="12.75">
      <c r="A40" s="49" t="s">
        <v>210</v>
      </c>
      <c r="B40" s="19"/>
      <c r="C40" s="27"/>
      <c r="E40" s="2" t="s">
        <v>235</v>
      </c>
      <c r="F40" s="19">
        <v>35</v>
      </c>
      <c r="G40" s="27">
        <f>F40*100/F$21</f>
        <v>5.384615384615385</v>
      </c>
    </row>
    <row r="41" spans="1:7" ht="12.75">
      <c r="A41" s="50" t="s">
        <v>211</v>
      </c>
      <c r="B41" s="19">
        <v>4</v>
      </c>
      <c r="C41" s="27">
        <f aca="true" t="shared" si="2" ref="C41:C47">B41*100/B$29</f>
        <v>0.3305785123966942</v>
      </c>
      <c r="E41" s="2" t="s">
        <v>299</v>
      </c>
      <c r="F41" s="19">
        <v>1757</v>
      </c>
      <c r="G41" s="27" t="s">
        <v>195</v>
      </c>
    </row>
    <row r="42" spans="1:7" ht="12.75">
      <c r="A42" s="50" t="s">
        <v>38</v>
      </c>
      <c r="B42" s="19">
        <v>45</v>
      </c>
      <c r="C42" s="27">
        <f t="shared" si="2"/>
        <v>3.71900826446281</v>
      </c>
      <c r="E42" s="2" t="s">
        <v>236</v>
      </c>
      <c r="F42" s="19">
        <v>45</v>
      </c>
      <c r="G42" s="27">
        <f>F42*100/F$21</f>
        <v>6.923076923076923</v>
      </c>
    </row>
    <row r="43" spans="1:7" ht="12.75">
      <c r="A43" s="50" t="s">
        <v>39</v>
      </c>
      <c r="B43" s="19">
        <v>115</v>
      </c>
      <c r="C43" s="27">
        <f t="shared" si="2"/>
        <v>9.50413223140496</v>
      </c>
      <c r="E43" s="2" t="s">
        <v>300</v>
      </c>
      <c r="F43" s="19">
        <v>17581</v>
      </c>
      <c r="G43" s="27" t="s">
        <v>195</v>
      </c>
    </row>
    <row r="44" spans="1:7" ht="12.75">
      <c r="A44" s="50" t="s">
        <v>40</v>
      </c>
      <c r="B44" s="19">
        <v>70</v>
      </c>
      <c r="C44" s="27">
        <f t="shared" si="2"/>
        <v>5.785123966942149</v>
      </c>
      <c r="F44" s="19"/>
      <c r="G44" s="27"/>
    </row>
    <row r="45" spans="1:7" ht="14.25">
      <c r="A45" s="50" t="s">
        <v>41</v>
      </c>
      <c r="B45" s="19">
        <v>185</v>
      </c>
      <c r="C45" s="27">
        <f t="shared" si="2"/>
        <v>15.289256198347108</v>
      </c>
      <c r="E45" s="21" t="s">
        <v>315</v>
      </c>
      <c r="F45" s="24">
        <v>440</v>
      </c>
      <c r="G45" s="20">
        <f>F45*100/F$45</f>
        <v>100</v>
      </c>
    </row>
    <row r="46" spans="1:7" ht="12.75">
      <c r="A46" s="50" t="s">
        <v>212</v>
      </c>
      <c r="B46" s="19">
        <v>105</v>
      </c>
      <c r="C46" s="27">
        <f t="shared" si="2"/>
        <v>8.677685950413224</v>
      </c>
      <c r="E46" s="2" t="s">
        <v>225</v>
      </c>
      <c r="F46" s="19">
        <v>40</v>
      </c>
      <c r="G46" s="27">
        <f aca="true" t="shared" si="3" ref="G46:G53">F46*100/F$45</f>
        <v>9.090909090909092</v>
      </c>
    </row>
    <row r="47" spans="1:7" ht="12.75">
      <c r="A47" s="50" t="s">
        <v>42</v>
      </c>
      <c r="B47" s="19">
        <v>15</v>
      </c>
      <c r="C47" s="27">
        <f t="shared" si="2"/>
        <v>1.2396694214876034</v>
      </c>
      <c r="E47" s="2" t="s">
        <v>226</v>
      </c>
      <c r="F47" s="19">
        <v>35</v>
      </c>
      <c r="G47" s="27">
        <f t="shared" si="3"/>
        <v>7.954545454545454</v>
      </c>
    </row>
    <row r="48" spans="1:7" ht="12.75">
      <c r="A48" s="50" t="s">
        <v>213</v>
      </c>
      <c r="B48" s="19"/>
      <c r="C48" s="27"/>
      <c r="E48" s="2" t="s">
        <v>227</v>
      </c>
      <c r="F48" s="19">
        <v>65</v>
      </c>
      <c r="G48" s="27">
        <f t="shared" si="3"/>
        <v>14.772727272727273</v>
      </c>
    </row>
    <row r="49" spans="1:7" ht="12.75">
      <c r="A49" s="50" t="s">
        <v>43</v>
      </c>
      <c r="B49" s="19">
        <v>45</v>
      </c>
      <c r="C49" s="27">
        <f>B49*100/B$29</f>
        <v>3.71900826446281</v>
      </c>
      <c r="E49" s="2" t="s">
        <v>228</v>
      </c>
      <c r="F49" s="19">
        <v>30</v>
      </c>
      <c r="G49" s="27">
        <f t="shared" si="3"/>
        <v>6.818181818181818</v>
      </c>
    </row>
    <row r="50" spans="1:7" ht="12.75">
      <c r="A50" s="50" t="s">
        <v>214</v>
      </c>
      <c r="B50" s="19"/>
      <c r="C50" s="27"/>
      <c r="E50" s="2" t="s">
        <v>229</v>
      </c>
      <c r="F50" s="19">
        <v>80</v>
      </c>
      <c r="G50" s="27">
        <f t="shared" si="3"/>
        <v>18.181818181818183</v>
      </c>
    </row>
    <row r="51" spans="1:7" ht="12.75">
      <c r="A51" s="50" t="s">
        <v>285</v>
      </c>
      <c r="B51" s="19">
        <v>55</v>
      </c>
      <c r="C51" s="27">
        <f>B51*100/B$29</f>
        <v>4.545454545454546</v>
      </c>
      <c r="E51" s="2" t="s">
        <v>230</v>
      </c>
      <c r="F51" s="19">
        <v>125</v>
      </c>
      <c r="G51" s="27">
        <f t="shared" si="3"/>
        <v>28.40909090909091</v>
      </c>
    </row>
    <row r="52" spans="1:7" ht="12.75">
      <c r="A52" s="50" t="s">
        <v>286</v>
      </c>
      <c r="B52" s="19">
        <v>270</v>
      </c>
      <c r="C52" s="27">
        <f>B52*100/B$29</f>
        <v>22.31404958677686</v>
      </c>
      <c r="E52" s="2" t="s">
        <v>231</v>
      </c>
      <c r="F52" s="19">
        <v>45</v>
      </c>
      <c r="G52" s="27">
        <f t="shared" si="3"/>
        <v>10.227272727272727</v>
      </c>
    </row>
    <row r="53" spans="1:7" ht="12.75">
      <c r="A53" s="50" t="s">
        <v>215</v>
      </c>
      <c r="B53" s="19"/>
      <c r="C53" s="27"/>
      <c r="E53" s="2" t="s">
        <v>232</v>
      </c>
      <c r="F53" s="19">
        <v>20</v>
      </c>
      <c r="G53" s="27">
        <f t="shared" si="3"/>
        <v>4.545454545454546</v>
      </c>
    </row>
    <row r="54" spans="1:7" ht="12.75">
      <c r="A54" s="50" t="s">
        <v>44</v>
      </c>
      <c r="B54" s="19">
        <v>270</v>
      </c>
      <c r="C54" s="27">
        <f>B54*100/B$29</f>
        <v>22.31404958677686</v>
      </c>
      <c r="E54" s="2" t="s">
        <v>233</v>
      </c>
      <c r="F54" s="19" t="s">
        <v>360</v>
      </c>
      <c r="G54" s="27" t="s">
        <v>360</v>
      </c>
    </row>
    <row r="55" spans="1:7" ht="12.75">
      <c r="A55" s="50" t="s">
        <v>216</v>
      </c>
      <c r="B55" s="19">
        <v>10</v>
      </c>
      <c r="C55" s="27">
        <f>B55*100/B$29</f>
        <v>0.8264462809917356</v>
      </c>
      <c r="E55" s="2" t="s">
        <v>234</v>
      </c>
      <c r="F55" s="19" t="s">
        <v>360</v>
      </c>
      <c r="G55" s="27" t="s">
        <v>360</v>
      </c>
    </row>
    <row r="56" spans="1:7" ht="12.75">
      <c r="A56" s="50" t="s">
        <v>45</v>
      </c>
      <c r="B56" s="19">
        <v>25</v>
      </c>
      <c r="C56" s="27">
        <f>B56*100/B$29</f>
        <v>2.0661157024793386</v>
      </c>
      <c r="E56" s="2" t="s">
        <v>237</v>
      </c>
      <c r="F56" s="19">
        <v>42287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2" t="s">
        <v>301</v>
      </c>
      <c r="F58" s="19">
        <v>16411</v>
      </c>
      <c r="G58" s="27" t="s">
        <v>195</v>
      </c>
    </row>
    <row r="59" spans="1:7" ht="12.75">
      <c r="A59" s="50" t="s">
        <v>46</v>
      </c>
      <c r="B59" s="19">
        <v>1080</v>
      </c>
      <c r="C59" s="27">
        <f>B59*100/B$29</f>
        <v>89.25619834710744</v>
      </c>
      <c r="E59" s="53" t="s">
        <v>238</v>
      </c>
      <c r="F59" s="19"/>
      <c r="G59" s="27"/>
    </row>
    <row r="60" spans="1:7" ht="12.75">
      <c r="A60" s="50" t="s">
        <v>218</v>
      </c>
      <c r="B60" s="19">
        <v>110</v>
      </c>
      <c r="C60" s="27">
        <f>B60*100/B$29</f>
        <v>9.090909090909092</v>
      </c>
      <c r="E60" s="2" t="s">
        <v>294</v>
      </c>
      <c r="F60" s="19">
        <v>26065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23068</v>
      </c>
      <c r="G61" s="41" t="s">
        <v>195</v>
      </c>
    </row>
    <row r="62" spans="1:7" ht="13.5" thickTop="1">
      <c r="A62" s="50" t="s">
        <v>47</v>
      </c>
      <c r="B62" s="19">
        <v>20</v>
      </c>
      <c r="C62" s="27">
        <f>B62*100/B$29</f>
        <v>1.6528925619834711</v>
      </c>
      <c r="F62" s="24" t="s">
        <v>307</v>
      </c>
      <c r="G62" s="20" t="s">
        <v>137</v>
      </c>
    </row>
    <row r="63" spans="1:7" ht="12.75">
      <c r="A63" s="50" t="s">
        <v>48</v>
      </c>
      <c r="B63" s="19" t="s">
        <v>360</v>
      </c>
      <c r="C63" s="27" t="s">
        <v>360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330</v>
      </c>
      <c r="C67" s="20">
        <f>B67*100/B$67</f>
        <v>100</v>
      </c>
      <c r="E67" s="21" t="s">
        <v>316</v>
      </c>
      <c r="F67" s="24">
        <v>65</v>
      </c>
      <c r="G67" s="20">
        <v>14.772727272727273</v>
      </c>
    </row>
    <row r="68" spans="1:7" ht="12.75">
      <c r="A68" s="50" t="s">
        <v>49</v>
      </c>
      <c r="B68" s="19">
        <v>30</v>
      </c>
      <c r="C68" s="52">
        <f>B68*100/B$67</f>
        <v>9.090909090909092</v>
      </c>
      <c r="E68" s="2" t="s">
        <v>288</v>
      </c>
      <c r="F68" s="19">
        <v>60</v>
      </c>
      <c r="G68" s="27">
        <v>19.672131147540984</v>
      </c>
    </row>
    <row r="69" spans="1:7" ht="12.75">
      <c r="A69" s="49" t="s">
        <v>246</v>
      </c>
      <c r="B69" s="24">
        <v>1605</v>
      </c>
      <c r="C69" s="20">
        <f>B69*100/B$69</f>
        <v>100</v>
      </c>
      <c r="E69" s="2" t="s">
        <v>289</v>
      </c>
      <c r="F69" s="19">
        <v>45</v>
      </c>
      <c r="G69" s="27">
        <v>37.5</v>
      </c>
    </row>
    <row r="70" spans="1:7" ht="12.75">
      <c r="A70" s="50" t="s">
        <v>49</v>
      </c>
      <c r="B70" s="19">
        <v>315</v>
      </c>
      <c r="C70" s="27">
        <f>B70*100/B$69</f>
        <v>19.626168224299064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74.9</v>
      </c>
      <c r="E71" s="21" t="s">
        <v>317</v>
      </c>
      <c r="F71" s="24">
        <v>20</v>
      </c>
      <c r="G71" s="20">
        <v>22.22222222222222</v>
      </c>
    </row>
    <row r="72" spans="1:7" ht="12.75">
      <c r="A72" s="50" t="s">
        <v>51</v>
      </c>
      <c r="B72" s="19">
        <v>1290</v>
      </c>
      <c r="C72" s="27">
        <f>B72*100/B$69</f>
        <v>80.37383177570094</v>
      </c>
      <c r="E72" s="2" t="s">
        <v>290</v>
      </c>
      <c r="F72" s="19">
        <v>15</v>
      </c>
      <c r="G72" s="27">
        <v>23.076923076923077</v>
      </c>
    </row>
    <row r="73" spans="1:7" ht="12.75">
      <c r="A73" s="50" t="s">
        <v>52</v>
      </c>
      <c r="B73" s="30" t="s">
        <v>195</v>
      </c>
      <c r="C73" s="27">
        <v>69.1</v>
      </c>
      <c r="E73" s="2" t="s">
        <v>291</v>
      </c>
      <c r="F73" s="19">
        <v>10</v>
      </c>
      <c r="G73" s="27">
        <v>40</v>
      </c>
    </row>
    <row r="74" spans="1:7" ht="12.75">
      <c r="A74" s="49" t="s">
        <v>247</v>
      </c>
      <c r="B74" s="24">
        <v>25</v>
      </c>
      <c r="C74" s="20">
        <f>B74*100/B$74</f>
        <v>100</v>
      </c>
      <c r="E74" s="21" t="s">
        <v>60</v>
      </c>
      <c r="F74" s="24">
        <v>385</v>
      </c>
      <c r="G74" s="20">
        <v>19.84536082474227</v>
      </c>
    </row>
    <row r="75" spans="1:7" ht="12.75">
      <c r="A75" s="60" t="s">
        <v>53</v>
      </c>
      <c r="B75" s="51">
        <v>10</v>
      </c>
      <c r="C75" s="52">
        <f>B75*100/B$74</f>
        <v>40</v>
      </c>
      <c r="E75" s="2" t="s">
        <v>61</v>
      </c>
      <c r="F75" s="19">
        <v>340</v>
      </c>
      <c r="G75" s="27">
        <v>19.428571428571427</v>
      </c>
    </row>
    <row r="76" spans="1:7" ht="12.75">
      <c r="A76" s="49"/>
      <c r="B76" s="61"/>
      <c r="C76" s="20"/>
      <c r="E76" s="2" t="s">
        <v>240</v>
      </c>
      <c r="F76" s="19" t="s">
        <v>360</v>
      </c>
      <c r="G76" s="27" t="s">
        <v>360</v>
      </c>
    </row>
    <row r="77" spans="1:7" ht="12.75">
      <c r="A77" s="50"/>
      <c r="B77" s="35"/>
      <c r="C77" s="27"/>
      <c r="E77" s="2" t="s">
        <v>292</v>
      </c>
      <c r="F77" s="19">
        <v>40</v>
      </c>
      <c r="G77" s="27">
        <v>21.05263157894737</v>
      </c>
    </row>
    <row r="78" spans="1:7" ht="12.75">
      <c r="A78" s="50"/>
      <c r="B78" s="35"/>
      <c r="C78" s="27"/>
      <c r="E78" s="2" t="s">
        <v>293</v>
      </c>
      <c r="F78" s="19">
        <v>30</v>
      </c>
      <c r="G78" s="27">
        <v>18.181818181818183</v>
      </c>
    </row>
    <row r="79" spans="1:7" ht="13.5" thickBot="1">
      <c r="A79" s="62"/>
      <c r="B79" s="63"/>
      <c r="C79" s="41"/>
      <c r="D79" s="54"/>
      <c r="E79" s="64" t="s">
        <v>62</v>
      </c>
      <c r="F79" s="40">
        <v>175</v>
      </c>
      <c r="G79" s="41">
        <v>35.35353535353536</v>
      </c>
    </row>
    <row r="80" ht="13.5" thickTop="1">
      <c r="A80" s="46" t="s">
        <v>361</v>
      </c>
    </row>
    <row r="81" ht="12.75">
      <c r="A81" s="44" t="s">
        <v>196</v>
      </c>
    </row>
    <row r="82" ht="12.75">
      <c r="A82" s="2" t="s">
        <v>197</v>
      </c>
    </row>
    <row r="83" ht="12.75">
      <c r="A83" s="2" t="s">
        <v>295</v>
      </c>
    </row>
    <row r="84" ht="14.25">
      <c r="A84" s="45" t="s">
        <v>359</v>
      </c>
    </row>
    <row r="85" ht="14.25">
      <c r="A85" s="45" t="s">
        <v>128</v>
      </c>
    </row>
    <row r="86" ht="12.75">
      <c r="A86" s="2" t="s">
        <v>198</v>
      </c>
    </row>
  </sheetData>
  <printOptions/>
  <pageMargins left="0.52" right="0.45" top="0.2" bottom="0.26" header="0.16" footer="0.27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SheetLayoutView="75" workbookViewId="0" topLeftCell="A2">
      <selection activeCell="A42" sqref="A4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2.75" hidden="1">
      <c r="A1" s="46" t="s">
        <v>362</v>
      </c>
    </row>
    <row r="2" ht="15.75">
      <c r="A2" s="1" t="s">
        <v>323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635</v>
      </c>
      <c r="C10" s="20">
        <f>B10*100/B$10</f>
        <v>100</v>
      </c>
      <c r="E10" s="37" t="s">
        <v>319</v>
      </c>
      <c r="F10" s="24">
        <v>100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115</v>
      </c>
      <c r="C12" s="27">
        <f>B12*100/B$10</f>
        <v>18.11023622047244</v>
      </c>
      <c r="E12" s="38" t="s">
        <v>271</v>
      </c>
      <c r="F12" s="19">
        <v>4</v>
      </c>
      <c r="G12" s="68">
        <f>F12*100/F$10</f>
        <v>4</v>
      </c>
    </row>
    <row r="13" spans="1:7" ht="12.75">
      <c r="A13" s="26" t="s">
        <v>65</v>
      </c>
      <c r="B13" s="19">
        <v>520</v>
      </c>
      <c r="C13" s="27">
        <f>B13*100/B$10</f>
        <v>81.88976377952756</v>
      </c>
      <c r="E13" s="69" t="s">
        <v>272</v>
      </c>
      <c r="F13" s="19">
        <v>15</v>
      </c>
      <c r="G13" s="27">
        <f>F13*100/F$10</f>
        <v>15</v>
      </c>
    </row>
    <row r="14" spans="1:7" ht="12.75">
      <c r="A14" s="26"/>
      <c r="B14" s="19"/>
      <c r="C14" s="27"/>
      <c r="E14" s="69" t="s">
        <v>232</v>
      </c>
      <c r="F14" s="19">
        <v>30</v>
      </c>
      <c r="G14" s="27">
        <f>F14*100/F$10</f>
        <v>30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35</v>
      </c>
      <c r="G15" s="27">
        <f>F15*100/F$10</f>
        <v>35</v>
      </c>
    </row>
    <row r="16" spans="1:7" ht="12.75">
      <c r="A16" s="70" t="s">
        <v>66</v>
      </c>
      <c r="B16" s="51">
        <v>190</v>
      </c>
      <c r="C16" s="27">
        <f aca="true" t="shared" si="0" ref="C16:C23">B16*100/B$10</f>
        <v>29.921259842519685</v>
      </c>
      <c r="E16" s="69" t="s">
        <v>274</v>
      </c>
      <c r="F16" s="19">
        <v>20</v>
      </c>
      <c r="G16" s="27">
        <f>F16*100/F$10</f>
        <v>20</v>
      </c>
    </row>
    <row r="17" spans="1:7" ht="12.75">
      <c r="A17" s="70" t="s">
        <v>67</v>
      </c>
      <c r="B17" s="51">
        <v>30</v>
      </c>
      <c r="C17" s="27">
        <f t="shared" si="0"/>
        <v>4.724409448818897</v>
      </c>
      <c r="E17" s="69" t="s">
        <v>275</v>
      </c>
      <c r="F17" s="19" t="s">
        <v>360</v>
      </c>
      <c r="G17" s="27" t="s">
        <v>360</v>
      </c>
    </row>
    <row r="18" spans="1:7" ht="12.75">
      <c r="A18" s="26" t="s">
        <v>68</v>
      </c>
      <c r="B18" s="19">
        <v>30</v>
      </c>
      <c r="C18" s="27">
        <f t="shared" si="0"/>
        <v>4.724409448818897</v>
      </c>
      <c r="E18" s="69" t="s">
        <v>276</v>
      </c>
      <c r="F18" s="19" t="s">
        <v>360</v>
      </c>
      <c r="G18" s="27" t="s">
        <v>360</v>
      </c>
    </row>
    <row r="19" spans="1:7" ht="12.75">
      <c r="A19" s="26" t="s">
        <v>69</v>
      </c>
      <c r="B19" s="19">
        <v>80</v>
      </c>
      <c r="C19" s="27">
        <f t="shared" si="0"/>
        <v>12.598425196850394</v>
      </c>
      <c r="E19" s="69" t="s">
        <v>277</v>
      </c>
      <c r="F19" s="19" t="s">
        <v>360</v>
      </c>
      <c r="G19" s="27" t="s">
        <v>360</v>
      </c>
    </row>
    <row r="20" spans="1:7" ht="12.75">
      <c r="A20" s="26" t="s">
        <v>70</v>
      </c>
      <c r="B20" s="19">
        <v>90</v>
      </c>
      <c r="C20" s="27">
        <f t="shared" si="0"/>
        <v>14.173228346456693</v>
      </c>
      <c r="E20" s="38" t="s">
        <v>109</v>
      </c>
      <c r="F20" s="19">
        <v>155600</v>
      </c>
      <c r="G20" s="68" t="s">
        <v>195</v>
      </c>
    </row>
    <row r="21" spans="1:7" ht="12.75">
      <c r="A21" s="26" t="s">
        <v>71</v>
      </c>
      <c r="B21" s="19">
        <v>60</v>
      </c>
      <c r="C21" s="27">
        <f t="shared" si="0"/>
        <v>9.448818897637794</v>
      </c>
      <c r="F21" s="35"/>
      <c r="G21" s="23" t="s">
        <v>318</v>
      </c>
    </row>
    <row r="22" spans="1:7" ht="12.75">
      <c r="A22" s="26" t="s">
        <v>72</v>
      </c>
      <c r="B22" s="19">
        <v>150</v>
      </c>
      <c r="C22" s="27">
        <f t="shared" si="0"/>
        <v>23.62204724409449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4</v>
      </c>
      <c r="C23" s="27">
        <f t="shared" si="0"/>
        <v>0.6299212598425197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 t="s">
        <v>360</v>
      </c>
      <c r="C24" s="27" t="s">
        <v>360</v>
      </c>
      <c r="E24" s="38" t="s">
        <v>110</v>
      </c>
      <c r="F24" s="19">
        <v>70</v>
      </c>
      <c r="G24" s="68">
        <f aca="true" t="shared" si="1" ref="G24:G30">F24*100/F$10</f>
        <v>70</v>
      </c>
    </row>
    <row r="25" spans="1:7" ht="12.75">
      <c r="A25" s="26"/>
      <c r="B25" s="19"/>
      <c r="C25" s="27" t="s">
        <v>318</v>
      </c>
      <c r="E25" s="69" t="s">
        <v>111</v>
      </c>
      <c r="F25" s="19" t="s">
        <v>360</v>
      </c>
      <c r="G25" s="27" t="s">
        <v>360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>
        <v>4</v>
      </c>
      <c r="G26" s="27">
        <f t="shared" si="1"/>
        <v>4</v>
      </c>
    </row>
    <row r="27" spans="1:7" ht="12.75">
      <c r="A27" s="26" t="s">
        <v>75</v>
      </c>
      <c r="B27" s="19" t="s">
        <v>360</v>
      </c>
      <c r="C27" s="27" t="s">
        <v>360</v>
      </c>
      <c r="E27" s="69" t="s">
        <v>113</v>
      </c>
      <c r="F27" s="19" t="s">
        <v>360</v>
      </c>
      <c r="G27" s="27" t="s">
        <v>360</v>
      </c>
    </row>
    <row r="28" spans="1:7" ht="12.75">
      <c r="A28" s="26" t="s">
        <v>76</v>
      </c>
      <c r="B28" s="19">
        <v>25</v>
      </c>
      <c r="C28" s="27">
        <f aca="true" t="shared" si="2" ref="C28:C34">B28*100/B$10</f>
        <v>3.937007874015748</v>
      </c>
      <c r="E28" s="69" t="s">
        <v>114</v>
      </c>
      <c r="F28" s="19">
        <v>10</v>
      </c>
      <c r="G28" s="27">
        <f t="shared" si="1"/>
        <v>10</v>
      </c>
    </row>
    <row r="29" spans="1:7" ht="12.75">
      <c r="A29" s="26" t="s">
        <v>77</v>
      </c>
      <c r="B29" s="19">
        <v>30</v>
      </c>
      <c r="C29" s="27">
        <f t="shared" si="2"/>
        <v>4.724409448818897</v>
      </c>
      <c r="E29" s="69" t="s">
        <v>253</v>
      </c>
      <c r="F29" s="19">
        <v>35</v>
      </c>
      <c r="G29" s="27">
        <f t="shared" si="1"/>
        <v>35</v>
      </c>
    </row>
    <row r="30" spans="1:7" ht="12.75">
      <c r="A30" s="70" t="s">
        <v>78</v>
      </c>
      <c r="B30" s="19">
        <v>145</v>
      </c>
      <c r="C30" s="27">
        <f t="shared" si="2"/>
        <v>22.834645669291337</v>
      </c>
      <c r="E30" s="69" t="s">
        <v>254</v>
      </c>
      <c r="F30" s="19">
        <v>25</v>
      </c>
      <c r="G30" s="27">
        <f t="shared" si="1"/>
        <v>25</v>
      </c>
    </row>
    <row r="31" spans="1:7" ht="12.75">
      <c r="A31" s="70" t="s">
        <v>79</v>
      </c>
      <c r="B31" s="19">
        <v>125</v>
      </c>
      <c r="C31" s="27">
        <f t="shared" si="2"/>
        <v>19.68503937007874</v>
      </c>
      <c r="E31" s="69" t="s">
        <v>255</v>
      </c>
      <c r="F31" s="19" t="s">
        <v>360</v>
      </c>
      <c r="G31" s="27" t="s">
        <v>360</v>
      </c>
    </row>
    <row r="32" spans="1:7" ht="12.75">
      <c r="A32" s="70" t="s">
        <v>80</v>
      </c>
      <c r="B32" s="19">
        <v>115</v>
      </c>
      <c r="C32" s="27">
        <f t="shared" si="2"/>
        <v>18.11023622047244</v>
      </c>
      <c r="E32" s="69" t="s">
        <v>354</v>
      </c>
      <c r="F32" s="19">
        <v>1302</v>
      </c>
      <c r="G32" s="27" t="s">
        <v>195</v>
      </c>
    </row>
    <row r="33" spans="1:7" ht="12.75">
      <c r="A33" s="26" t="s">
        <v>81</v>
      </c>
      <c r="B33" s="19">
        <v>115</v>
      </c>
      <c r="C33" s="27">
        <f t="shared" si="2"/>
        <v>18.11023622047244</v>
      </c>
      <c r="E33" s="69" t="s">
        <v>115</v>
      </c>
      <c r="F33" s="19">
        <v>30</v>
      </c>
      <c r="G33" s="27">
        <f>F33*100/F$10</f>
        <v>30</v>
      </c>
    </row>
    <row r="34" spans="1:7" ht="12.75">
      <c r="A34" s="26" t="s">
        <v>82</v>
      </c>
      <c r="B34" s="19">
        <v>85</v>
      </c>
      <c r="C34" s="27">
        <f t="shared" si="2"/>
        <v>13.385826771653543</v>
      </c>
      <c r="E34" s="71" t="s">
        <v>354</v>
      </c>
      <c r="F34" s="19">
        <v>275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240</v>
      </c>
      <c r="C37" s="27">
        <f aca="true" t="shared" si="3" ref="C37:C42">B37*100/B$10</f>
        <v>37.79527559055118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295</v>
      </c>
      <c r="C38" s="27">
        <f t="shared" si="3"/>
        <v>46.45669291338583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55</v>
      </c>
      <c r="C39" s="27">
        <f t="shared" si="3"/>
        <v>8.661417322834646</v>
      </c>
      <c r="E39" s="69" t="s">
        <v>259</v>
      </c>
      <c r="F39" s="19">
        <v>45</v>
      </c>
      <c r="G39" s="27">
        <f aca="true" t="shared" si="4" ref="G39:G44">F39*100/F$10</f>
        <v>45</v>
      </c>
    </row>
    <row r="40" spans="1:7" ht="12.75">
      <c r="A40" s="26" t="s">
        <v>85</v>
      </c>
      <c r="B40" s="19">
        <v>40</v>
      </c>
      <c r="C40" s="27">
        <f t="shared" si="3"/>
        <v>6.299212598425197</v>
      </c>
      <c r="E40" s="69" t="s">
        <v>260</v>
      </c>
      <c r="F40" s="19">
        <v>25</v>
      </c>
      <c r="G40" s="27">
        <f t="shared" si="4"/>
        <v>25</v>
      </c>
    </row>
    <row r="41" spans="1:7" ht="12.75">
      <c r="A41" s="70" t="s">
        <v>86</v>
      </c>
      <c r="B41" s="51" t="s">
        <v>360</v>
      </c>
      <c r="C41" s="27" t="s">
        <v>360</v>
      </c>
      <c r="E41" s="69" t="s">
        <v>261</v>
      </c>
      <c r="F41" s="19">
        <v>4</v>
      </c>
      <c r="G41" s="27">
        <f t="shared" si="4"/>
        <v>4</v>
      </c>
    </row>
    <row r="42" spans="1:7" ht="12.75">
      <c r="A42" s="70" t="s">
        <v>87</v>
      </c>
      <c r="B42" s="51">
        <v>10</v>
      </c>
      <c r="C42" s="27">
        <f t="shared" si="3"/>
        <v>1.5748031496062993</v>
      </c>
      <c r="E42" s="69" t="s">
        <v>262</v>
      </c>
      <c r="F42" s="19">
        <v>10</v>
      </c>
      <c r="G42" s="27">
        <f t="shared" si="4"/>
        <v>10</v>
      </c>
    </row>
    <row r="43" spans="1:7" ht="12.75">
      <c r="A43" s="26"/>
      <c r="B43" s="19"/>
      <c r="C43" s="27" t="s">
        <v>318</v>
      </c>
      <c r="E43" s="69" t="s">
        <v>263</v>
      </c>
      <c r="F43" s="19" t="s">
        <v>360</v>
      </c>
      <c r="G43" s="27" t="s">
        <v>360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15</v>
      </c>
      <c r="G44" s="27">
        <f t="shared" si="4"/>
        <v>15</v>
      </c>
    </row>
    <row r="45" spans="1:7" ht="12.75">
      <c r="A45" s="26" t="s">
        <v>88</v>
      </c>
      <c r="B45" s="19">
        <v>65</v>
      </c>
      <c r="C45" s="27">
        <f aca="true" t="shared" si="5" ref="C45:C52">B45*100/B$10</f>
        <v>10.236220472440944</v>
      </c>
      <c r="E45" s="69" t="s">
        <v>116</v>
      </c>
      <c r="F45" s="19" t="s">
        <v>360</v>
      </c>
      <c r="G45" s="27" t="s">
        <v>360</v>
      </c>
    </row>
    <row r="46" spans="1:7" ht="12.75">
      <c r="A46" s="26" t="s">
        <v>89</v>
      </c>
      <c r="B46" s="19">
        <v>150</v>
      </c>
      <c r="C46" s="27">
        <f t="shared" si="5"/>
        <v>23.62204724409449</v>
      </c>
      <c r="E46" s="72"/>
      <c r="F46" s="19"/>
      <c r="G46" s="27" t="s">
        <v>318</v>
      </c>
    </row>
    <row r="47" spans="1:7" ht="12.75">
      <c r="A47" s="26" t="s">
        <v>90</v>
      </c>
      <c r="B47" s="19">
        <v>125</v>
      </c>
      <c r="C47" s="27">
        <f t="shared" si="5"/>
        <v>19.68503937007874</v>
      </c>
      <c r="E47" s="72" t="s">
        <v>320</v>
      </c>
      <c r="F47" s="24">
        <v>520</v>
      </c>
      <c r="G47" s="20">
        <f>F47*100/F$47</f>
        <v>100</v>
      </c>
    </row>
    <row r="48" spans="1:7" ht="12.75">
      <c r="A48" s="26" t="s">
        <v>91</v>
      </c>
      <c r="B48" s="19">
        <v>130</v>
      </c>
      <c r="C48" s="27">
        <f t="shared" si="5"/>
        <v>20.47244094488189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95</v>
      </c>
      <c r="C49" s="27">
        <f t="shared" si="5"/>
        <v>14.960629921259843</v>
      </c>
      <c r="E49" s="69" t="s">
        <v>117</v>
      </c>
      <c r="F49" s="19">
        <v>15</v>
      </c>
      <c r="G49" s="27">
        <f aca="true" t="shared" si="6" ref="G49:G56">F49*100/F$47</f>
        <v>2.8846153846153846</v>
      </c>
    </row>
    <row r="50" spans="1:7" ht="12.75">
      <c r="A50" s="26" t="s">
        <v>93</v>
      </c>
      <c r="B50" s="19">
        <v>15</v>
      </c>
      <c r="C50" s="27">
        <f t="shared" si="5"/>
        <v>2.3622047244094486</v>
      </c>
      <c r="E50" s="69" t="s">
        <v>118</v>
      </c>
      <c r="F50" s="19">
        <v>15</v>
      </c>
      <c r="G50" s="27">
        <f t="shared" si="6"/>
        <v>2.8846153846153846</v>
      </c>
    </row>
    <row r="51" spans="1:7" ht="12.75">
      <c r="A51" s="26" t="s">
        <v>94</v>
      </c>
      <c r="B51" s="19">
        <v>45</v>
      </c>
      <c r="C51" s="27">
        <f t="shared" si="5"/>
        <v>7.086614173228346</v>
      </c>
      <c r="E51" s="69" t="s">
        <v>119</v>
      </c>
      <c r="F51" s="19">
        <v>115</v>
      </c>
      <c r="G51" s="27">
        <f t="shared" si="6"/>
        <v>22.115384615384617</v>
      </c>
    </row>
    <row r="52" spans="1:7" ht="12.75">
      <c r="A52" s="26" t="s">
        <v>95</v>
      </c>
      <c r="B52" s="19">
        <v>15</v>
      </c>
      <c r="C52" s="27">
        <f t="shared" si="5"/>
        <v>2.3622047244094486</v>
      </c>
      <c r="E52" s="69" t="s">
        <v>120</v>
      </c>
      <c r="F52" s="19">
        <v>240</v>
      </c>
      <c r="G52" s="27">
        <f t="shared" si="6"/>
        <v>46.15384615384615</v>
      </c>
    </row>
    <row r="53" spans="1:7" ht="12.75">
      <c r="A53" s="70" t="s">
        <v>96</v>
      </c>
      <c r="B53" s="19" t="s">
        <v>360</v>
      </c>
      <c r="C53" s="27" t="s">
        <v>360</v>
      </c>
      <c r="E53" s="69" t="s">
        <v>121</v>
      </c>
      <c r="F53" s="19">
        <v>75</v>
      </c>
      <c r="G53" s="27">
        <f t="shared" si="6"/>
        <v>14.423076923076923</v>
      </c>
    </row>
    <row r="54" spans="1:7" ht="12.75">
      <c r="A54" s="70" t="s">
        <v>97</v>
      </c>
      <c r="B54" s="30">
        <v>3.3</v>
      </c>
      <c r="C54" s="27" t="s">
        <v>195</v>
      </c>
      <c r="E54" s="69" t="s">
        <v>122</v>
      </c>
      <c r="F54" s="19">
        <v>40</v>
      </c>
      <c r="G54" s="27">
        <f t="shared" si="6"/>
        <v>7.6923076923076925</v>
      </c>
    </row>
    <row r="55" spans="1:7" ht="12.75">
      <c r="A55" s="26"/>
      <c r="B55" s="19"/>
      <c r="C55" s="27" t="s">
        <v>318</v>
      </c>
      <c r="E55" s="69" t="s">
        <v>123</v>
      </c>
      <c r="F55" s="19" t="s">
        <v>360</v>
      </c>
      <c r="G55" s="27" t="s">
        <v>360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>
        <v>20</v>
      </c>
      <c r="G56" s="52">
        <f t="shared" si="6"/>
        <v>3.8461538461538463</v>
      </c>
    </row>
    <row r="57" spans="1:7" ht="12.75">
      <c r="A57" s="26" t="s">
        <v>98</v>
      </c>
      <c r="B57" s="19">
        <v>175</v>
      </c>
      <c r="C57" s="27">
        <f>B57*100/B$10</f>
        <v>27.559055118110237</v>
      </c>
      <c r="E57" s="69" t="s">
        <v>125</v>
      </c>
      <c r="F57" s="19">
        <v>619</v>
      </c>
      <c r="G57" s="27" t="s">
        <v>195</v>
      </c>
    </row>
    <row r="58" spans="1:7" ht="12.75">
      <c r="A58" s="26" t="s">
        <v>99</v>
      </c>
      <c r="B58" s="19">
        <v>260</v>
      </c>
      <c r="C58" s="27">
        <f>B58*100/B$10</f>
        <v>40.94488188976378</v>
      </c>
      <c r="E58" s="69"/>
      <c r="F58" s="19"/>
      <c r="G58" s="27" t="s">
        <v>318</v>
      </c>
    </row>
    <row r="59" spans="1:7" ht="12.75">
      <c r="A59" s="26" t="s">
        <v>100</v>
      </c>
      <c r="B59" s="19">
        <v>125</v>
      </c>
      <c r="C59" s="27">
        <f>B59*100/B$10</f>
        <v>19.68503937007874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75</v>
      </c>
      <c r="C60" s="27">
        <f>B60*100/B$10</f>
        <v>11.811023622047244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130</v>
      </c>
      <c r="G61" s="27">
        <f aca="true" t="shared" si="7" ref="G61:G67">F61*100/F$47</f>
        <v>25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80</v>
      </c>
      <c r="G62" s="27">
        <f t="shared" si="7"/>
        <v>15.384615384615385</v>
      </c>
    </row>
    <row r="63" spans="1:7" ht="12.75">
      <c r="A63" s="70" t="s">
        <v>102</v>
      </c>
      <c r="B63" s="51">
        <v>230</v>
      </c>
      <c r="C63" s="27">
        <f aca="true" t="shared" si="8" ref="C63:C71">B63*100/B$10</f>
        <v>36.22047244094488</v>
      </c>
      <c r="E63" s="69" t="s">
        <v>261</v>
      </c>
      <c r="F63" s="19">
        <v>20</v>
      </c>
      <c r="G63" s="27">
        <f t="shared" si="7"/>
        <v>3.8461538461538463</v>
      </c>
    </row>
    <row r="64" spans="1:7" ht="12.75">
      <c r="A64" s="70" t="s">
        <v>282</v>
      </c>
      <c r="B64" s="51">
        <v>10</v>
      </c>
      <c r="C64" s="27">
        <f t="shared" si="8"/>
        <v>1.5748031496062993</v>
      </c>
      <c r="E64" s="69" t="s">
        <v>262</v>
      </c>
      <c r="F64" s="19">
        <v>60</v>
      </c>
      <c r="G64" s="27">
        <f t="shared" si="7"/>
        <v>11.538461538461538</v>
      </c>
    </row>
    <row r="65" spans="1:7" ht="12.75">
      <c r="A65" s="26" t="s">
        <v>103</v>
      </c>
      <c r="B65" s="19">
        <v>320</v>
      </c>
      <c r="C65" s="27">
        <f t="shared" si="8"/>
        <v>50.39370078740158</v>
      </c>
      <c r="E65" s="69" t="s">
        <v>263</v>
      </c>
      <c r="F65" s="19">
        <v>15</v>
      </c>
      <c r="G65" s="27">
        <f t="shared" si="7"/>
        <v>2.8846153846153846</v>
      </c>
    </row>
    <row r="66" spans="1:7" ht="12.75">
      <c r="A66" s="26" t="s">
        <v>283</v>
      </c>
      <c r="B66" s="19">
        <v>20</v>
      </c>
      <c r="C66" s="27">
        <f t="shared" si="8"/>
        <v>3.1496062992125986</v>
      </c>
      <c r="E66" s="69" t="s">
        <v>264</v>
      </c>
      <c r="F66" s="19">
        <v>195</v>
      </c>
      <c r="G66" s="27">
        <f t="shared" si="7"/>
        <v>37.5</v>
      </c>
    </row>
    <row r="67" spans="1:7" ht="12.75">
      <c r="A67" s="26" t="s">
        <v>104</v>
      </c>
      <c r="B67" s="19" t="s">
        <v>360</v>
      </c>
      <c r="C67" s="27" t="s">
        <v>360</v>
      </c>
      <c r="E67" s="71" t="s">
        <v>126</v>
      </c>
      <c r="F67" s="19">
        <v>20</v>
      </c>
      <c r="G67" s="27">
        <f t="shared" si="7"/>
        <v>3.8461538461538463</v>
      </c>
    </row>
    <row r="68" spans="1:7" ht="12.75">
      <c r="A68" s="26" t="s">
        <v>105</v>
      </c>
      <c r="B68" s="19">
        <v>4</v>
      </c>
      <c r="C68" s="27">
        <f t="shared" si="8"/>
        <v>0.6299212598425197</v>
      </c>
      <c r="E68" s="69"/>
      <c r="F68" s="19"/>
      <c r="G68" s="27"/>
    </row>
    <row r="69" spans="1:7" ht="12.75">
      <c r="A69" s="26" t="s">
        <v>106</v>
      </c>
      <c r="B69" s="19" t="s">
        <v>360</v>
      </c>
      <c r="C69" s="27" t="s">
        <v>360</v>
      </c>
      <c r="E69" s="69"/>
      <c r="F69" s="19"/>
      <c r="G69" s="27"/>
    </row>
    <row r="70" spans="1:7" ht="12.75">
      <c r="A70" s="26" t="s">
        <v>107</v>
      </c>
      <c r="B70" s="19" t="s">
        <v>360</v>
      </c>
      <c r="C70" s="27" t="s">
        <v>360</v>
      </c>
      <c r="E70" s="69"/>
      <c r="F70" s="19"/>
      <c r="G70" s="27"/>
    </row>
    <row r="71" spans="1:7" ht="12.75">
      <c r="A71" s="26" t="s">
        <v>108</v>
      </c>
      <c r="B71" s="19">
        <v>50</v>
      </c>
      <c r="C71" s="27">
        <f t="shared" si="8"/>
        <v>7.874015748031496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 t="s">
        <v>360</v>
      </c>
      <c r="C74" s="27" t="s">
        <v>360</v>
      </c>
      <c r="E74" s="69"/>
      <c r="F74" s="19"/>
      <c r="G74" s="27"/>
    </row>
    <row r="75" spans="1:7" ht="12.75">
      <c r="A75" s="26" t="s">
        <v>322</v>
      </c>
      <c r="B75" s="19" t="s">
        <v>360</v>
      </c>
      <c r="C75" s="27" t="s">
        <v>360</v>
      </c>
      <c r="E75" s="69"/>
      <c r="F75" s="19"/>
      <c r="G75" s="27"/>
    </row>
    <row r="76" spans="1:7" ht="13.5" thickBot="1">
      <c r="A76" s="39" t="s">
        <v>133</v>
      </c>
      <c r="B76" s="40">
        <v>10</v>
      </c>
      <c r="C76" s="41">
        <f>B76*100/B$10</f>
        <v>1.5748031496062993</v>
      </c>
      <c r="D76" s="54"/>
      <c r="E76" s="64"/>
      <c r="F76" s="40"/>
      <c r="G76" s="41"/>
    </row>
    <row r="77" ht="13.5" thickTop="1">
      <c r="A77" s="46" t="s">
        <v>361</v>
      </c>
    </row>
    <row r="78" ht="12.75">
      <c r="A78" s="2" t="s">
        <v>196</v>
      </c>
    </row>
    <row r="79" ht="12.75">
      <c r="A79" s="2" t="s">
        <v>197</v>
      </c>
    </row>
    <row r="80" ht="12.75">
      <c r="A80" s="2" t="s">
        <v>295</v>
      </c>
    </row>
    <row r="81" ht="14.25">
      <c r="A81" s="45" t="s">
        <v>359</v>
      </c>
    </row>
    <row r="82" ht="14.25">
      <c r="A82" s="45" t="s">
        <v>357</v>
      </c>
    </row>
    <row r="83" ht="12.75">
      <c r="A83" s="2" t="s">
        <v>198</v>
      </c>
    </row>
  </sheetData>
  <printOptions/>
  <pageMargins left="0.6" right="0.53" top="0.33" bottom="0.36" header="0.2" footer="0.26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 2, 3.  Profile of Selected Demographics and Social Characteristics:  2000</dc:title>
  <dc:subject/>
  <dc:creator>Bureau of the Census - Population Division</dc:creator>
  <cp:keywords/>
  <dc:description/>
  <cp:lastModifiedBy>Bureau of the Census - Population Division</cp:lastModifiedBy>
  <cp:lastPrinted>2005-04-27T15:16:46Z</cp:lastPrinted>
  <dcterms:created xsi:type="dcterms:W3CDTF">2004-04-08T18:29:08Z</dcterms:created>
  <dcterms:modified xsi:type="dcterms:W3CDTF">2005-05-13T18:43:37Z</dcterms:modified>
  <cp:category/>
  <cp:version/>
  <cp:contentType/>
  <cp:contentStatus/>
</cp:coreProperties>
</file>