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uritania" sheetId="1" r:id="rId1"/>
    <sheet name="FBP2-Mauritania" sheetId="2" r:id="rId2"/>
    <sheet name="FBP3-Mauritania" sheetId="3" r:id="rId3"/>
  </sheets>
  <definedNames>
    <definedName name="_xlnm.Print_Area" localSheetId="0">'FBP1-Mauritania'!$A$2:$G$90</definedName>
    <definedName name="_xlnm.Print_Area" localSheetId="1">'FBP2-Mauritania'!$A$2:$G$86</definedName>
    <definedName name="_xlnm.Print_Area" localSheetId="2">'FBP3-Mauritania'!$A$2:$G$83</definedName>
  </definedNames>
  <calcPr fullCalcOnLoad="1"/>
</workbook>
</file>

<file path=xl/sharedStrings.xml><?xml version="1.0" encoding="utf-8"?>
<sst xmlns="http://schemas.openxmlformats.org/spreadsheetml/2006/main" count="581" uniqueCount="362">
  <si>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</si>
  <si>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</si>
  <si>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</si>
  <si>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</si>
  <si>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</si>
  <si>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</si>
  <si>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</si>
  <si>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</si>
  <si>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</si>
  <si>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</si>
  <si>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</si>
  <si>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</si>
  <si>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</si>
  <si>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</si>
  <si>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</si>
  <si>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</si>
  <si>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</si>
  <si>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</si>
  <si>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</si>
  <si>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</si>
  <si>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</si>
  <si>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</si>
  <si>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</si>
  <si>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</si>
  <si>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</si>
  <si>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</si>
  <si>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</si>
  <si>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</si>
  <si>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</si>
  <si>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</si>
  <si>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</si>
  <si>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</si>
  <si>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</si>
  <si>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</si>
  <si>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</si>
  <si>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</si>
  <si>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</si>
  <si>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</si>
  <si>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</si>
  <si>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</si>
  <si>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</si>
  <si>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</si>
  <si>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</si>
  <si>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</si>
  <si>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</si>
  <si>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</si>
  <si>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</si>
  <si>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</si>
  <si>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</si>
  <si>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</si>
  <si>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</si>
  <si>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</si>
  <si>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</si>
  <si>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</si>
  <si>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</si>
  <si>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</si>
  <si>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</si>
  <si>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</si>
  <si>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</si>
  <si>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</si>
  <si>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</si>
  <si>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</si>
  <si>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</si>
  <si>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</si>
  <si>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</si>
  <si>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</si>
  <si>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</si>
  <si>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</si>
  <si>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</si>
  <si>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</si>
  <si>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</si>
  <si>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</si>
  <si>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</si>
  <si>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</si>
  <si>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</si>
  <si>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</si>
  <si>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</si>
  <si>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</si>
  <si>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</si>
  <si>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</si>
  <si>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</si>
  <si>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</si>
  <si>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</si>
  <si>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</si>
  <si>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</si>
  <si>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</si>
  <si>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</si>
  <si>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</si>
  <si>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</si>
  <si>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</si>
  <si>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</si>
  <si>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</si>
  <si>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</si>
  <si>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</si>
  <si>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</si>
  <si>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</si>
  <si>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</si>
  <si>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</si>
  <si>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</si>
  <si>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</si>
  <si>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</si>
  <si>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</si>
  <si>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</si>
  <si>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</si>
  <si>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</si>
  <si>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</si>
  <si>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</si>
  <si>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</si>
  <si>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</si>
  <si>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</si>
  <si>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</si>
  <si>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</si>
  <si>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</si>
  <si>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</si>
  <si>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</si>
  <si>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</si>
  <si>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</si>
  <si>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</si>
  <si>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</si>
  <si>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</si>
  <si>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</si>
  <si>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</si>
  <si>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</si>
  <si>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</si>
  <si>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</si>
  <si>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</si>
  <si>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</si>
  <si>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</si>
  <si>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</si>
  <si>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</si>
  <si>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</si>
  <si>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</si>
  <si>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</si>
  <si>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</si>
  <si>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</si>
  <si>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</si>
  <si>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</si>
  <si>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</si>
  <si>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</si>
  <si>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</si>
  <si>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</si>
  <si>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</si>
  <si>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</si>
  <si>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</si>
  <si>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</si>
  <si>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</si>
  <si>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</si>
  <si>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</si>
  <si>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</si>
  <si>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</si>
  <si>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</si>
  <si>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</si>
  <si>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</si>
  <si>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</si>
  <si>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</si>
  <si>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</si>
  <si>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</si>
  <si>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</si>
  <si>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</si>
  <si>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</si>
  <si>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</si>
  <si>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</si>
  <si>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</si>
  <si>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</si>
  <si>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</si>
  <si>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</si>
  <si>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</si>
  <si>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</si>
  <si>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</si>
  <si>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</si>
  <si>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</si>
  <si>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</si>
  <si>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</si>
  <si>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</si>
  <si>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</si>
  <si>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</si>
  <si>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</si>
  <si>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</si>
  <si>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</si>
  <si>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</si>
  <si>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</si>
  <si>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</si>
  <si>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</si>
  <si>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</si>
  <si>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</si>
  <si>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</si>
  <si>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</si>
  <si>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</si>
  <si>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</si>
  <si>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</si>
  <si>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</si>
  <si>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</si>
  <si>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</si>
  <si>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</si>
  <si>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</si>
  <si>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</si>
  <si>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</si>
  <si>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</si>
  <si>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</si>
  <si>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</si>
  <si>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</si>
  <si>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</si>
  <si>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</si>
  <si>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</si>
  <si>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</si>
  <si>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</si>
  <si>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</si>
  <si>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</si>
  <si>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</si>
  <si>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</si>
  <si>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</si>
  <si>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</si>
  <si>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</si>
  <si>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</si>
  <si>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</si>
  <si>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</si>
  <si>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</si>
  <si>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</si>
  <si>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</si>
  <si>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</si>
  <si>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</si>
  <si>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</si>
  <si>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</si>
  <si>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</si>
  <si>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</si>
  <si>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</si>
  <si>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</si>
  <si>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</si>
  <si>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</si>
  <si>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</si>
  <si>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</si>
  <si>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</si>
  <si>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</si>
  <si>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</si>
  <si>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</si>
  <si>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</si>
  <si>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</si>
  <si>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</si>
  <si>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</si>
  <si>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</si>
  <si>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</si>
  <si>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</si>
  <si>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</si>
  <si>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</si>
  <si>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</si>
  <si>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</si>
  <si>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</si>
  <si>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</si>
  <si>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</si>
  <si>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</si>
  <si>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</si>
  <si>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</si>
  <si>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</si>
  <si>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</si>
  <si>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</si>
  <si>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</si>
  <si>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</si>
  <si>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</si>
  <si>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</si>
  <si>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</si>
  <si>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</si>
  <si>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</si>
  <si>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</si>
  <si>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</si>
  <si>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</si>
  <si>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</si>
  <si>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</si>
  <si>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</si>
  <si>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</si>
  <si>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</si>
  <si>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</si>
  <si>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</si>
  <si>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</si>
  <si>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</si>
  <si>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</si>
  <si>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</si>
  <si>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</si>
  <si>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</si>
  <si>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</si>
  <si>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</si>
  <si>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</si>
  <si>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</si>
  <si>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</si>
  <si>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</si>
  <si>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</si>
  <si>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</si>
  <si>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</si>
  <si>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</si>
  <si>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</si>
  <si>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</si>
  <si>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</si>
  <si>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</si>
  <si>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</si>
  <si>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</si>
  <si>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</si>
  <si>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</si>
  <si>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</si>
  <si>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</si>
  <si>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</si>
  <si>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</si>
  <si>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</si>
  <si>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</si>
  <si>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</si>
  <si>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</si>
  <si>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</si>
  <si>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</si>
  <si>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</si>
  <si>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</si>
  <si>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</si>
  <si>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</si>
  <si>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</si>
  <si>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</si>
  <si>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</si>
  <si>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</si>
  <si>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</si>
  <si>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</si>
  <si>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</si>
  <si>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</si>
  <si>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</si>
  <si>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</si>
  <si>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</si>
  <si>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</si>
  <si>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</si>
  <si>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</si>
  <si>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</si>
  <si>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</si>
  <si>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</si>
  <si>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</si>
  <si>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</si>
  <si>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</si>
  <si>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</si>
  <si>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</si>
  <si>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</si>
  <si>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</si>
  <si>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</si>
  <si>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</si>
  <si>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</si>
  <si>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</si>
  <si>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</si>
  <si>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</si>
  <si>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</si>
  <si>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</si>
  <si>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</si>
  <si>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</si>
  <si>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</si>
  <si>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</si>
  <si>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</si>
  <si>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</si>
  <si>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</si>
  <si>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</si>
  <si>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</si>
  <si>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</si>
  <si>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</si>
  <si>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</si>
  <si>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</si>
  <si>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</si>
  <si>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</si>
  <si>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</si>
  <si>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Mauritania to a U.S. citizen parent are considered native and are not included in this table.</t>
    </r>
  </si>
  <si>
    <r>
      <t>Population Universe:  People Born in Mauritania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</si>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</sst>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2225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6">
        <v>2225</v>
      </c>
      <c r="G11" s="24">
        <f>F11*100/F$11</f>
        <v>100</v>
      </c>
    </row>
    <row r="12" spans="1:7" ht="12.75">
      <c r="A12" s="25" t="s">
        <v>142</v>
      </c>
      <c r="B12" s="26">
        <v>145</v>
      </c>
      <c r="C12" s="27">
        <f aca="true" t="shared" si="0" ref="C12:C19">B12*100/B$10</f>
        <v>6.51685393258427</v>
      </c>
      <c r="E12" s="1" t="s">
        <v>348</v>
      </c>
      <c r="F12" s="26">
        <v>1935</v>
      </c>
      <c r="G12" s="29">
        <f>F12*100/F$11</f>
        <v>86.96629213483146</v>
      </c>
    </row>
    <row r="13" spans="1:7" ht="12.75">
      <c r="A13" s="25" t="s">
        <v>324</v>
      </c>
      <c r="B13" s="26">
        <v>100</v>
      </c>
      <c r="C13" s="27">
        <f t="shared" si="0"/>
        <v>4.49438202247191</v>
      </c>
      <c r="E13" s="1" t="s">
        <v>349</v>
      </c>
      <c r="F13" s="26">
        <v>295</v>
      </c>
      <c r="G13" s="29">
        <f>F13*100/F$11</f>
        <v>13.258426966292134</v>
      </c>
    </row>
    <row r="14" spans="1:7" ht="12.75">
      <c r="A14" s="25" t="s">
        <v>143</v>
      </c>
      <c r="B14" s="26">
        <v>40</v>
      </c>
      <c r="C14" s="27">
        <f t="shared" si="0"/>
        <v>1.797752808988764</v>
      </c>
      <c r="F14" s="26"/>
      <c r="G14" s="29"/>
    </row>
    <row r="15" spans="1:7" ht="12.75">
      <c r="A15" s="25" t="s">
        <v>303</v>
      </c>
      <c r="B15" s="26">
        <v>4</v>
      </c>
      <c r="C15" s="27">
        <f t="shared" si="0"/>
        <v>0.1797752808988764</v>
      </c>
      <c r="E15" s="1" t="s">
        <v>350</v>
      </c>
      <c r="F15" s="26">
        <v>15</v>
      </c>
      <c r="G15" s="29">
        <f aca="true" t="shared" si="1" ref="G15:G23">F15*100/F$11</f>
        <v>0.6741573033707865</v>
      </c>
    </row>
    <row r="16" spans="1:7" ht="12.75">
      <c r="A16" s="25" t="s">
        <v>144</v>
      </c>
      <c r="B16" s="26">
        <v>2085</v>
      </c>
      <c r="C16" s="27">
        <f t="shared" si="0"/>
        <v>93.70786516853933</v>
      </c>
      <c r="E16" s="1" t="s">
        <v>351</v>
      </c>
      <c r="F16" s="26">
        <v>50</v>
      </c>
      <c r="G16" s="29">
        <f t="shared" si="1"/>
        <v>2.247191011235955</v>
      </c>
    </row>
    <row r="17" spans="1:7" ht="12.75">
      <c r="A17" s="25" t="s">
        <v>325</v>
      </c>
      <c r="B17" s="26">
        <v>1870</v>
      </c>
      <c r="C17" s="27">
        <f t="shared" si="0"/>
        <v>84.04494382022472</v>
      </c>
      <c r="E17" s="1" t="s">
        <v>352</v>
      </c>
      <c r="F17" s="26">
        <v>25</v>
      </c>
      <c r="G17" s="29">
        <f t="shared" si="1"/>
        <v>1.1235955056179776</v>
      </c>
    </row>
    <row r="18" spans="1:7" ht="12.75">
      <c r="A18" s="25" t="s">
        <v>143</v>
      </c>
      <c r="B18" s="26">
        <v>150</v>
      </c>
      <c r="C18" s="27">
        <f t="shared" si="0"/>
        <v>6.741573033707865</v>
      </c>
      <c r="E18" s="1" t="s">
        <v>353</v>
      </c>
      <c r="F18" s="26">
        <v>30</v>
      </c>
      <c r="G18" s="29">
        <f t="shared" si="1"/>
        <v>1.348314606741573</v>
      </c>
    </row>
    <row r="19" spans="1:7" ht="12.75">
      <c r="A19" s="25" t="s">
        <v>304</v>
      </c>
      <c r="B19" s="26">
        <v>65</v>
      </c>
      <c r="C19" s="27">
        <f t="shared" si="0"/>
        <v>2.9213483146067416</v>
      </c>
      <c r="E19" s="1" t="s">
        <v>0</v>
      </c>
      <c r="F19" s="26">
        <v>250</v>
      </c>
      <c r="G19" s="29">
        <f t="shared" si="1"/>
        <v>11.235955056179776</v>
      </c>
    </row>
    <row r="20" spans="1:7" ht="12.75">
      <c r="A20" s="25"/>
      <c r="B20" s="26"/>
      <c r="C20" s="27"/>
      <c r="E20" s="1" t="s">
        <v>1</v>
      </c>
      <c r="F20" s="26">
        <v>715</v>
      </c>
      <c r="G20" s="29">
        <f t="shared" si="1"/>
        <v>32.13483146067416</v>
      </c>
    </row>
    <row r="21" spans="1:7" ht="12.75">
      <c r="A21" s="64" t="s">
        <v>145</v>
      </c>
      <c r="B21" s="26"/>
      <c r="C21" s="27"/>
      <c r="E21" s="1" t="s">
        <v>2</v>
      </c>
      <c r="F21" s="26">
        <v>925</v>
      </c>
      <c r="G21" s="29">
        <f t="shared" si="1"/>
        <v>41.57303370786517</v>
      </c>
    </row>
    <row r="22" spans="1:7" ht="12.75">
      <c r="A22" s="65" t="s">
        <v>326</v>
      </c>
      <c r="B22" s="26">
        <v>1985</v>
      </c>
      <c r="C22" s="27">
        <f aca="true" t="shared" si="2" ref="C22:C29">B22*100/B$10</f>
        <v>89.21348314606742</v>
      </c>
      <c r="E22" s="1" t="s">
        <v>3</v>
      </c>
      <c r="F22" s="26">
        <v>190</v>
      </c>
      <c r="G22" s="29">
        <f t="shared" si="1"/>
        <v>8.539325842696629</v>
      </c>
    </row>
    <row r="23" spans="1:7" ht="12.75">
      <c r="A23" s="65" t="s">
        <v>328</v>
      </c>
      <c r="B23" s="26">
        <v>205</v>
      </c>
      <c r="C23" s="27">
        <f t="shared" si="2"/>
        <v>9.213483146067416</v>
      </c>
      <c r="E23" s="1" t="s">
        <v>4</v>
      </c>
      <c r="F23" s="26">
        <v>35</v>
      </c>
      <c r="G23" s="29">
        <f t="shared" si="1"/>
        <v>1.5730337078651686</v>
      </c>
    </row>
    <row r="24" spans="1:7" ht="12.75">
      <c r="A24" s="65" t="s">
        <v>146</v>
      </c>
      <c r="B24" s="26">
        <v>1780</v>
      </c>
      <c r="C24" s="27">
        <f t="shared" si="2"/>
        <v>80</v>
      </c>
      <c r="E24" s="1" t="s">
        <v>5</v>
      </c>
      <c r="F24" s="26" t="s">
        <v>360</v>
      </c>
      <c r="G24" s="29" t="s">
        <v>360</v>
      </c>
    </row>
    <row r="25" spans="1:7" ht="12.75">
      <c r="A25" s="65" t="s">
        <v>147</v>
      </c>
      <c r="B25" s="26" t="s">
        <v>360</v>
      </c>
      <c r="C25" s="27" t="s">
        <v>360</v>
      </c>
      <c r="E25" s="1" t="s">
        <v>6</v>
      </c>
      <c r="F25" s="26" t="s">
        <v>360</v>
      </c>
      <c r="G25" s="29" t="s">
        <v>360</v>
      </c>
    </row>
    <row r="26" spans="1:7" ht="12.75">
      <c r="A26" s="65" t="s">
        <v>329</v>
      </c>
      <c r="B26" s="26" t="s">
        <v>360</v>
      </c>
      <c r="C26" s="27" t="s">
        <v>360</v>
      </c>
      <c r="E26" s="1" t="s">
        <v>7</v>
      </c>
      <c r="F26" s="26" t="s">
        <v>360</v>
      </c>
      <c r="G26" s="29" t="s">
        <v>360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 t="s">
        <v>360</v>
      </c>
      <c r="G27" s="29" t="s">
        <v>360</v>
      </c>
    </row>
    <row r="28" spans="1:7" ht="12.75">
      <c r="A28" s="65" t="s">
        <v>330</v>
      </c>
      <c r="B28" s="26" t="s">
        <v>360</v>
      </c>
      <c r="C28" s="27" t="s">
        <v>360</v>
      </c>
      <c r="F28" s="26"/>
      <c r="G28" s="29"/>
    </row>
    <row r="29" spans="1:7" ht="12.75">
      <c r="A29" s="65" t="s">
        <v>331</v>
      </c>
      <c r="B29" s="26">
        <v>240</v>
      </c>
      <c r="C29" s="27">
        <f t="shared" si="2"/>
        <v>10.786516853932584</v>
      </c>
      <c r="E29" s="1" t="s">
        <v>140</v>
      </c>
      <c r="F29" s="26">
        <v>35.3</v>
      </c>
      <c r="G29" s="29" t="s">
        <v>195</v>
      </c>
    </row>
    <row r="30" spans="1:7" ht="12.75">
      <c r="A30" s="25"/>
      <c r="B30" s="26"/>
      <c r="C30" s="27"/>
      <c r="F30" s="26"/>
      <c r="G30" s="29"/>
    </row>
    <row r="31" spans="1:7" ht="12.75">
      <c r="A31" s="64" t="s">
        <v>150</v>
      </c>
      <c r="B31" s="26"/>
      <c r="C31" s="27"/>
      <c r="E31" s="1" t="s">
        <v>8</v>
      </c>
      <c r="F31" s="26">
        <v>2120</v>
      </c>
      <c r="G31" s="29">
        <f>F31*100/F$11</f>
        <v>95.28089887640449</v>
      </c>
    </row>
    <row r="32" spans="1:7" ht="12.75">
      <c r="A32" s="65" t="s">
        <v>149</v>
      </c>
      <c r="B32" s="26" t="s">
        <v>360</v>
      </c>
      <c r="C32" s="27" t="s">
        <v>360</v>
      </c>
      <c r="E32" s="1" t="s">
        <v>9</v>
      </c>
      <c r="F32" s="26">
        <v>1890</v>
      </c>
      <c r="G32" s="29">
        <f>F32*100/F$11</f>
        <v>84.9438202247191</v>
      </c>
    </row>
    <row r="33" spans="1:7" ht="12.75">
      <c r="A33" s="65" t="s">
        <v>151</v>
      </c>
      <c r="B33" s="26">
        <v>2225</v>
      </c>
      <c r="C33" s="27">
        <f>B33*100/B$10</f>
        <v>100</v>
      </c>
      <c r="E33" s="1" t="s">
        <v>10</v>
      </c>
      <c r="F33" s="26">
        <v>230</v>
      </c>
      <c r="G33" s="29">
        <f>F33*100/F$11</f>
        <v>10.337078651685394</v>
      </c>
    </row>
    <row r="34" spans="1:7" ht="12.75">
      <c r="A34" s="65" t="s">
        <v>332</v>
      </c>
      <c r="B34" s="26">
        <v>205</v>
      </c>
      <c r="C34" s="27">
        <f>B34*100/B$10</f>
        <v>9.213483146067416</v>
      </c>
      <c r="E34" s="1" t="s">
        <v>11</v>
      </c>
      <c r="F34" s="26">
        <v>2080</v>
      </c>
      <c r="G34" s="29">
        <f>F34*100/F$11</f>
        <v>93.48314606741573</v>
      </c>
    </row>
    <row r="35" spans="1:7" ht="12.75">
      <c r="A35" s="25"/>
      <c r="B35" s="26"/>
      <c r="C35" s="27"/>
      <c r="E35" s="1" t="s">
        <v>13</v>
      </c>
      <c r="F35" s="26" t="s">
        <v>360</v>
      </c>
      <c r="G35" s="29" t="s">
        <v>360</v>
      </c>
    </row>
    <row r="36" spans="1:7" ht="12.75">
      <c r="A36" s="66" t="s">
        <v>152</v>
      </c>
      <c r="B36" s="26"/>
      <c r="C36" s="27"/>
      <c r="E36" s="1" t="s">
        <v>14</v>
      </c>
      <c r="F36" s="26" t="s">
        <v>360</v>
      </c>
      <c r="G36" s="29" t="s">
        <v>360</v>
      </c>
    </row>
    <row r="37" spans="1:7" ht="12.75">
      <c r="A37" s="66" t="s">
        <v>175</v>
      </c>
      <c r="B37" s="21">
        <v>2215</v>
      </c>
      <c r="C37" s="22">
        <f aca="true" t="shared" si="3" ref="C37:C46">B37*100/B$37</f>
        <v>100</v>
      </c>
      <c r="E37" s="1" t="s">
        <v>12</v>
      </c>
      <c r="F37" s="26" t="s">
        <v>360</v>
      </c>
      <c r="G37" s="29" t="s">
        <v>360</v>
      </c>
    </row>
    <row r="38" spans="1:7" ht="12.75">
      <c r="A38" s="67" t="s">
        <v>333</v>
      </c>
      <c r="B38" s="26">
        <v>205</v>
      </c>
      <c r="C38" s="27">
        <f t="shared" si="3"/>
        <v>9.255079006772009</v>
      </c>
      <c r="E38" s="1" t="s">
        <v>10</v>
      </c>
      <c r="F38" s="26" t="s">
        <v>360</v>
      </c>
      <c r="G38" s="29" t="s">
        <v>360</v>
      </c>
    </row>
    <row r="39" spans="1:7" ht="12.75">
      <c r="A39" s="67" t="s">
        <v>153</v>
      </c>
      <c r="B39" s="26">
        <v>2010</v>
      </c>
      <c r="C39" s="27">
        <f t="shared" si="3"/>
        <v>90.74492099322799</v>
      </c>
      <c r="F39" s="26"/>
      <c r="G39" s="29"/>
    </row>
    <row r="40" spans="1:7" ht="12.75">
      <c r="A40" s="67" t="s">
        <v>176</v>
      </c>
      <c r="B40" s="26">
        <v>1560</v>
      </c>
      <c r="C40" s="27">
        <f t="shared" si="3"/>
        <v>70.42889390519187</v>
      </c>
      <c r="E40" s="50" t="s">
        <v>171</v>
      </c>
      <c r="F40" s="26"/>
      <c r="G40" s="29"/>
    </row>
    <row r="41" spans="1:7" ht="12.75">
      <c r="A41" s="67" t="s">
        <v>154</v>
      </c>
      <c r="B41" s="26" t="s">
        <v>360</v>
      </c>
      <c r="C41" s="27" t="s">
        <v>360</v>
      </c>
      <c r="E41" s="50" t="s">
        <v>191</v>
      </c>
      <c r="F41" s="26">
        <v>2140</v>
      </c>
      <c r="G41" s="24">
        <f>F41*100/F$41</f>
        <v>100</v>
      </c>
    </row>
    <row r="42" spans="1:7" ht="12.75">
      <c r="A42" s="67" t="s">
        <v>176</v>
      </c>
      <c r="B42" s="68" t="s">
        <v>360</v>
      </c>
      <c r="C42" s="27" t="s">
        <v>360</v>
      </c>
      <c r="E42" s="1" t="s">
        <v>15</v>
      </c>
      <c r="F42" s="26">
        <v>830</v>
      </c>
      <c r="G42" s="29">
        <f aca="true" t="shared" si="4" ref="G42:G48">F42*100/F$41</f>
        <v>38.78504672897196</v>
      </c>
    </row>
    <row r="43" spans="1:7" ht="12.75">
      <c r="A43" s="67" t="s">
        <v>155</v>
      </c>
      <c r="B43" s="26">
        <v>915</v>
      </c>
      <c r="C43" s="27">
        <f t="shared" si="3"/>
        <v>41.309255079006775</v>
      </c>
      <c r="E43" s="1" t="s">
        <v>127</v>
      </c>
      <c r="F43" s="26">
        <v>1215</v>
      </c>
      <c r="G43" s="29">
        <f t="shared" si="4"/>
        <v>56.77570093457944</v>
      </c>
    </row>
    <row r="44" spans="1:7" ht="12.75">
      <c r="A44" s="67" t="s">
        <v>176</v>
      </c>
      <c r="B44" s="26">
        <v>740</v>
      </c>
      <c r="C44" s="27">
        <f t="shared" si="3"/>
        <v>33.408577878103834</v>
      </c>
      <c r="E44" s="1" t="s">
        <v>16</v>
      </c>
      <c r="F44" s="26">
        <v>25</v>
      </c>
      <c r="G44" s="29">
        <f t="shared" si="4"/>
        <v>1.1682242990654206</v>
      </c>
    </row>
    <row r="45" spans="1:7" ht="12.75">
      <c r="A45" s="67" t="s">
        <v>156</v>
      </c>
      <c r="B45" s="26">
        <v>4</v>
      </c>
      <c r="C45" s="27">
        <f t="shared" si="3"/>
        <v>0.18058690744920994</v>
      </c>
      <c r="E45" s="1" t="s">
        <v>17</v>
      </c>
      <c r="F45" s="26" t="s">
        <v>360</v>
      </c>
      <c r="G45" s="29" t="s">
        <v>360</v>
      </c>
    </row>
    <row r="46" spans="1:7" ht="12.75">
      <c r="A46" s="67" t="s">
        <v>176</v>
      </c>
      <c r="B46" s="26">
        <v>4</v>
      </c>
      <c r="C46" s="27">
        <f t="shared" si="3"/>
        <v>0.18058690744920994</v>
      </c>
      <c r="E46" s="1" t="s">
        <v>18</v>
      </c>
      <c r="F46" s="26" t="s">
        <v>360</v>
      </c>
      <c r="G46" s="29" t="s">
        <v>360</v>
      </c>
    </row>
    <row r="47" spans="1:7" ht="12.75">
      <c r="A47" s="25"/>
      <c r="B47" s="26"/>
      <c r="C47" s="27"/>
      <c r="E47" s="1" t="s">
        <v>19</v>
      </c>
      <c r="F47" s="26">
        <v>70</v>
      </c>
      <c r="G47" s="29">
        <f t="shared" si="4"/>
        <v>3.2710280373831777</v>
      </c>
    </row>
    <row r="48" spans="1:7" ht="12.75">
      <c r="A48" s="69" t="s">
        <v>157</v>
      </c>
      <c r="B48" s="26"/>
      <c r="C48" s="27"/>
      <c r="E48" s="1" t="s">
        <v>18</v>
      </c>
      <c r="F48" s="26">
        <v>10</v>
      </c>
      <c r="G48" s="29">
        <f t="shared" si="4"/>
        <v>0.4672897196261682</v>
      </c>
    </row>
    <row r="49" spans="1:7" ht="12.75">
      <c r="A49" s="69" t="s">
        <v>335</v>
      </c>
      <c r="B49" s="21">
        <v>2225</v>
      </c>
      <c r="C49" s="22">
        <f aca="true" t="shared" si="5" ref="C49:C60">B49*100/B$10</f>
        <v>100</v>
      </c>
      <c r="F49" s="26"/>
      <c r="G49" s="29"/>
    </row>
    <row r="50" spans="1:7" ht="12.75">
      <c r="A50" s="65" t="s">
        <v>334</v>
      </c>
      <c r="B50" s="26">
        <v>2220</v>
      </c>
      <c r="C50" s="27">
        <f t="shared" si="5"/>
        <v>99.7752808988764</v>
      </c>
      <c r="E50" s="50" t="s">
        <v>172</v>
      </c>
      <c r="F50" s="26"/>
      <c r="G50" s="29"/>
    </row>
    <row r="51" spans="1:7" ht="12.75">
      <c r="A51" s="65" t="s">
        <v>336</v>
      </c>
      <c r="B51" s="26">
        <v>800</v>
      </c>
      <c r="C51" s="27">
        <f t="shared" si="5"/>
        <v>35.95505617977528</v>
      </c>
      <c r="E51" s="50" t="s">
        <v>173</v>
      </c>
      <c r="F51" s="26"/>
      <c r="G51" s="29"/>
    </row>
    <row r="52" spans="1:7" ht="12.75">
      <c r="A52" s="65" t="s">
        <v>337</v>
      </c>
      <c r="B52" s="26">
        <v>160</v>
      </c>
      <c r="C52" s="27">
        <f t="shared" si="5"/>
        <v>7.191011235955056</v>
      </c>
      <c r="E52" s="50" t="s">
        <v>192</v>
      </c>
      <c r="F52" s="26">
        <v>4</v>
      </c>
      <c r="G52" s="24">
        <f>F52*100/F52</f>
        <v>100</v>
      </c>
    </row>
    <row r="53" spans="1:7" ht="12.75">
      <c r="A53" s="65" t="s">
        <v>338</v>
      </c>
      <c r="B53" s="26">
        <v>100</v>
      </c>
      <c r="C53" s="27">
        <f t="shared" si="5"/>
        <v>4.49438202247191</v>
      </c>
      <c r="E53" s="1" t="s">
        <v>174</v>
      </c>
      <c r="F53" s="26" t="s">
        <v>360</v>
      </c>
      <c r="G53" s="29" t="s">
        <v>360</v>
      </c>
    </row>
    <row r="54" spans="1:7" ht="12.75">
      <c r="A54" s="65" t="s">
        <v>158</v>
      </c>
      <c r="B54" s="26">
        <v>70</v>
      </c>
      <c r="C54" s="27">
        <f t="shared" si="5"/>
        <v>3.146067415730337</v>
      </c>
      <c r="F54" s="26"/>
      <c r="G54" s="29"/>
    </row>
    <row r="55" spans="1:7" ht="12.75">
      <c r="A55" s="65" t="s">
        <v>339</v>
      </c>
      <c r="B55" s="26">
        <v>490</v>
      </c>
      <c r="C55" s="27">
        <f t="shared" si="5"/>
        <v>22.02247191011236</v>
      </c>
      <c r="E55" s="50" t="s">
        <v>177</v>
      </c>
      <c r="F55" s="26"/>
      <c r="G55" s="29"/>
    </row>
    <row r="56" spans="1:7" ht="12.75">
      <c r="A56" s="65" t="s">
        <v>159</v>
      </c>
      <c r="B56" s="26">
        <v>30</v>
      </c>
      <c r="C56" s="27">
        <f t="shared" si="5"/>
        <v>1.348314606741573</v>
      </c>
      <c r="E56" s="50" t="s">
        <v>178</v>
      </c>
      <c r="F56" s="26"/>
      <c r="G56" s="29"/>
    </row>
    <row r="57" spans="1:7" ht="12.75">
      <c r="A57" s="65" t="s">
        <v>340</v>
      </c>
      <c r="B57" s="26">
        <v>680</v>
      </c>
      <c r="C57" s="27">
        <f t="shared" si="5"/>
        <v>30.56179775280899</v>
      </c>
      <c r="E57" s="50" t="s">
        <v>179</v>
      </c>
      <c r="F57" s="26">
        <v>480</v>
      </c>
      <c r="G57" s="24">
        <f aca="true" t="shared" si="6" ref="G57:G62">F57*100/F$57</f>
        <v>100</v>
      </c>
    </row>
    <row r="58" spans="1:7" ht="12.75">
      <c r="A58" s="65" t="s">
        <v>160</v>
      </c>
      <c r="B58" s="26" t="s">
        <v>360</v>
      </c>
      <c r="C58" s="27" t="s">
        <v>360</v>
      </c>
      <c r="E58" s="1" t="s">
        <v>20</v>
      </c>
      <c r="F58" s="26">
        <v>4</v>
      </c>
      <c r="G58" s="29">
        <f t="shared" si="6"/>
        <v>0.8333333333333334</v>
      </c>
    </row>
    <row r="59" spans="1:7" ht="12.75">
      <c r="A59" s="65" t="s">
        <v>341</v>
      </c>
      <c r="B59" s="26">
        <v>10</v>
      </c>
      <c r="C59" s="27">
        <f t="shared" si="5"/>
        <v>0.449438202247191</v>
      </c>
      <c r="E59" s="1" t="s">
        <v>21</v>
      </c>
      <c r="F59" s="26">
        <v>15</v>
      </c>
      <c r="G59" s="29">
        <f t="shared" si="6"/>
        <v>3.125</v>
      </c>
    </row>
    <row r="60" spans="1:7" ht="12.75">
      <c r="A60" s="65" t="s">
        <v>161</v>
      </c>
      <c r="B60" s="26">
        <v>10</v>
      </c>
      <c r="C60" s="27">
        <f t="shared" si="5"/>
        <v>0.449438202247191</v>
      </c>
      <c r="E60" s="1" t="s">
        <v>180</v>
      </c>
      <c r="F60" s="26">
        <v>60</v>
      </c>
      <c r="G60" s="29">
        <f t="shared" si="6"/>
        <v>12.5</v>
      </c>
    </row>
    <row r="61" spans="1:7" ht="12.75">
      <c r="A61" s="65" t="s">
        <v>162</v>
      </c>
      <c r="B61" s="26" t="s">
        <v>360</v>
      </c>
      <c r="C61" s="27" t="s">
        <v>360</v>
      </c>
      <c r="E61" s="1" t="s">
        <v>22</v>
      </c>
      <c r="F61" s="26">
        <v>120</v>
      </c>
      <c r="G61" s="29">
        <f t="shared" si="6"/>
        <v>25</v>
      </c>
    </row>
    <row r="62" spans="1:7" ht="12.75">
      <c r="A62" s="65"/>
      <c r="B62" s="26"/>
      <c r="C62" s="27"/>
      <c r="E62" s="1" t="s">
        <v>181</v>
      </c>
      <c r="F62" s="26">
        <v>275</v>
      </c>
      <c r="G62" s="29">
        <f t="shared" si="6"/>
        <v>57.291666666666664</v>
      </c>
    </row>
    <row r="63" spans="1:7" ht="12.75">
      <c r="A63" s="69" t="s">
        <v>163</v>
      </c>
      <c r="B63" s="26"/>
      <c r="C63" s="27"/>
      <c r="F63" s="26"/>
      <c r="G63" s="29"/>
    </row>
    <row r="64" spans="1:7" ht="14.25">
      <c r="A64" s="64" t="s">
        <v>306</v>
      </c>
      <c r="B64" s="21">
        <v>800</v>
      </c>
      <c r="C64" s="22">
        <f aca="true" t="shared" si="7" ref="C64:C72">B64*100/B$64</f>
        <v>100</v>
      </c>
      <c r="E64" s="50" t="s">
        <v>182</v>
      </c>
      <c r="F64" s="26"/>
      <c r="G64" s="29"/>
    </row>
    <row r="65" spans="1:7" ht="12.75">
      <c r="A65" s="65" t="s">
        <v>164</v>
      </c>
      <c r="B65" s="26">
        <v>475</v>
      </c>
      <c r="C65" s="27">
        <f t="shared" si="7"/>
        <v>59.375</v>
      </c>
      <c r="E65" s="50" t="s">
        <v>193</v>
      </c>
      <c r="F65" s="26">
        <v>1860</v>
      </c>
      <c r="G65" s="24">
        <f>F65*100/F$65</f>
        <v>100</v>
      </c>
    </row>
    <row r="66" spans="1:7" ht="12.75">
      <c r="A66" s="65" t="s">
        <v>165</v>
      </c>
      <c r="B66" s="26">
        <v>190</v>
      </c>
      <c r="C66" s="27">
        <f t="shared" si="7"/>
        <v>23.75</v>
      </c>
      <c r="E66" s="1" t="s">
        <v>23</v>
      </c>
      <c r="F66" s="26">
        <v>425</v>
      </c>
      <c r="G66" s="29">
        <f aca="true" t="shared" si="8" ref="G66:G72">F66*100/F$65</f>
        <v>22.849462365591396</v>
      </c>
    </row>
    <row r="67" spans="1:7" ht="12.75">
      <c r="A67" s="65" t="s">
        <v>166</v>
      </c>
      <c r="B67" s="26">
        <v>225</v>
      </c>
      <c r="C67" s="27">
        <f t="shared" si="7"/>
        <v>28.125</v>
      </c>
      <c r="E67" s="1" t="s">
        <v>183</v>
      </c>
      <c r="F67" s="26">
        <v>310</v>
      </c>
      <c r="G67" s="29">
        <f t="shared" si="8"/>
        <v>16.666666666666668</v>
      </c>
    </row>
    <row r="68" spans="1:7" ht="12.75">
      <c r="A68" s="65" t="s">
        <v>165</v>
      </c>
      <c r="B68" s="26">
        <v>175</v>
      </c>
      <c r="C68" s="27">
        <f t="shared" si="7"/>
        <v>21.875</v>
      </c>
      <c r="E68" s="1" t="s">
        <v>184</v>
      </c>
      <c r="F68" s="26">
        <v>395</v>
      </c>
      <c r="G68" s="29">
        <f t="shared" si="8"/>
        <v>21.236559139784948</v>
      </c>
    </row>
    <row r="69" spans="1:7" ht="12.75">
      <c r="A69" s="65" t="s">
        <v>167</v>
      </c>
      <c r="B69" s="26">
        <v>15</v>
      </c>
      <c r="C69" s="27">
        <f t="shared" si="7"/>
        <v>1.875</v>
      </c>
      <c r="E69" s="1" t="s">
        <v>24</v>
      </c>
      <c r="F69" s="26">
        <v>180</v>
      </c>
      <c r="G69" s="29">
        <f t="shared" si="8"/>
        <v>9.67741935483871</v>
      </c>
    </row>
    <row r="70" spans="1:7" ht="12.75">
      <c r="A70" s="65" t="s">
        <v>165</v>
      </c>
      <c r="B70" s="26">
        <v>15</v>
      </c>
      <c r="C70" s="27">
        <f t="shared" si="7"/>
        <v>1.875</v>
      </c>
      <c r="E70" s="1" t="s">
        <v>25</v>
      </c>
      <c r="F70" s="26">
        <v>70</v>
      </c>
      <c r="G70" s="29">
        <f t="shared" si="8"/>
        <v>3.763440860215054</v>
      </c>
    </row>
    <row r="71" spans="1:7" ht="12.75">
      <c r="A71" s="65" t="s">
        <v>168</v>
      </c>
      <c r="B71" s="26">
        <v>330</v>
      </c>
      <c r="C71" s="27">
        <f t="shared" si="7"/>
        <v>41.25</v>
      </c>
      <c r="E71" s="1" t="s">
        <v>26</v>
      </c>
      <c r="F71" s="26">
        <v>275</v>
      </c>
      <c r="G71" s="29">
        <f t="shared" si="8"/>
        <v>14.78494623655914</v>
      </c>
    </row>
    <row r="72" spans="1:7" ht="12.75">
      <c r="A72" s="65" t="s">
        <v>169</v>
      </c>
      <c r="B72" s="26">
        <v>115</v>
      </c>
      <c r="C72" s="27">
        <f t="shared" si="7"/>
        <v>14.375</v>
      </c>
      <c r="E72" s="1" t="s">
        <v>185</v>
      </c>
      <c r="F72" s="26">
        <v>210</v>
      </c>
      <c r="G72" s="29">
        <f t="shared" si="8"/>
        <v>11.290322580645162</v>
      </c>
    </row>
    <row r="73" spans="1:7" ht="12.75">
      <c r="A73" s="65" t="s">
        <v>170</v>
      </c>
      <c r="B73" s="26" t="s">
        <v>360</v>
      </c>
      <c r="C73" s="27" t="s">
        <v>360</v>
      </c>
      <c r="F73" s="26"/>
      <c r="G73" s="29"/>
    </row>
    <row r="74" spans="1:7" ht="12.75">
      <c r="A74" s="25"/>
      <c r="B74" s="33"/>
      <c r="C74" s="34"/>
      <c r="E74" s="1" t="s">
        <v>186</v>
      </c>
      <c r="F74" s="26" t="s">
        <v>195</v>
      </c>
      <c r="G74" s="70">
        <f>SUM(F68:F72)*100/F65</f>
        <v>60.75268817204301</v>
      </c>
    </row>
    <row r="75" spans="1:7" ht="12.75">
      <c r="A75" s="20" t="s">
        <v>188</v>
      </c>
      <c r="B75" s="26"/>
      <c r="C75" s="27"/>
      <c r="E75" s="1" t="s">
        <v>187</v>
      </c>
      <c r="F75" s="26" t="s">
        <v>195</v>
      </c>
      <c r="G75" s="70">
        <f>(F71+F72)*100/F65</f>
        <v>26.0752688172043</v>
      </c>
    </row>
    <row r="76" spans="1:7" ht="12.75">
      <c r="A76" s="20" t="s">
        <v>194</v>
      </c>
      <c r="B76" s="21">
        <v>2215</v>
      </c>
      <c r="C76" s="22">
        <f>B76*100/B$37</f>
        <v>100</v>
      </c>
      <c r="F76" s="26"/>
      <c r="G76" s="29"/>
    </row>
    <row r="77" spans="1:7" ht="12.75">
      <c r="A77" s="25" t="s">
        <v>342</v>
      </c>
      <c r="B77" s="26">
        <v>325</v>
      </c>
      <c r="C77" s="27">
        <f aca="true" t="shared" si="9" ref="C77:C83">B77*100/B$37</f>
        <v>14.672686230248306</v>
      </c>
      <c r="E77" s="23" t="s">
        <v>221</v>
      </c>
      <c r="F77" s="26"/>
      <c r="G77" s="29"/>
    </row>
    <row r="78" spans="1:7" ht="12.75">
      <c r="A78" s="25" t="s">
        <v>189</v>
      </c>
      <c r="B78" s="26">
        <v>955</v>
      </c>
      <c r="C78" s="27">
        <f t="shared" si="9"/>
        <v>43.11512415349887</v>
      </c>
      <c r="E78" s="23" t="s">
        <v>249</v>
      </c>
      <c r="F78" s="26">
        <v>2110</v>
      </c>
      <c r="G78" s="24">
        <f>F78*100/F$78</f>
        <v>100</v>
      </c>
    </row>
    <row r="79" spans="1:7" ht="12.75">
      <c r="A79" s="25" t="s">
        <v>343</v>
      </c>
      <c r="B79" s="26">
        <v>485</v>
      </c>
      <c r="C79" s="27">
        <f t="shared" si="9"/>
        <v>21.896162528216703</v>
      </c>
      <c r="E79" s="28" t="s">
        <v>27</v>
      </c>
      <c r="F79" s="26">
        <v>40</v>
      </c>
      <c r="G79" s="29">
        <f>F79*100/F$78</f>
        <v>1.8957345971563981</v>
      </c>
    </row>
    <row r="80" spans="1:7" ht="12.75">
      <c r="A80" s="25" t="s">
        <v>344</v>
      </c>
      <c r="B80" s="26">
        <v>465</v>
      </c>
      <c r="C80" s="27">
        <f t="shared" si="9"/>
        <v>20.993227990970656</v>
      </c>
      <c r="E80" s="28"/>
      <c r="F80" s="26"/>
      <c r="G80" s="27"/>
    </row>
    <row r="81" spans="1:7" ht="12.75">
      <c r="A81" s="25" t="s">
        <v>345</v>
      </c>
      <c r="B81" s="26">
        <v>100</v>
      </c>
      <c r="C81" s="27">
        <f t="shared" si="9"/>
        <v>4.514672686230249</v>
      </c>
      <c r="E81" s="28"/>
      <c r="F81" s="26"/>
      <c r="G81" s="27"/>
    </row>
    <row r="82" spans="1:7" ht="12.75">
      <c r="A82" s="25" t="s">
        <v>346</v>
      </c>
      <c r="B82" s="26">
        <v>370</v>
      </c>
      <c r="C82" s="27">
        <f t="shared" si="9"/>
        <v>16.704288939051917</v>
      </c>
      <c r="E82" s="28"/>
      <c r="F82" s="26"/>
      <c r="G82" s="27"/>
    </row>
    <row r="83" spans="1:7" ht="13.5" thickBot="1">
      <c r="A83" s="39" t="s">
        <v>347</v>
      </c>
      <c r="B83" s="40">
        <v>935</v>
      </c>
      <c r="C83" s="41">
        <f t="shared" si="9"/>
        <v>42.21218961625282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358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2135</v>
      </c>
      <c r="C11" s="22">
        <f>B11*100/B$11</f>
        <v>100</v>
      </c>
      <c r="E11" s="50" t="s">
        <v>248</v>
      </c>
      <c r="F11" s="21">
        <v>1120</v>
      </c>
      <c r="G11" s="22">
        <f>F11*100/F$11</f>
        <v>100</v>
      </c>
    </row>
    <row r="12" spans="1:7" ht="12.75">
      <c r="A12" s="51" t="s">
        <v>28</v>
      </c>
      <c r="B12" s="26">
        <v>1325</v>
      </c>
      <c r="C12" s="27">
        <f>B12*100/B$11</f>
        <v>62.06088992974239</v>
      </c>
      <c r="E12" s="3" t="s">
        <v>54</v>
      </c>
      <c r="F12" s="32">
        <v>525</v>
      </c>
      <c r="G12" s="38">
        <f>F12*100/F$11</f>
        <v>46.875</v>
      </c>
    </row>
    <row r="13" spans="1:7" ht="12.75">
      <c r="A13" s="51" t="s">
        <v>200</v>
      </c>
      <c r="B13" s="26">
        <v>1310</v>
      </c>
      <c r="C13" s="27">
        <f>B13*100/B$11</f>
        <v>61.35831381733021</v>
      </c>
      <c r="E13" s="1" t="s">
        <v>55</v>
      </c>
      <c r="F13" s="26">
        <v>305</v>
      </c>
      <c r="G13" s="27">
        <f>F13*100/F$11</f>
        <v>27.232142857142858</v>
      </c>
    </row>
    <row r="14" spans="1:7" ht="12.75">
      <c r="A14" s="51" t="s">
        <v>29</v>
      </c>
      <c r="B14" s="26">
        <v>1195</v>
      </c>
      <c r="C14" s="27">
        <f>B14*100/B$11</f>
        <v>55.97189695550351</v>
      </c>
      <c r="E14" s="3" t="s">
        <v>287</v>
      </c>
      <c r="F14" s="32">
        <v>245</v>
      </c>
      <c r="G14" s="38">
        <f>F14*100/F$11</f>
        <v>21.875</v>
      </c>
    </row>
    <row r="15" spans="1:7" ht="12.75">
      <c r="A15" s="51" t="s">
        <v>30</v>
      </c>
      <c r="B15" s="26">
        <v>120</v>
      </c>
      <c r="C15" s="27">
        <f>B15*100/B$11</f>
        <v>5.620608899297424</v>
      </c>
      <c r="E15" s="1" t="s">
        <v>56</v>
      </c>
      <c r="F15" s="26">
        <v>40</v>
      </c>
      <c r="G15" s="27">
        <f>F15*100/F$11</f>
        <v>3.5714285714285716</v>
      </c>
    </row>
    <row r="16" spans="1:7" ht="12.75">
      <c r="A16" s="51" t="s">
        <v>201</v>
      </c>
      <c r="B16" s="26" t="s">
        <v>195</v>
      </c>
      <c r="C16" s="27">
        <f>B15*100/B13</f>
        <v>9.16030534351145</v>
      </c>
      <c r="E16" s="1" t="s">
        <v>57</v>
      </c>
      <c r="F16" s="26" t="s">
        <v>360</v>
      </c>
      <c r="G16" s="27" t="s">
        <v>360</v>
      </c>
    </row>
    <row r="17" spans="1:7" ht="12.75">
      <c r="A17" s="51" t="s">
        <v>31</v>
      </c>
      <c r="B17" s="26">
        <v>15</v>
      </c>
      <c r="C17" s="27">
        <f>B17*100/B$11</f>
        <v>0.702576112412178</v>
      </c>
      <c r="E17" s="1" t="s">
        <v>58</v>
      </c>
      <c r="F17" s="26" t="s">
        <v>360</v>
      </c>
      <c r="G17" s="27" t="s">
        <v>360</v>
      </c>
    </row>
    <row r="18" spans="1:7" ht="12.75">
      <c r="A18" s="51" t="s">
        <v>32</v>
      </c>
      <c r="B18" s="26">
        <v>810</v>
      </c>
      <c r="C18" s="27">
        <f>B18*100/B$11</f>
        <v>37.93911007025761</v>
      </c>
      <c r="E18" s="1" t="s">
        <v>302</v>
      </c>
      <c r="F18" s="37">
        <v>26.3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245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100</v>
      </c>
      <c r="C21" s="27">
        <f>B21*100/B$20</f>
        <v>40.816326530612244</v>
      </c>
      <c r="E21" s="50" t="s">
        <v>314</v>
      </c>
      <c r="F21" s="21">
        <v>800</v>
      </c>
      <c r="G21" s="22">
        <f>F21*100/F$21</f>
        <v>100</v>
      </c>
    </row>
    <row r="22" spans="1:7" ht="12.75">
      <c r="A22" s="51" t="s">
        <v>200</v>
      </c>
      <c r="B22" s="26">
        <v>85</v>
      </c>
      <c r="C22" s="27">
        <f>B22*100/B$20</f>
        <v>34.69387755102041</v>
      </c>
      <c r="E22" s="1" t="s">
        <v>225</v>
      </c>
      <c r="F22" s="26">
        <v>120</v>
      </c>
      <c r="G22" s="27">
        <f aca="true" t="shared" si="0" ref="G22:G30">F22*100/F$21</f>
        <v>15</v>
      </c>
    </row>
    <row r="23" spans="1:7" ht="12.75">
      <c r="A23" s="51" t="s">
        <v>34</v>
      </c>
      <c r="B23" s="26">
        <v>60</v>
      </c>
      <c r="C23" s="27">
        <f>B23*100/B$20</f>
        <v>24.489795918367346</v>
      </c>
      <c r="E23" s="1" t="s">
        <v>226</v>
      </c>
      <c r="F23" s="26">
        <v>65</v>
      </c>
      <c r="G23" s="27">
        <f t="shared" si="0"/>
        <v>8.125</v>
      </c>
    </row>
    <row r="24" spans="1:7" ht="12.75">
      <c r="A24" s="51"/>
      <c r="B24" s="26"/>
      <c r="C24" s="27"/>
      <c r="E24" s="1" t="s">
        <v>227</v>
      </c>
      <c r="F24" s="26">
        <v>70</v>
      </c>
      <c r="G24" s="27">
        <f t="shared" si="0"/>
        <v>8.75</v>
      </c>
    </row>
    <row r="25" spans="1:7" ht="12.75">
      <c r="A25" s="48" t="s">
        <v>243</v>
      </c>
      <c r="B25" s="21">
        <v>15</v>
      </c>
      <c r="C25" s="22">
        <f>B25*100/B$25</f>
        <v>100</v>
      </c>
      <c r="E25" s="1" t="s">
        <v>228</v>
      </c>
      <c r="F25" s="26">
        <v>135</v>
      </c>
      <c r="G25" s="27">
        <f t="shared" si="0"/>
        <v>16.875</v>
      </c>
    </row>
    <row r="26" spans="1:7" ht="12.75">
      <c r="A26" s="51" t="s">
        <v>35</v>
      </c>
      <c r="B26" s="26">
        <v>4</v>
      </c>
      <c r="C26" s="27">
        <f>B26*100/B$25</f>
        <v>26.666666666666668</v>
      </c>
      <c r="E26" s="1" t="s">
        <v>229</v>
      </c>
      <c r="F26" s="26">
        <v>140</v>
      </c>
      <c r="G26" s="27">
        <f t="shared" si="0"/>
        <v>17.5</v>
      </c>
    </row>
    <row r="27" spans="1:7" ht="12.75">
      <c r="A27" s="51"/>
      <c r="B27" s="26"/>
      <c r="C27" s="27"/>
      <c r="E27" s="1" t="s">
        <v>230</v>
      </c>
      <c r="F27" s="26">
        <v>175</v>
      </c>
      <c r="G27" s="27">
        <f t="shared" si="0"/>
        <v>21.875</v>
      </c>
    </row>
    <row r="28" spans="1:7" ht="12.75">
      <c r="A28" s="48" t="s">
        <v>202</v>
      </c>
      <c r="B28" s="26"/>
      <c r="C28" s="27"/>
      <c r="E28" s="1" t="s">
        <v>231</v>
      </c>
      <c r="F28" s="26">
        <v>65</v>
      </c>
      <c r="G28" s="27">
        <f t="shared" si="0"/>
        <v>8.125</v>
      </c>
    </row>
    <row r="29" spans="1:7" ht="12.75">
      <c r="A29" s="48" t="s">
        <v>244</v>
      </c>
      <c r="B29" s="21">
        <v>1195</v>
      </c>
      <c r="C29" s="22">
        <f>B29*100/B$29</f>
        <v>100</v>
      </c>
      <c r="E29" s="1" t="s">
        <v>232</v>
      </c>
      <c r="F29" s="26">
        <v>30</v>
      </c>
      <c r="G29" s="27">
        <f t="shared" si="0"/>
        <v>3.75</v>
      </c>
    </row>
    <row r="30" spans="1:7" ht="12.75">
      <c r="A30" s="48" t="s">
        <v>203</v>
      </c>
      <c r="B30" s="26"/>
      <c r="C30" s="27"/>
      <c r="E30" s="1" t="s">
        <v>233</v>
      </c>
      <c r="F30" s="26">
        <v>10</v>
      </c>
      <c r="G30" s="27">
        <f t="shared" si="0"/>
        <v>1.25</v>
      </c>
    </row>
    <row r="31" spans="1:7" ht="12.75">
      <c r="A31" s="51" t="s">
        <v>204</v>
      </c>
      <c r="B31" s="26">
        <v>205</v>
      </c>
      <c r="C31" s="27">
        <f>B31*100/B$29</f>
        <v>17.15481171548117</v>
      </c>
      <c r="E31" s="1" t="s">
        <v>234</v>
      </c>
      <c r="F31" s="26" t="s">
        <v>360</v>
      </c>
      <c r="G31" s="27" t="s">
        <v>360</v>
      </c>
    </row>
    <row r="32" spans="1:7" ht="12.75">
      <c r="A32" s="51" t="s">
        <v>205</v>
      </c>
      <c r="B32" s="26">
        <v>255</v>
      </c>
      <c r="C32" s="27">
        <f>B32*100/B$29</f>
        <v>21.338912133891213</v>
      </c>
      <c r="E32" s="1" t="s">
        <v>132</v>
      </c>
      <c r="F32" s="26">
        <v>36806</v>
      </c>
      <c r="G32" s="27" t="s">
        <v>195</v>
      </c>
    </row>
    <row r="33" spans="1:7" ht="12.75">
      <c r="A33" s="51" t="s">
        <v>206</v>
      </c>
      <c r="B33" s="26">
        <v>240</v>
      </c>
      <c r="C33" s="27">
        <f>B33*100/B$29</f>
        <v>20.0836820083682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1" t="s">
        <v>59</v>
      </c>
      <c r="F34" s="26">
        <v>720</v>
      </c>
      <c r="G34" s="27">
        <f>F34*100/F$21</f>
        <v>90</v>
      </c>
    </row>
    <row r="35" spans="1:7" ht="12.75">
      <c r="A35" s="51" t="s">
        <v>207</v>
      </c>
      <c r="B35" s="26"/>
      <c r="C35" s="27"/>
      <c r="E35" s="1" t="s">
        <v>296</v>
      </c>
      <c r="F35" s="26">
        <v>43323</v>
      </c>
      <c r="G35" s="27" t="s">
        <v>195</v>
      </c>
    </row>
    <row r="36" spans="1:7" ht="12.75">
      <c r="A36" s="51" t="s">
        <v>208</v>
      </c>
      <c r="B36" s="26">
        <v>30</v>
      </c>
      <c r="C36" s="27">
        <f>B36*100/B$29</f>
        <v>2.510460251046025</v>
      </c>
      <c r="E36" s="1" t="s">
        <v>130</v>
      </c>
      <c r="F36" s="26">
        <v>30</v>
      </c>
      <c r="G36" s="27">
        <f>F36*100/F$21</f>
        <v>3.75</v>
      </c>
    </row>
    <row r="37" spans="1:7" ht="12.75">
      <c r="A37" s="51" t="s">
        <v>209</v>
      </c>
      <c r="B37" s="26"/>
      <c r="C37" s="27"/>
      <c r="E37" s="1" t="s">
        <v>297</v>
      </c>
      <c r="F37" s="26">
        <v>4771</v>
      </c>
      <c r="G37" s="27" t="s">
        <v>195</v>
      </c>
    </row>
    <row r="38" spans="1:7" ht="12.75">
      <c r="A38" s="51" t="s">
        <v>37</v>
      </c>
      <c r="B38" s="26">
        <v>460</v>
      </c>
      <c r="C38" s="27">
        <f>B38*100/B$29</f>
        <v>38.49372384937239</v>
      </c>
      <c r="E38" s="1" t="s">
        <v>131</v>
      </c>
      <c r="F38" s="26">
        <v>15</v>
      </c>
      <c r="G38" s="27">
        <f>F38*100/F$21</f>
        <v>1.875</v>
      </c>
    </row>
    <row r="39" spans="1:7" ht="12.75">
      <c r="A39" s="51"/>
      <c r="B39" s="26"/>
      <c r="C39" s="27"/>
      <c r="E39" s="1" t="s">
        <v>298</v>
      </c>
      <c r="F39" s="26">
        <v>3631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30</v>
      </c>
      <c r="G40" s="27">
        <f>F40*100/F$21</f>
        <v>3.75</v>
      </c>
    </row>
    <row r="41" spans="1:7" ht="12.75">
      <c r="A41" s="51" t="s">
        <v>211</v>
      </c>
      <c r="B41" s="26" t="s">
        <v>360</v>
      </c>
      <c r="C41" s="27" t="s">
        <v>360</v>
      </c>
      <c r="E41" s="1" t="s">
        <v>299</v>
      </c>
      <c r="F41" s="26">
        <v>1013</v>
      </c>
      <c r="G41" s="27" t="s">
        <v>195</v>
      </c>
    </row>
    <row r="42" spans="1:7" ht="12.75">
      <c r="A42" s="51" t="s">
        <v>38</v>
      </c>
      <c r="B42" s="26" t="s">
        <v>360</v>
      </c>
      <c r="C42" s="27" t="s">
        <v>360</v>
      </c>
      <c r="E42" s="1" t="s">
        <v>236</v>
      </c>
      <c r="F42" s="26">
        <v>20</v>
      </c>
      <c r="G42" s="27">
        <f>F42*100/F$21</f>
        <v>2.5</v>
      </c>
    </row>
    <row r="43" spans="1:7" ht="12.75">
      <c r="A43" s="51" t="s">
        <v>39</v>
      </c>
      <c r="B43" s="26">
        <v>260</v>
      </c>
      <c r="C43" s="27">
        <f>B43*100/B$29</f>
        <v>21.757322175732217</v>
      </c>
      <c r="E43" s="1" t="s">
        <v>300</v>
      </c>
      <c r="F43" s="26">
        <v>7927</v>
      </c>
      <c r="G43" s="27" t="s">
        <v>195</v>
      </c>
    </row>
    <row r="44" spans="1:7" ht="12.75">
      <c r="A44" s="51" t="s">
        <v>40</v>
      </c>
      <c r="B44" s="26">
        <v>120</v>
      </c>
      <c r="C44" s="27">
        <f>B44*100/B$29</f>
        <v>10.0418410041841</v>
      </c>
      <c r="F44" s="26"/>
      <c r="G44" s="27"/>
    </row>
    <row r="45" spans="1:7" ht="14.25">
      <c r="A45" s="51" t="s">
        <v>41</v>
      </c>
      <c r="B45" s="26">
        <v>205</v>
      </c>
      <c r="C45" s="27">
        <f>B45*100/B$29</f>
        <v>17.15481171548117</v>
      </c>
      <c r="E45" s="50" t="s">
        <v>315</v>
      </c>
      <c r="F45" s="21">
        <v>475</v>
      </c>
      <c r="G45" s="22">
        <f>F45*100/F$45</f>
        <v>100</v>
      </c>
    </row>
    <row r="46" spans="1:7" ht="12.75">
      <c r="A46" s="51" t="s">
        <v>212</v>
      </c>
      <c r="B46" s="26">
        <v>110</v>
      </c>
      <c r="C46" s="27">
        <f>B46*100/B$29</f>
        <v>9.205020920502092</v>
      </c>
      <c r="E46" s="1" t="s">
        <v>225</v>
      </c>
      <c r="F46" s="26">
        <v>65</v>
      </c>
      <c r="G46" s="27">
        <f aca="true" t="shared" si="1" ref="G46:G53">F46*100/F$45</f>
        <v>13.68421052631579</v>
      </c>
    </row>
    <row r="47" spans="1:7" ht="12.75">
      <c r="A47" s="51" t="s">
        <v>42</v>
      </c>
      <c r="B47" s="26">
        <v>4</v>
      </c>
      <c r="C47" s="27">
        <f>B47*100/B$29</f>
        <v>0.33472803347280333</v>
      </c>
      <c r="E47" s="1" t="s">
        <v>226</v>
      </c>
      <c r="F47" s="26">
        <v>35</v>
      </c>
      <c r="G47" s="27">
        <f t="shared" si="1"/>
        <v>7.368421052631579</v>
      </c>
    </row>
    <row r="48" spans="1:7" ht="12.75">
      <c r="A48" s="51" t="s">
        <v>213</v>
      </c>
      <c r="B48" s="26"/>
      <c r="C48" s="27"/>
      <c r="E48" s="1" t="s">
        <v>227</v>
      </c>
      <c r="F48" s="26">
        <v>45</v>
      </c>
      <c r="G48" s="27">
        <f t="shared" si="1"/>
        <v>9.473684210526315</v>
      </c>
    </row>
    <row r="49" spans="1:7" ht="12.75">
      <c r="A49" s="51" t="s">
        <v>43</v>
      </c>
      <c r="B49" s="26">
        <v>20</v>
      </c>
      <c r="C49" s="27">
        <f>B49*100/B$29</f>
        <v>1.6736401673640167</v>
      </c>
      <c r="E49" s="1" t="s">
        <v>228</v>
      </c>
      <c r="F49" s="26">
        <v>90</v>
      </c>
      <c r="G49" s="27">
        <f t="shared" si="1"/>
        <v>18.94736842105263</v>
      </c>
    </row>
    <row r="50" spans="1:7" ht="12.75">
      <c r="A50" s="51" t="s">
        <v>214</v>
      </c>
      <c r="B50" s="26"/>
      <c r="C50" s="27"/>
      <c r="E50" s="1" t="s">
        <v>229</v>
      </c>
      <c r="F50" s="26">
        <v>135</v>
      </c>
      <c r="G50" s="27">
        <f t="shared" si="1"/>
        <v>28.42105263157895</v>
      </c>
    </row>
    <row r="51" spans="1:7" ht="12.75">
      <c r="A51" s="51" t="s">
        <v>285</v>
      </c>
      <c r="B51" s="26">
        <v>100</v>
      </c>
      <c r="C51" s="27">
        <f>B51*100/B$29</f>
        <v>8.368200836820083</v>
      </c>
      <c r="E51" s="1" t="s">
        <v>230</v>
      </c>
      <c r="F51" s="26">
        <v>80</v>
      </c>
      <c r="G51" s="27">
        <f t="shared" si="1"/>
        <v>16.842105263157894</v>
      </c>
    </row>
    <row r="52" spans="1:7" ht="12.75">
      <c r="A52" s="51" t="s">
        <v>286</v>
      </c>
      <c r="B52" s="26">
        <v>160</v>
      </c>
      <c r="C52" s="27">
        <f>B52*100/B$29</f>
        <v>13.389121338912133</v>
      </c>
      <c r="E52" s="1" t="s">
        <v>231</v>
      </c>
      <c r="F52" s="26">
        <v>15</v>
      </c>
      <c r="G52" s="27">
        <f t="shared" si="1"/>
        <v>3.1578947368421053</v>
      </c>
    </row>
    <row r="53" spans="1:7" ht="12.75">
      <c r="A53" s="51" t="s">
        <v>215</v>
      </c>
      <c r="B53" s="26"/>
      <c r="C53" s="27"/>
      <c r="E53" s="1" t="s">
        <v>232</v>
      </c>
      <c r="F53" s="26">
        <v>4</v>
      </c>
      <c r="G53" s="27">
        <f t="shared" si="1"/>
        <v>0.8421052631578947</v>
      </c>
    </row>
    <row r="54" spans="1:7" ht="12.75">
      <c r="A54" s="51" t="s">
        <v>44</v>
      </c>
      <c r="B54" s="26">
        <v>155</v>
      </c>
      <c r="C54" s="27">
        <f>B54*100/B$29</f>
        <v>12.97071129707113</v>
      </c>
      <c r="E54" s="1" t="s">
        <v>233</v>
      </c>
      <c r="F54" s="26" t="s">
        <v>360</v>
      </c>
      <c r="G54" s="27" t="s">
        <v>360</v>
      </c>
    </row>
    <row r="55" spans="1:7" ht="12.75">
      <c r="A55" s="51" t="s">
        <v>216</v>
      </c>
      <c r="B55" s="26">
        <v>45</v>
      </c>
      <c r="C55" s="27">
        <f>B55*100/B$29</f>
        <v>3.7656903765690375</v>
      </c>
      <c r="E55" s="1" t="s">
        <v>234</v>
      </c>
      <c r="F55" s="26" t="s">
        <v>360</v>
      </c>
      <c r="G55" s="27" t="s">
        <v>360</v>
      </c>
    </row>
    <row r="56" spans="1:7" ht="12.75">
      <c r="A56" s="51" t="s">
        <v>45</v>
      </c>
      <c r="B56" s="26">
        <v>10</v>
      </c>
      <c r="C56" s="27">
        <f>B56*100/B$29</f>
        <v>0.8368200836820083</v>
      </c>
      <c r="E56" s="1" t="s">
        <v>237</v>
      </c>
      <c r="F56" s="26">
        <v>35074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13916</v>
      </c>
      <c r="G58" s="27" t="s">
        <v>195</v>
      </c>
    </row>
    <row r="59" spans="1:7" ht="12.75">
      <c r="A59" s="51" t="s">
        <v>46</v>
      </c>
      <c r="B59" s="26">
        <v>1050</v>
      </c>
      <c r="C59" s="27">
        <f>B59*100/B$29</f>
        <v>87.86610878661088</v>
      </c>
      <c r="E59" s="52" t="s">
        <v>238</v>
      </c>
      <c r="F59" s="26"/>
      <c r="G59" s="27"/>
    </row>
    <row r="60" spans="1:7" ht="12.75">
      <c r="A60" s="51" t="s">
        <v>218</v>
      </c>
      <c r="B60" s="26">
        <v>115</v>
      </c>
      <c r="C60" s="27">
        <f>B60*100/B$29</f>
        <v>9.623430962343097</v>
      </c>
      <c r="E60" s="1" t="s">
        <v>294</v>
      </c>
      <c r="F60" s="26">
        <v>21067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26250</v>
      </c>
      <c r="G61" s="41" t="s">
        <v>195</v>
      </c>
    </row>
    <row r="62" spans="1:7" ht="13.5" thickTop="1">
      <c r="A62" s="51" t="s">
        <v>47</v>
      </c>
      <c r="B62" s="26">
        <v>30</v>
      </c>
      <c r="C62" s="27">
        <f>B62*100/B$29</f>
        <v>2.510460251046025</v>
      </c>
      <c r="F62" s="21" t="s">
        <v>307</v>
      </c>
      <c r="G62" s="22" t="s">
        <v>137</v>
      </c>
    </row>
    <row r="63" spans="1:7" ht="12.75">
      <c r="A63" s="51" t="s">
        <v>48</v>
      </c>
      <c r="B63" s="26" t="s">
        <v>360</v>
      </c>
      <c r="C63" s="27" t="s">
        <v>360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135</v>
      </c>
      <c r="C67" s="22">
        <f>B67*100/B$67</f>
        <v>100</v>
      </c>
      <c r="E67" s="50" t="s">
        <v>316</v>
      </c>
      <c r="F67" s="21">
        <v>110</v>
      </c>
      <c r="G67" s="22">
        <v>23.157894736842106</v>
      </c>
    </row>
    <row r="68" spans="1:7" ht="12.75">
      <c r="A68" s="51" t="s">
        <v>49</v>
      </c>
      <c r="B68" s="26">
        <v>10</v>
      </c>
      <c r="C68" s="38">
        <f>B68*100/B$67</f>
        <v>7.407407407407407</v>
      </c>
      <c r="E68" s="1" t="s">
        <v>288</v>
      </c>
      <c r="F68" s="26">
        <v>80</v>
      </c>
      <c r="G68" s="27">
        <v>38.095238095238095</v>
      </c>
    </row>
    <row r="69" spans="1:7" ht="12.75">
      <c r="A69" s="48" t="s">
        <v>246</v>
      </c>
      <c r="B69" s="21">
        <v>2060</v>
      </c>
      <c r="C69" s="22">
        <f>B69*100/B$69</f>
        <v>100</v>
      </c>
      <c r="E69" s="1" t="s">
        <v>289</v>
      </c>
      <c r="F69" s="26">
        <v>60</v>
      </c>
      <c r="G69" s="27">
        <v>36.36363636363637</v>
      </c>
    </row>
    <row r="70" spans="1:7" ht="12.75">
      <c r="A70" s="51" t="s">
        <v>49</v>
      </c>
      <c r="B70" s="26">
        <v>520</v>
      </c>
      <c r="C70" s="27">
        <f>B70*100/B$69</f>
        <v>25.24271844660194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55.9</v>
      </c>
      <c r="E71" s="50" t="s">
        <v>317</v>
      </c>
      <c r="F71" s="21">
        <v>10</v>
      </c>
      <c r="G71" s="22">
        <v>66.66666666666667</v>
      </c>
    </row>
    <row r="72" spans="1:7" ht="12.75">
      <c r="A72" s="51" t="s">
        <v>51</v>
      </c>
      <c r="B72" s="26">
        <v>1540</v>
      </c>
      <c r="C72" s="27">
        <f>B72*100/B$69</f>
        <v>74.75728155339806</v>
      </c>
      <c r="E72" s="1" t="s">
        <v>290</v>
      </c>
      <c r="F72" s="26">
        <v>10</v>
      </c>
      <c r="G72" s="27">
        <v>66.66666666666667</v>
      </c>
    </row>
    <row r="73" spans="1:7" ht="12.75">
      <c r="A73" s="51" t="s">
        <v>52</v>
      </c>
      <c r="B73" s="37" t="s">
        <v>195</v>
      </c>
      <c r="C73" s="27">
        <v>57.3</v>
      </c>
      <c r="E73" s="1" t="s">
        <v>291</v>
      </c>
      <c r="F73" s="26">
        <v>10</v>
      </c>
      <c r="G73" s="27">
        <v>66.66666666666667</v>
      </c>
    </row>
    <row r="74" spans="1:7" ht="12.75">
      <c r="A74" s="48" t="s">
        <v>247</v>
      </c>
      <c r="B74" s="21" t="s">
        <v>360</v>
      </c>
      <c r="C74" s="22" t="s">
        <v>360</v>
      </c>
      <c r="E74" s="50" t="s">
        <v>60</v>
      </c>
      <c r="F74" s="21">
        <v>615</v>
      </c>
      <c r="G74" s="22">
        <v>27.7027027027027</v>
      </c>
    </row>
    <row r="75" spans="1:7" ht="12.75">
      <c r="A75" s="59" t="s">
        <v>53</v>
      </c>
      <c r="B75" s="32" t="s">
        <v>360</v>
      </c>
      <c r="C75" s="38" t="s">
        <v>360</v>
      </c>
      <c r="E75" s="1" t="s">
        <v>61</v>
      </c>
      <c r="F75" s="26">
        <v>585</v>
      </c>
      <c r="G75" s="27">
        <v>27.659574468085108</v>
      </c>
    </row>
    <row r="76" spans="1:7" ht="12.75">
      <c r="A76" s="48"/>
      <c r="B76" s="60"/>
      <c r="C76" s="22"/>
      <c r="E76" s="1" t="s">
        <v>240</v>
      </c>
      <c r="F76" s="26" t="s">
        <v>360</v>
      </c>
      <c r="G76" s="27" t="s">
        <v>360</v>
      </c>
    </row>
    <row r="77" spans="1:7" ht="12.75">
      <c r="A77" s="51"/>
      <c r="B77" s="33"/>
      <c r="C77" s="27"/>
      <c r="E77" s="1" t="s">
        <v>292</v>
      </c>
      <c r="F77" s="26">
        <v>30</v>
      </c>
      <c r="G77" s="27">
        <v>28.571428571428573</v>
      </c>
    </row>
    <row r="78" spans="1:7" ht="12.75">
      <c r="A78" s="51"/>
      <c r="B78" s="33"/>
      <c r="C78" s="27"/>
      <c r="E78" s="1" t="s">
        <v>293</v>
      </c>
      <c r="F78" s="26">
        <v>20</v>
      </c>
      <c r="G78" s="27">
        <v>21.05263157894737</v>
      </c>
    </row>
    <row r="79" spans="1:7" ht="13.5" thickBot="1">
      <c r="A79" s="61"/>
      <c r="B79" s="62"/>
      <c r="C79" s="41"/>
      <c r="D79" s="42"/>
      <c r="E79" s="43" t="s">
        <v>62</v>
      </c>
      <c r="F79" s="40">
        <v>385</v>
      </c>
      <c r="G79" s="41">
        <v>38.308457711442784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358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725</v>
      </c>
      <c r="C10" s="22">
        <f>B10*100/B$10</f>
        <v>100</v>
      </c>
      <c r="E10" s="23" t="s">
        <v>319</v>
      </c>
      <c r="F10" s="21">
        <v>40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45</v>
      </c>
      <c r="C12" s="27">
        <f>B12*100/B$10</f>
        <v>6.206896551724138</v>
      </c>
      <c r="E12" s="28" t="s">
        <v>271</v>
      </c>
      <c r="F12" s="26" t="s">
        <v>360</v>
      </c>
      <c r="G12" s="29" t="s">
        <v>360</v>
      </c>
    </row>
    <row r="13" spans="1:7" ht="12.75">
      <c r="A13" s="25" t="s">
        <v>65</v>
      </c>
      <c r="B13" s="26">
        <v>675</v>
      </c>
      <c r="C13" s="27">
        <f>B13*100/B$10</f>
        <v>93.10344827586206</v>
      </c>
      <c r="E13" s="30" t="s">
        <v>272</v>
      </c>
      <c r="F13" s="26">
        <v>4</v>
      </c>
      <c r="G13" s="27">
        <f>F13*100/F$10</f>
        <v>10</v>
      </c>
    </row>
    <row r="14" spans="1:7" ht="12.75">
      <c r="A14" s="25"/>
      <c r="B14" s="26"/>
      <c r="C14" s="27"/>
      <c r="E14" s="30" t="s">
        <v>232</v>
      </c>
      <c r="F14" s="26" t="s">
        <v>360</v>
      </c>
      <c r="G14" s="27" t="s">
        <v>360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20</v>
      </c>
      <c r="G15" s="27">
        <f>F15*100/F$10</f>
        <v>50</v>
      </c>
    </row>
    <row r="16" spans="1:7" ht="12.75">
      <c r="A16" s="31" t="s">
        <v>66</v>
      </c>
      <c r="B16" s="32">
        <v>40</v>
      </c>
      <c r="C16" s="27">
        <f aca="true" t="shared" si="0" ref="C16:C22">B16*100/B$10</f>
        <v>5.517241379310345</v>
      </c>
      <c r="E16" s="30" t="s">
        <v>274</v>
      </c>
      <c r="F16" s="26" t="s">
        <v>360</v>
      </c>
      <c r="G16" s="27" t="s">
        <v>360</v>
      </c>
    </row>
    <row r="17" spans="1:7" ht="12.75">
      <c r="A17" s="31" t="s">
        <v>67</v>
      </c>
      <c r="B17" s="32">
        <v>40</v>
      </c>
      <c r="C17" s="27">
        <f t="shared" si="0"/>
        <v>5.517241379310345</v>
      </c>
      <c r="E17" s="30" t="s">
        <v>275</v>
      </c>
      <c r="F17" s="26" t="s">
        <v>360</v>
      </c>
      <c r="G17" s="27" t="s">
        <v>360</v>
      </c>
    </row>
    <row r="18" spans="1:7" ht="12.75">
      <c r="A18" s="25" t="s">
        <v>68</v>
      </c>
      <c r="B18" s="26">
        <v>25</v>
      </c>
      <c r="C18" s="27">
        <f t="shared" si="0"/>
        <v>3.4482758620689653</v>
      </c>
      <c r="E18" s="30" t="s">
        <v>276</v>
      </c>
      <c r="F18" s="26" t="s">
        <v>360</v>
      </c>
      <c r="G18" s="27" t="s">
        <v>360</v>
      </c>
    </row>
    <row r="19" spans="1:7" ht="12.75">
      <c r="A19" s="25" t="s">
        <v>69</v>
      </c>
      <c r="B19" s="26">
        <v>150</v>
      </c>
      <c r="C19" s="27">
        <f t="shared" si="0"/>
        <v>20.689655172413794</v>
      </c>
      <c r="E19" s="30" t="s">
        <v>277</v>
      </c>
      <c r="F19" s="26">
        <v>10</v>
      </c>
      <c r="G19" s="27">
        <f>F19*100/F$10</f>
        <v>25</v>
      </c>
    </row>
    <row r="20" spans="1:7" ht="12.75">
      <c r="A20" s="25" t="s">
        <v>70</v>
      </c>
      <c r="B20" s="26">
        <v>115</v>
      </c>
      <c r="C20" s="27">
        <f t="shared" si="0"/>
        <v>15.862068965517242</v>
      </c>
      <c r="E20" s="28" t="s">
        <v>109</v>
      </c>
      <c r="F20" s="26">
        <v>183300</v>
      </c>
      <c r="G20" s="29" t="s">
        <v>195</v>
      </c>
    </row>
    <row r="21" spans="1:7" ht="12.75">
      <c r="A21" s="25" t="s">
        <v>71</v>
      </c>
      <c r="B21" s="26">
        <v>110</v>
      </c>
      <c r="C21" s="27">
        <f t="shared" si="0"/>
        <v>15.172413793103448</v>
      </c>
      <c r="F21" s="33"/>
      <c r="G21" s="34" t="s">
        <v>318</v>
      </c>
    </row>
    <row r="22" spans="1:7" ht="12.75">
      <c r="A22" s="25" t="s">
        <v>72</v>
      </c>
      <c r="B22" s="26">
        <v>245</v>
      </c>
      <c r="C22" s="27">
        <f t="shared" si="0"/>
        <v>33.793103448275865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 t="s">
        <v>360</v>
      </c>
      <c r="C23" s="27" t="s">
        <v>360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40</v>
      </c>
      <c r="G24" s="29">
        <f aca="true" t="shared" si="1" ref="G24:G31">F24*100/F$10</f>
        <v>100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 t="s">
        <v>360</v>
      </c>
      <c r="G26" s="27" t="s">
        <v>360</v>
      </c>
    </row>
    <row r="27" spans="1:7" ht="12.75">
      <c r="A27" s="25" t="s">
        <v>75</v>
      </c>
      <c r="B27" s="26">
        <v>10</v>
      </c>
      <c r="C27" s="27">
        <f aca="true" t="shared" si="2" ref="C27:C34">B27*100/B$10</f>
        <v>1.3793103448275863</v>
      </c>
      <c r="E27" s="30" t="s">
        <v>113</v>
      </c>
      <c r="F27" s="26">
        <v>4</v>
      </c>
      <c r="G27" s="27">
        <f t="shared" si="1"/>
        <v>10</v>
      </c>
    </row>
    <row r="28" spans="1:7" ht="12.75">
      <c r="A28" s="25" t="s">
        <v>76</v>
      </c>
      <c r="B28" s="26">
        <v>70</v>
      </c>
      <c r="C28" s="27">
        <f t="shared" si="2"/>
        <v>9.655172413793103</v>
      </c>
      <c r="E28" s="30" t="s">
        <v>114</v>
      </c>
      <c r="F28" s="26">
        <v>10</v>
      </c>
      <c r="G28" s="27">
        <f t="shared" si="1"/>
        <v>25</v>
      </c>
    </row>
    <row r="29" spans="1:7" ht="12.75">
      <c r="A29" s="25" t="s">
        <v>77</v>
      </c>
      <c r="B29" s="26">
        <v>45</v>
      </c>
      <c r="C29" s="27">
        <f t="shared" si="2"/>
        <v>6.206896551724138</v>
      </c>
      <c r="E29" s="30" t="s">
        <v>253</v>
      </c>
      <c r="F29" s="26">
        <v>15</v>
      </c>
      <c r="G29" s="27">
        <f t="shared" si="1"/>
        <v>37.5</v>
      </c>
    </row>
    <row r="30" spans="1:7" ht="12.75">
      <c r="A30" s="31" t="s">
        <v>78</v>
      </c>
      <c r="B30" s="26">
        <v>90</v>
      </c>
      <c r="C30" s="27">
        <f t="shared" si="2"/>
        <v>12.413793103448276</v>
      </c>
      <c r="E30" s="30" t="s">
        <v>254</v>
      </c>
      <c r="F30" s="26" t="s">
        <v>360</v>
      </c>
      <c r="G30" s="27" t="s">
        <v>360</v>
      </c>
    </row>
    <row r="31" spans="1:7" ht="12.75">
      <c r="A31" s="31" t="s">
        <v>79</v>
      </c>
      <c r="B31" s="26">
        <v>185</v>
      </c>
      <c r="C31" s="27">
        <f t="shared" si="2"/>
        <v>25.517241379310345</v>
      </c>
      <c r="E31" s="30" t="s">
        <v>255</v>
      </c>
      <c r="F31" s="26">
        <v>10</v>
      </c>
      <c r="G31" s="27">
        <f t="shared" si="1"/>
        <v>25</v>
      </c>
    </row>
    <row r="32" spans="1:7" ht="12.75">
      <c r="A32" s="31" t="s">
        <v>80</v>
      </c>
      <c r="B32" s="26">
        <v>115</v>
      </c>
      <c r="C32" s="27">
        <f t="shared" si="2"/>
        <v>15.862068965517242</v>
      </c>
      <c r="E32" s="30" t="s">
        <v>354</v>
      </c>
      <c r="F32" s="26">
        <v>1292</v>
      </c>
      <c r="G32" s="27" t="s">
        <v>195</v>
      </c>
    </row>
    <row r="33" spans="1:7" ht="12.75">
      <c r="A33" s="25" t="s">
        <v>81</v>
      </c>
      <c r="B33" s="26">
        <v>160</v>
      </c>
      <c r="C33" s="27">
        <f t="shared" si="2"/>
        <v>22.06896551724138</v>
      </c>
      <c r="E33" s="30" t="s">
        <v>115</v>
      </c>
      <c r="F33" s="26" t="s">
        <v>360</v>
      </c>
      <c r="G33" s="27" t="s">
        <v>360</v>
      </c>
    </row>
    <row r="34" spans="1:7" ht="12.75">
      <c r="A34" s="25" t="s">
        <v>82</v>
      </c>
      <c r="B34" s="26">
        <v>55</v>
      </c>
      <c r="C34" s="27">
        <f t="shared" si="2"/>
        <v>7.586206896551724</v>
      </c>
      <c r="E34" s="35" t="s">
        <v>354</v>
      </c>
      <c r="F34" s="26" t="s">
        <v>360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370</v>
      </c>
      <c r="C37" s="27">
        <f>B37*100/B$10</f>
        <v>51.03448275862069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270</v>
      </c>
      <c r="C38" s="27">
        <f>B38*100/B$10</f>
        <v>37.241379310344826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55</v>
      </c>
      <c r="C39" s="27">
        <f>B39*100/B$10</f>
        <v>7.586206896551724</v>
      </c>
      <c r="E39" s="30" t="s">
        <v>259</v>
      </c>
      <c r="F39" s="26" t="s">
        <v>360</v>
      </c>
      <c r="G39" s="27" t="s">
        <v>360</v>
      </c>
    </row>
    <row r="40" spans="1:7" ht="12.75">
      <c r="A40" s="25" t="s">
        <v>85</v>
      </c>
      <c r="B40" s="26">
        <v>15</v>
      </c>
      <c r="C40" s="27">
        <f>B40*100/B$10</f>
        <v>2.0689655172413794</v>
      </c>
      <c r="E40" s="30" t="s">
        <v>260</v>
      </c>
      <c r="F40" s="26">
        <v>4</v>
      </c>
      <c r="G40" s="27">
        <f>F40*100/F$10</f>
        <v>10</v>
      </c>
    </row>
    <row r="41" spans="1:7" ht="12.75">
      <c r="A41" s="31" t="s">
        <v>86</v>
      </c>
      <c r="B41" s="32">
        <v>15</v>
      </c>
      <c r="C41" s="27">
        <f>B41*100/B$10</f>
        <v>2.0689655172413794</v>
      </c>
      <c r="E41" s="30" t="s">
        <v>261</v>
      </c>
      <c r="F41" s="26">
        <v>10</v>
      </c>
      <c r="G41" s="27">
        <f>F41*100/F$10</f>
        <v>25</v>
      </c>
    </row>
    <row r="42" spans="1:7" ht="12.75">
      <c r="A42" s="31" t="s">
        <v>87</v>
      </c>
      <c r="B42" s="32" t="s">
        <v>360</v>
      </c>
      <c r="C42" s="27" t="s">
        <v>360</v>
      </c>
      <c r="E42" s="30" t="s">
        <v>262</v>
      </c>
      <c r="F42" s="26">
        <v>4</v>
      </c>
      <c r="G42" s="27">
        <f>F42*100/F$10</f>
        <v>10</v>
      </c>
    </row>
    <row r="43" spans="1:7" ht="12.75">
      <c r="A43" s="25"/>
      <c r="B43" s="26"/>
      <c r="C43" s="27" t="s">
        <v>318</v>
      </c>
      <c r="E43" s="30" t="s">
        <v>263</v>
      </c>
      <c r="F43" s="26" t="s">
        <v>360</v>
      </c>
      <c r="G43" s="27" t="s">
        <v>360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20</v>
      </c>
      <c r="G44" s="27">
        <f>F44*100/F$10</f>
        <v>50</v>
      </c>
    </row>
    <row r="45" spans="1:7" ht="12.75">
      <c r="A45" s="25" t="s">
        <v>88</v>
      </c>
      <c r="B45" s="26">
        <v>55</v>
      </c>
      <c r="C45" s="27">
        <f aca="true" t="shared" si="3" ref="C45:C53">B45*100/B$10</f>
        <v>7.586206896551724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115</v>
      </c>
      <c r="C46" s="27">
        <f t="shared" si="3"/>
        <v>15.862068965517242</v>
      </c>
      <c r="E46" s="36"/>
      <c r="F46" s="26"/>
      <c r="G46" s="27"/>
    </row>
    <row r="47" spans="1:7" ht="12.75">
      <c r="A47" s="25" t="s">
        <v>90</v>
      </c>
      <c r="B47" s="26">
        <v>215</v>
      </c>
      <c r="C47" s="27">
        <f t="shared" si="3"/>
        <v>29.655172413793103</v>
      </c>
      <c r="E47" s="36" t="s">
        <v>320</v>
      </c>
      <c r="F47" s="21">
        <v>675</v>
      </c>
      <c r="G47" s="22">
        <f>F47*100/F$47</f>
        <v>100</v>
      </c>
    </row>
    <row r="48" spans="1:7" ht="12.75">
      <c r="A48" s="25" t="s">
        <v>91</v>
      </c>
      <c r="B48" s="26">
        <v>165</v>
      </c>
      <c r="C48" s="27">
        <f t="shared" si="3"/>
        <v>22.75862068965517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90</v>
      </c>
      <c r="C49" s="27">
        <f t="shared" si="3"/>
        <v>12.413793103448276</v>
      </c>
      <c r="E49" s="30" t="s">
        <v>117</v>
      </c>
      <c r="F49" s="26">
        <v>10</v>
      </c>
      <c r="G49" s="27">
        <f aca="true" t="shared" si="4" ref="G49:G56">F49*100/F$47</f>
        <v>1.4814814814814814</v>
      </c>
    </row>
    <row r="50" spans="1:7" ht="12.75">
      <c r="A50" s="25" t="s">
        <v>93</v>
      </c>
      <c r="B50" s="26">
        <v>40</v>
      </c>
      <c r="C50" s="27">
        <f t="shared" si="3"/>
        <v>5.517241379310345</v>
      </c>
      <c r="E50" s="30" t="s">
        <v>118</v>
      </c>
      <c r="F50" s="26">
        <v>10</v>
      </c>
      <c r="G50" s="27">
        <f t="shared" si="4"/>
        <v>1.4814814814814814</v>
      </c>
    </row>
    <row r="51" spans="1:7" ht="12.75">
      <c r="A51" s="25" t="s">
        <v>94</v>
      </c>
      <c r="B51" s="26">
        <v>10</v>
      </c>
      <c r="C51" s="27">
        <f t="shared" si="3"/>
        <v>1.3793103448275863</v>
      </c>
      <c r="E51" s="30" t="s">
        <v>119</v>
      </c>
      <c r="F51" s="26">
        <v>220</v>
      </c>
      <c r="G51" s="27">
        <f t="shared" si="4"/>
        <v>32.592592592592595</v>
      </c>
    </row>
    <row r="52" spans="1:7" ht="12.75">
      <c r="A52" s="25" t="s">
        <v>95</v>
      </c>
      <c r="B52" s="26">
        <v>15</v>
      </c>
      <c r="C52" s="27">
        <f t="shared" si="3"/>
        <v>2.0689655172413794</v>
      </c>
      <c r="E52" s="30" t="s">
        <v>120</v>
      </c>
      <c r="F52" s="26">
        <v>290</v>
      </c>
      <c r="G52" s="27">
        <f t="shared" si="4"/>
        <v>42.96296296296296</v>
      </c>
    </row>
    <row r="53" spans="1:7" ht="12.75">
      <c r="A53" s="31" t="s">
        <v>96</v>
      </c>
      <c r="B53" s="26">
        <v>20</v>
      </c>
      <c r="C53" s="27">
        <f t="shared" si="3"/>
        <v>2.7586206896551726</v>
      </c>
      <c r="E53" s="30" t="s">
        <v>121</v>
      </c>
      <c r="F53" s="26">
        <v>115</v>
      </c>
      <c r="G53" s="27">
        <f t="shared" si="4"/>
        <v>17.037037037037038</v>
      </c>
    </row>
    <row r="54" spans="1:7" ht="12.75">
      <c r="A54" s="31" t="s">
        <v>97</v>
      </c>
      <c r="B54" s="37">
        <v>3.4</v>
      </c>
      <c r="C54" s="27" t="s">
        <v>195</v>
      </c>
      <c r="E54" s="30" t="s">
        <v>122</v>
      </c>
      <c r="F54" s="26">
        <v>25</v>
      </c>
      <c r="G54" s="27">
        <f t="shared" si="4"/>
        <v>3.7037037037037037</v>
      </c>
    </row>
    <row r="55" spans="1:7" ht="12.75">
      <c r="A55" s="25"/>
      <c r="B55" s="26"/>
      <c r="C55" s="27" t="s">
        <v>318</v>
      </c>
      <c r="E55" s="30" t="s">
        <v>123</v>
      </c>
      <c r="F55" s="26" t="s">
        <v>360</v>
      </c>
      <c r="G55" s="27" t="s">
        <v>360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10</v>
      </c>
      <c r="G56" s="38">
        <f t="shared" si="4"/>
        <v>1.4814814814814814</v>
      </c>
    </row>
    <row r="57" spans="1:7" ht="12.75">
      <c r="A57" s="25" t="s">
        <v>98</v>
      </c>
      <c r="B57" s="26">
        <v>165</v>
      </c>
      <c r="C57" s="27">
        <f>B57*100/B$10</f>
        <v>22.75862068965517</v>
      </c>
      <c r="E57" s="30" t="s">
        <v>125</v>
      </c>
      <c r="F57" s="26">
        <v>580</v>
      </c>
      <c r="G57" s="27" t="s">
        <v>195</v>
      </c>
    </row>
    <row r="58" spans="1:7" ht="12.75">
      <c r="A58" s="25" t="s">
        <v>99</v>
      </c>
      <c r="B58" s="26">
        <v>330</v>
      </c>
      <c r="C58" s="27">
        <f>B58*100/B$10</f>
        <v>45.51724137931034</v>
      </c>
      <c r="E58" s="30"/>
      <c r="F58" s="26"/>
      <c r="G58" s="27" t="s">
        <v>318</v>
      </c>
    </row>
    <row r="59" spans="1:7" ht="12.75">
      <c r="A59" s="25" t="s">
        <v>100</v>
      </c>
      <c r="B59" s="26">
        <v>140</v>
      </c>
      <c r="C59" s="27">
        <f>B59*100/B$10</f>
        <v>19.310344827586206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90</v>
      </c>
      <c r="C60" s="27">
        <f>B60*100/B$10</f>
        <v>12.413793103448276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200</v>
      </c>
      <c r="G61" s="27">
        <f aca="true" t="shared" si="5" ref="G61:G67">F61*100/F$47</f>
        <v>29.62962962962963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130</v>
      </c>
      <c r="G62" s="27">
        <f t="shared" si="5"/>
        <v>19.25925925925926</v>
      </c>
    </row>
    <row r="63" spans="1:7" ht="12.75">
      <c r="A63" s="31" t="s">
        <v>102</v>
      </c>
      <c r="B63" s="32">
        <v>365</v>
      </c>
      <c r="C63" s="27">
        <f aca="true" t="shared" si="6" ref="C63:C71">B63*100/B$10</f>
        <v>50.3448275862069</v>
      </c>
      <c r="E63" s="30" t="s">
        <v>261</v>
      </c>
      <c r="F63" s="26">
        <v>80</v>
      </c>
      <c r="G63" s="27">
        <f t="shared" si="5"/>
        <v>11.851851851851851</v>
      </c>
    </row>
    <row r="64" spans="1:7" ht="12.75">
      <c r="A64" s="31" t="s">
        <v>282</v>
      </c>
      <c r="B64" s="32">
        <v>35</v>
      </c>
      <c r="C64" s="27">
        <f t="shared" si="6"/>
        <v>4.827586206896552</v>
      </c>
      <c r="E64" s="30" t="s">
        <v>262</v>
      </c>
      <c r="F64" s="26">
        <v>55</v>
      </c>
      <c r="G64" s="27">
        <f t="shared" si="5"/>
        <v>8.148148148148149</v>
      </c>
    </row>
    <row r="65" spans="1:7" ht="12.75">
      <c r="A65" s="25" t="s">
        <v>103</v>
      </c>
      <c r="B65" s="26">
        <v>285</v>
      </c>
      <c r="C65" s="27">
        <f t="shared" si="6"/>
        <v>39.310344827586206</v>
      </c>
      <c r="E65" s="30" t="s">
        <v>263</v>
      </c>
      <c r="F65" s="26">
        <v>35</v>
      </c>
      <c r="G65" s="27">
        <f t="shared" si="5"/>
        <v>5.185185185185185</v>
      </c>
    </row>
    <row r="66" spans="1:7" ht="12.75">
      <c r="A66" s="25" t="s">
        <v>283</v>
      </c>
      <c r="B66" s="26">
        <v>25</v>
      </c>
      <c r="C66" s="27">
        <f t="shared" si="6"/>
        <v>3.4482758620689653</v>
      </c>
      <c r="E66" s="30" t="s">
        <v>264</v>
      </c>
      <c r="F66" s="26">
        <v>105</v>
      </c>
      <c r="G66" s="27">
        <f t="shared" si="5"/>
        <v>15.555555555555555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65</v>
      </c>
      <c r="G67" s="27">
        <f t="shared" si="5"/>
        <v>9.62962962962963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 t="s">
        <v>360</v>
      </c>
      <c r="C70" s="27" t="s">
        <v>360</v>
      </c>
      <c r="E70" s="30"/>
      <c r="F70" s="26"/>
      <c r="G70" s="27"/>
    </row>
    <row r="71" spans="1:7" ht="12.75">
      <c r="A71" s="25" t="s">
        <v>108</v>
      </c>
      <c r="B71" s="26">
        <v>20</v>
      </c>
      <c r="C71" s="27">
        <f t="shared" si="6"/>
        <v>2.7586206896551726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 t="s">
        <v>360</v>
      </c>
      <c r="C74" s="27" t="s">
        <v>360</v>
      </c>
      <c r="E74" s="30"/>
      <c r="F74" s="26"/>
      <c r="G74" s="27"/>
    </row>
    <row r="75" spans="1:7" ht="12.75">
      <c r="A75" s="25" t="s">
        <v>322</v>
      </c>
      <c r="B75" s="26">
        <v>25</v>
      </c>
      <c r="C75" s="27">
        <f>B75*100/B$10</f>
        <v>3.4482758620689653</v>
      </c>
      <c r="E75" s="30"/>
      <c r="F75" s="26"/>
      <c r="G75" s="27"/>
    </row>
    <row r="76" spans="1:7" ht="13.5" thickBot="1">
      <c r="A76" s="39" t="s">
        <v>133</v>
      </c>
      <c r="B76" s="40">
        <v>15</v>
      </c>
      <c r="C76" s="41">
        <f>B76*100/B$10</f>
        <v>2.0689655172413794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358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Mauritania</dc:title>
  <dc:subject/>
  <dc:creator>Bureau of the Census</dc:creator>
  <cp:keywords/>
  <dc:description/>
  <cp:lastModifiedBy>Bureau of the Census</cp:lastModifiedBy>
  <cp:lastPrinted>2005-02-25T17:18:22Z</cp:lastPrinted>
  <dcterms:created xsi:type="dcterms:W3CDTF">2004-04-08T18:29:08Z</dcterms:created>
  <dcterms:modified xsi:type="dcterms:W3CDTF">2005-02-25T17:18:25Z</dcterms:modified>
  <cp:category/>
  <cp:version/>
  <cp:contentType/>
  <cp:contentStatus/>
</cp:coreProperties>
</file>