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25" windowHeight="5835" activeTab="0"/>
  </bookViews>
  <sheets>
    <sheet name="Index &amp; Data Source" sheetId="1" r:id="rId1"/>
    <sheet name="MCSL06.07" sheetId="2" r:id="rId2"/>
    <sheet name="Rankings" sheetId="3" r:id="rId3"/>
  </sheets>
  <externalReferences>
    <externalReference r:id="rId6"/>
  </externalReferences>
  <definedNames/>
  <calcPr fullCalcOnLoad="1"/>
</workbook>
</file>

<file path=xl/sharedStrings.xml><?xml version="1.0" encoding="utf-8"?>
<sst xmlns="http://schemas.openxmlformats.org/spreadsheetml/2006/main" count="121" uniqueCount="92">
  <si>
    <t>State</t>
  </si>
  <si>
    <t>Language</t>
  </si>
  <si>
    <t>#</t>
  </si>
  <si>
    <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</si>
  <si>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</si>
  <si>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</si>
  <si>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</si>
  <si>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</si>
  <si>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</si>
  <si>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</si>
  <si>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</si>
  <si>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</si>
  <si>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</si>
  <si>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</si>
  <si>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</si>
  <si>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</si>
  <si>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</si>
  <si>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</si>
  <si>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</si>
  <si>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</si>
  <si>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</si>
  <si>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</si>
  <si>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</si>
  <si>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</si>
  <si>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</si>
  <si>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</si>
  <si>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</si>
  <si>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</si>
  <si>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</si>
  <si>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</si>
  <si>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</si>
  <si>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</si>
  <si>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</si>
  <si>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</si>
  <si>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</si>
  <si>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</si>
  <si>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</si>
  <si>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</si>
  <si>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</si>
  <si>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</si>
  <si>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</si>
  <si>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</si>
  <si>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</si>
  <si>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</si>
  <si>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</si>
  <si>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</si>
  <si>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</si>
  <si>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</si>
  <si>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</si>
  <si>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</si>
  <si>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</si>
  <si>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</si>
  <si>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</si>
  <si>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</si>
  <si>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</si>
  <si>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</si>
  <si>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Most Commonly Spoken Languages Present SY 2006-07</t>
  </si>
  <si>
    <t>Spanish</t>
  </si>
  <si>
    <t>Vietnamese</t>
  </si>
  <si>
    <t>Korean</t>
  </si>
  <si>
    <t>Portuguese</t>
  </si>
  <si>
    <t>Hmong</t>
  </si>
  <si>
    <t>Chinese</t>
  </si>
  <si>
    <t>Arabic</t>
  </si>
  <si>
    <t>Russian</t>
  </si>
  <si>
    <t>Hatian Creole</t>
  </si>
  <si>
    <t>Japanese</t>
  </si>
  <si>
    <t>Polish</t>
  </si>
  <si>
    <t>German</t>
  </si>
  <si>
    <t>French</t>
  </si>
  <si>
    <t>Tagalog</t>
  </si>
  <si>
    <t>Laotian</t>
  </si>
  <si>
    <t>Total # Speakers</t>
  </si>
  <si>
    <t xml:space="preserve">The total # of speakers is based only on the top five most </t>
  </si>
  <si>
    <t xml:space="preserve">commonly spoken languages in the state and is not inclusive </t>
  </si>
  <si>
    <t>of all spoken languages other than English in the state.</t>
  </si>
  <si>
    <t>amongst the top five in the state.</t>
  </si>
  <si>
    <t>Other</t>
  </si>
  <si>
    <t>Bosnian</t>
  </si>
  <si>
    <t>Creole</t>
  </si>
  <si>
    <t xml:space="preserve">percent of the total number of speakers of other languages </t>
  </si>
  <si>
    <t>Nat. Am.</t>
  </si>
  <si>
    <t>Ranking by % of Speakers</t>
  </si>
  <si>
    <t>Ranking Number</t>
  </si>
  <si>
    <t>Number of Speakers by language</t>
  </si>
  <si>
    <t>Most Commonly Spoken Languages Present in SY 2006-07</t>
  </si>
  <si>
    <t>Index of Contents</t>
  </si>
  <si>
    <t>Language Rankings</t>
  </si>
  <si>
    <t>*</t>
  </si>
  <si>
    <t xml:space="preserve">All other languages not listed here were reported as having fewer than 2/10 of a </t>
  </si>
  <si>
    <t># Speakers</t>
  </si>
  <si>
    <t>The summaries contained in this worksheet are state reported data submitted through the Consolidated State Performance Report (CSPR 06-07). The first table provides the details of the top five most commonly spoken languages reported by the state. This is not an exhaustive list of every language spoken in the state only the five most commonly spoken determined by number of students who reported speaking it.
The second table shows how the rankings were determined based on number of speakers.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</si>
</sst>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7">
    <font>
      <sz val="10"/>
      <name val="Arial"/>
      <family val="0"/>
    </font>
    <font>
      <b/>
      <sz val="24"/>
      <name val="Arial"/>
      <family val="2"/>
    </font>
    <font>
      <b/>
      <sz val="10"/>
      <name val="Arial"/>
      <family val="0"/>
    </font>
    <font>
      <sz val="8"/>
      <name val="Arial"/>
      <family val="2"/>
    </font>
    <font>
      <b/>
      <sz val="9"/>
      <name val="Arial"/>
      <family val="2"/>
    </font>
    <font>
      <b/>
      <sz val="14"/>
      <name val="Arial"/>
      <family val="2"/>
    </font>
    <font>
      <b/>
      <sz val="16"/>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7">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1" xfId="0" applyFont="1" applyBorder="1" applyAlignment="1">
      <alignment horizontal="center" wrapText="1"/>
    </xf>
    <xf numFmtId="0" fontId="2" fillId="0" borderId="1" xfId="0" applyFont="1" applyBorder="1" applyAlignment="1">
      <alignment horizontal="center"/>
    </xf>
    <xf numFmtId="10" fontId="2" fillId="0" borderId="1" xfId="0" applyNumberFormat="1" applyFont="1" applyBorder="1" applyAlignment="1">
      <alignment horizontal="center"/>
    </xf>
    <xf numFmtId="0" fontId="2" fillId="0" borderId="1" xfId="0" applyFont="1" applyFill="1" applyBorder="1" applyAlignment="1">
      <alignment horizontal="center" vertical="center"/>
    </xf>
    <xf numFmtId="3" fontId="3" fillId="2" borderId="1" xfId="0" applyNumberFormat="1" applyFont="1" applyFill="1" applyBorder="1" applyAlignment="1">
      <alignment horizontal="center"/>
    </xf>
    <xf numFmtId="3" fontId="3" fillId="2" borderId="1" xfId="0" applyNumberFormat="1" applyFont="1" applyFill="1" applyBorder="1" applyAlignment="1">
      <alignment horizontal="center" vertical="center"/>
    </xf>
    <xf numFmtId="0" fontId="2" fillId="0" borderId="1" xfId="0" applyFont="1" applyFill="1" applyBorder="1" applyAlignment="1">
      <alignment horizontal="center"/>
    </xf>
    <xf numFmtId="0" fontId="0" fillId="0" borderId="1" xfId="0" applyBorder="1" applyAlignment="1">
      <alignment/>
    </xf>
    <xf numFmtId="3" fontId="0" fillId="0" borderId="1" xfId="0" applyNumberFormat="1" applyBorder="1" applyAlignment="1">
      <alignment/>
    </xf>
    <xf numFmtId="10" fontId="0" fillId="0" borderId="1" xfId="0" applyNumberFormat="1" applyBorder="1" applyAlignment="1">
      <alignment/>
    </xf>
    <xf numFmtId="0" fontId="0" fillId="0" borderId="0" xfId="0" applyBorder="1" applyAlignment="1">
      <alignment/>
    </xf>
    <xf numFmtId="3" fontId="0" fillId="0" borderId="0" xfId="0" applyNumberFormat="1" applyBorder="1" applyAlignment="1">
      <alignment/>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2" fillId="0" borderId="1" xfId="0" applyFont="1" applyBorder="1" applyAlignment="1">
      <alignment/>
    </xf>
    <xf numFmtId="10" fontId="3" fillId="2" borderId="2" xfId="0" applyNumberFormat="1" applyFont="1" applyFill="1" applyBorder="1" applyAlignment="1">
      <alignment horizontal="center" vertical="center"/>
    </xf>
    <xf numFmtId="10" fontId="3" fillId="2" borderId="2" xfId="0" applyNumberFormat="1" applyFont="1" applyFill="1" applyBorder="1" applyAlignment="1">
      <alignment horizontal="center"/>
    </xf>
    <xf numFmtId="10" fontId="3" fillId="2" borderId="1" xfId="0" applyNumberFormat="1" applyFont="1" applyFill="1" applyBorder="1" applyAlignment="1">
      <alignment horizontal="center"/>
    </xf>
    <xf numFmtId="0" fontId="0" fillId="3" borderId="1" xfId="0" applyFill="1" applyBorder="1" applyAlignment="1">
      <alignment/>
    </xf>
    <xf numFmtId="3" fontId="0" fillId="3" borderId="1" xfId="0" applyNumberFormat="1" applyFill="1" applyBorder="1" applyAlignment="1">
      <alignment/>
    </xf>
    <xf numFmtId="10" fontId="0" fillId="3" borderId="1" xfId="0" applyNumberFormat="1" applyFill="1" applyBorder="1" applyAlignment="1">
      <alignment/>
    </xf>
    <xf numFmtId="0" fontId="2" fillId="3" borderId="1" xfId="0" applyFont="1" applyFill="1" applyBorder="1" applyAlignment="1">
      <alignment horizontal="center"/>
    </xf>
    <xf numFmtId="3" fontId="3" fillId="3" borderId="1" xfId="0" applyNumberFormat="1" applyFont="1" applyFill="1" applyBorder="1" applyAlignment="1">
      <alignment horizontal="center"/>
    </xf>
    <xf numFmtId="3" fontId="3" fillId="3" borderId="1" xfId="0" applyNumberFormat="1" applyFont="1" applyFill="1" applyBorder="1" applyAlignment="1">
      <alignment horizontal="center" vertical="center"/>
    </xf>
    <xf numFmtId="10" fontId="3" fillId="3" borderId="1" xfId="0" applyNumberFormat="1" applyFont="1" applyFill="1" applyBorder="1" applyAlignment="1">
      <alignment horizontal="center"/>
    </xf>
    <xf numFmtId="3" fontId="3" fillId="3" borderId="1" xfId="0" applyNumberFormat="1" applyFont="1" applyFill="1" applyBorder="1" applyAlignment="1">
      <alignment horizontal="center" vertical="top" wrapText="1"/>
    </xf>
    <xf numFmtId="10" fontId="3" fillId="3" borderId="2" xfId="0" applyNumberFormat="1" applyFont="1" applyFill="1" applyBorder="1" applyAlignment="1">
      <alignment horizontal="center"/>
    </xf>
    <xf numFmtId="10" fontId="3" fillId="3" borderId="2" xfId="0" applyNumberFormat="1" applyFont="1" applyFill="1" applyBorder="1" applyAlignment="1">
      <alignment horizontal="center" vertical="center"/>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center"/>
    </xf>
    <xf numFmtId="3" fontId="3"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3" fontId="3" fillId="3" borderId="1" xfId="0" applyNumberFormat="1" applyFont="1" applyFill="1" applyBorder="1" applyAlignment="1">
      <alignment horizontal="center" wrapText="1"/>
    </xf>
    <xf numFmtId="3" fontId="2" fillId="0" borderId="1" xfId="0" applyNumberFormat="1" applyFont="1" applyBorder="1" applyAlignment="1">
      <alignment/>
    </xf>
    <xf numFmtId="0" fontId="2" fillId="1" borderId="1" xfId="0" applyFont="1" applyFill="1" applyBorder="1" applyAlignment="1">
      <alignment/>
    </xf>
    <xf numFmtId="3" fontId="2" fillId="1" borderId="1" xfId="0" applyNumberFormat="1" applyFont="1" applyFill="1" applyBorder="1" applyAlignment="1">
      <alignment/>
    </xf>
    <xf numFmtId="0" fontId="2" fillId="0" borderId="1" xfId="0" applyFont="1" applyBorder="1" applyAlignment="1">
      <alignment horizontal="center" vertical="center"/>
    </xf>
    <xf numFmtId="0" fontId="0" fillId="0" borderId="0" xfId="0" applyFill="1" applyBorder="1" applyAlignment="1">
      <alignment/>
    </xf>
    <xf numFmtId="0" fontId="2" fillId="0" borderId="0" xfId="0" applyFont="1" applyFill="1" applyBorder="1" applyAlignment="1">
      <alignment horizontal="center"/>
    </xf>
    <xf numFmtId="3" fontId="0" fillId="3" borderId="1" xfId="0" applyNumberFormat="1" applyFill="1" applyBorder="1" applyAlignment="1">
      <alignment horizontal="center"/>
    </xf>
    <xf numFmtId="3" fontId="0" fillId="0" borderId="1" xfId="0" applyNumberFormat="1" applyBorder="1" applyAlignment="1">
      <alignment horizontal="center"/>
    </xf>
    <xf numFmtId="0" fontId="4" fillId="0" borderId="1" xfId="0" applyFont="1" applyBorder="1" applyAlignment="1">
      <alignment horizontal="center" vertical="center" wrapText="1"/>
    </xf>
    <xf numFmtId="0" fontId="2" fillId="0" borderId="1" xfId="0" applyFont="1" applyBorder="1" applyAlignment="1">
      <alignment horizontal="center" vertical="top" wrapText="1"/>
    </xf>
    <xf numFmtId="0" fontId="0" fillId="0" borderId="3" xfId="0" applyBorder="1" applyAlignment="1">
      <alignment/>
    </xf>
    <xf numFmtId="0" fontId="0" fillId="0" borderId="0" xfId="0" applyAlignment="1">
      <alignment horizontal="right"/>
    </xf>
    <xf numFmtId="0" fontId="0" fillId="0" borderId="0" xfId="0" applyBorder="1" applyAlignment="1">
      <alignment vertical="center"/>
    </xf>
    <xf numFmtId="0" fontId="4" fillId="0" borderId="1" xfId="0" applyFont="1" applyBorder="1" applyAlignment="1">
      <alignment horizontal="center" vertical="top" wrapText="1"/>
    </xf>
    <xf numFmtId="164" fontId="0" fillId="1" borderId="1" xfId="0" applyNumberFormat="1" applyFill="1" applyBorder="1" applyAlignment="1">
      <alignment/>
    </xf>
    <xf numFmtId="10" fontId="3" fillId="2" borderId="1" xfId="0" applyNumberFormat="1" applyFont="1" applyFill="1" applyBorder="1" applyAlignment="1">
      <alignment horizontal="center" vertical="center"/>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vertical="top" wrapText="1"/>
    </xf>
    <xf numFmtId="0" fontId="2" fillId="0" borderId="0" xfId="0" applyFont="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SHARED\OBEMLA\Liz%20-%20CSPR\CSPR_3_08\1.6.2.2%20Most%20Comm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D3" t="str">
            <v>Spanish</v>
          </cell>
          <cell r="E3">
            <v>14089</v>
          </cell>
          <cell r="F3" t="str">
            <v>Korean</v>
          </cell>
          <cell r="G3">
            <v>497</v>
          </cell>
          <cell r="H3" t="str">
            <v>Arabic</v>
          </cell>
          <cell r="I3">
            <v>288</v>
          </cell>
          <cell r="J3" t="str">
            <v>Russian</v>
          </cell>
          <cell r="K3">
            <v>140</v>
          </cell>
          <cell r="L3" t="str">
            <v>Japanese</v>
          </cell>
          <cell r="M3">
            <v>125</v>
          </cell>
        </row>
        <row r="4">
          <cell r="D4" t="str">
            <v>Yup'ik</v>
          </cell>
          <cell r="E4">
            <v>7062</v>
          </cell>
          <cell r="F4" t="str">
            <v>Inupiaq</v>
          </cell>
          <cell r="G4">
            <v>1968</v>
          </cell>
          <cell r="H4" t="str">
            <v>Spanish</v>
          </cell>
          <cell r="I4">
            <v>1858</v>
          </cell>
          <cell r="J4" t="str">
            <v>Filipino</v>
          </cell>
          <cell r="K4">
            <v>1079</v>
          </cell>
          <cell r="L4" t="str">
            <v>Russian</v>
          </cell>
          <cell r="M4">
            <v>768</v>
          </cell>
        </row>
        <row r="5">
          <cell r="D5" t="str">
            <v>Spanish</v>
          </cell>
          <cell r="E5">
            <v>132942</v>
          </cell>
          <cell r="F5" t="str">
            <v>Navajo</v>
          </cell>
          <cell r="G5">
            <v>4177</v>
          </cell>
          <cell r="H5" t="str">
            <v>Other Non-Indian</v>
          </cell>
          <cell r="I5">
            <v>1990</v>
          </cell>
          <cell r="J5" t="str">
            <v>Vietnamese</v>
          </cell>
          <cell r="K5">
            <v>1139</v>
          </cell>
          <cell r="L5" t="str">
            <v>Arabic</v>
          </cell>
          <cell r="M5">
            <v>751</v>
          </cell>
        </row>
        <row r="6">
          <cell r="D6" t="str">
            <v>Spanish</v>
          </cell>
          <cell r="E6">
            <v>20577</v>
          </cell>
          <cell r="F6" t="str">
            <v>Marshallese</v>
          </cell>
          <cell r="G6">
            <v>810</v>
          </cell>
          <cell r="H6" t="str">
            <v>Laotian</v>
          </cell>
          <cell r="I6">
            <v>404</v>
          </cell>
          <cell r="J6" t="str">
            <v>Hmong</v>
          </cell>
          <cell r="K6">
            <v>375</v>
          </cell>
          <cell r="L6" t="str">
            <v>Vietnamese</v>
          </cell>
          <cell r="M6">
            <v>339</v>
          </cell>
        </row>
        <row r="7">
          <cell r="D7" t="str">
            <v>Spanish</v>
          </cell>
          <cell r="E7">
            <v>1338611</v>
          </cell>
          <cell r="F7" t="str">
            <v>Vietnamese</v>
          </cell>
          <cell r="G7">
            <v>34356</v>
          </cell>
          <cell r="I7">
            <v>21435</v>
          </cell>
          <cell r="J7" t="str">
            <v>Cantonese</v>
          </cell>
          <cell r="K7">
            <v>21388</v>
          </cell>
          <cell r="L7" t="str">
            <v>Hmong</v>
          </cell>
          <cell r="M7">
            <v>21047</v>
          </cell>
        </row>
        <row r="8">
          <cell r="D8" t="str">
            <v>Spanish</v>
          </cell>
          <cell r="E8">
            <v>106693</v>
          </cell>
          <cell r="F8" t="str">
            <v>Vietnamese</v>
          </cell>
          <cell r="G8">
            <v>2786</v>
          </cell>
          <cell r="H8" t="str">
            <v>Russian</v>
          </cell>
          <cell r="I8">
            <v>1347</v>
          </cell>
          <cell r="J8" t="str">
            <v>Korean</v>
          </cell>
          <cell r="K8">
            <v>1236</v>
          </cell>
          <cell r="L8" t="str">
            <v>Hmong</v>
          </cell>
          <cell r="M8">
            <v>937</v>
          </cell>
        </row>
        <row r="9">
          <cell r="D9" t="str">
            <v>Spanish</v>
          </cell>
          <cell r="E9">
            <v>21046</v>
          </cell>
          <cell r="F9" t="str">
            <v>Portuguese</v>
          </cell>
          <cell r="G9">
            <v>1169</v>
          </cell>
          <cell r="H9" t="str">
            <v>Polish</v>
          </cell>
          <cell r="I9">
            <v>771</v>
          </cell>
          <cell r="J9" t="str">
            <v>Chinese</v>
          </cell>
          <cell r="K9">
            <v>642</v>
          </cell>
          <cell r="L9" t="str">
            <v>Creole-Haitian</v>
          </cell>
          <cell r="M9">
            <v>582</v>
          </cell>
        </row>
        <row r="10">
          <cell r="D10" t="str">
            <v>Spanish</v>
          </cell>
          <cell r="E10">
            <v>5230</v>
          </cell>
          <cell r="F10" t="str">
            <v>Creole</v>
          </cell>
          <cell r="G10">
            <v>251</v>
          </cell>
          <cell r="H10" t="str">
            <v>Chinese</v>
          </cell>
          <cell r="I10">
            <v>148</v>
          </cell>
          <cell r="J10" t="str">
            <v>Korean</v>
          </cell>
          <cell r="K10">
            <v>108</v>
          </cell>
          <cell r="L10" t="str">
            <v>Arabic</v>
          </cell>
          <cell r="M10">
            <v>100</v>
          </cell>
        </row>
        <row r="11">
          <cell r="D11" t="str">
            <v>Spanish</v>
          </cell>
          <cell r="E11">
            <v>3567</v>
          </cell>
          <cell r="F11" t="str">
            <v>Amharic</v>
          </cell>
          <cell r="G11">
            <v>154</v>
          </cell>
          <cell r="H11" t="str">
            <v>Chinese</v>
          </cell>
          <cell r="I11">
            <v>147</v>
          </cell>
          <cell r="J11" t="str">
            <v>French</v>
          </cell>
          <cell r="K11">
            <v>114</v>
          </cell>
          <cell r="L11" t="str">
            <v>Vietnamese</v>
          </cell>
          <cell r="M11">
            <v>109</v>
          </cell>
        </row>
        <row r="12">
          <cell r="D12" t="str">
            <v>Spanish</v>
          </cell>
          <cell r="E12">
            <v>196034</v>
          </cell>
          <cell r="G12">
            <v>25822</v>
          </cell>
          <cell r="H12" t="str">
            <v>Portuguese</v>
          </cell>
          <cell r="I12">
            <v>3676</v>
          </cell>
          <cell r="J12" t="str">
            <v>Vietnamese</v>
          </cell>
          <cell r="K12">
            <v>2710</v>
          </cell>
          <cell r="L12" t="str">
            <v>French</v>
          </cell>
          <cell r="M12">
            <v>1949</v>
          </cell>
        </row>
        <row r="13">
          <cell r="D13" t="str">
            <v>Spanish</v>
          </cell>
          <cell r="E13">
            <v>105436</v>
          </cell>
          <cell r="F13" t="str">
            <v>Vietnamese</v>
          </cell>
          <cell r="G13">
            <v>5704</v>
          </cell>
          <cell r="H13" t="str">
            <v>Korean</v>
          </cell>
          <cell r="I13">
            <v>5328</v>
          </cell>
          <cell r="J13" t="str">
            <v>Other African</v>
          </cell>
          <cell r="K13">
            <v>3378</v>
          </cell>
          <cell r="L13" t="str">
            <v>Other European</v>
          </cell>
          <cell r="M13">
            <v>2914</v>
          </cell>
        </row>
        <row r="14">
          <cell r="D14" t="str">
            <v>Ilokano</v>
          </cell>
          <cell r="E14">
            <v>2908</v>
          </cell>
          <cell r="F14" t="str">
            <v>Marshallese</v>
          </cell>
          <cell r="G14">
            <v>1344</v>
          </cell>
          <cell r="H14" t="str">
            <v>Tagalog</v>
          </cell>
          <cell r="I14">
            <v>1234</v>
          </cell>
          <cell r="J14" t="str">
            <v>Chuukese</v>
          </cell>
          <cell r="K14">
            <v>1220</v>
          </cell>
          <cell r="L14" t="str">
            <v>Spanish</v>
          </cell>
          <cell r="M14">
            <v>944</v>
          </cell>
        </row>
        <row r="15">
          <cell r="D15" t="str">
            <v>Spanish</v>
          </cell>
          <cell r="E15">
            <v>13366</v>
          </cell>
          <cell r="F15" t="str">
            <v>Shoshone</v>
          </cell>
          <cell r="G15">
            <v>283</v>
          </cell>
          <cell r="H15" t="str">
            <v>Russian</v>
          </cell>
          <cell r="I15">
            <v>279</v>
          </cell>
          <cell r="J15" t="str">
            <v>Turkish</v>
          </cell>
          <cell r="K15">
            <v>226</v>
          </cell>
          <cell r="L15" t="str">
            <v>Serbo-Croatian</v>
          </cell>
          <cell r="M15">
            <v>202</v>
          </cell>
        </row>
        <row r="16">
          <cell r="D16" t="str">
            <v>Spanish</v>
          </cell>
          <cell r="E16">
            <v>152864</v>
          </cell>
          <cell r="F16" t="str">
            <v>Polish</v>
          </cell>
          <cell r="G16">
            <v>6951</v>
          </cell>
          <cell r="H16" t="str">
            <v>Arabic</v>
          </cell>
          <cell r="I16">
            <v>3386</v>
          </cell>
          <cell r="J16" t="str">
            <v>Urdu</v>
          </cell>
          <cell r="K16">
            <v>2353</v>
          </cell>
          <cell r="L16" t="str">
            <v>Korean</v>
          </cell>
          <cell r="M16">
            <v>1951</v>
          </cell>
        </row>
        <row r="17">
          <cell r="D17" t="str">
            <v>Spanish</v>
          </cell>
          <cell r="E17">
            <v>34060</v>
          </cell>
          <cell r="G17">
            <v>1290</v>
          </cell>
          <cell r="H17" t="str">
            <v>Arabic</v>
          </cell>
          <cell r="I17">
            <v>594</v>
          </cell>
          <cell r="J17" t="str">
            <v>Korean</v>
          </cell>
          <cell r="K17">
            <v>453</v>
          </cell>
          <cell r="L17" t="str">
            <v> Mandarin </v>
          </cell>
          <cell r="M17">
            <v>446</v>
          </cell>
        </row>
        <row r="18">
          <cell r="D18" t="str">
            <v>Spanish</v>
          </cell>
          <cell r="E18">
            <v>13870</v>
          </cell>
          <cell r="F18" t="str">
            <v>Bosnian</v>
          </cell>
          <cell r="G18">
            <v>841</v>
          </cell>
          <cell r="H18" t="str">
            <v>Vietnamese</v>
          </cell>
          <cell r="I18">
            <v>740</v>
          </cell>
          <cell r="K18">
            <v>457</v>
          </cell>
          <cell r="L18" t="str">
            <v>Arabic</v>
          </cell>
          <cell r="M18">
            <v>277</v>
          </cell>
        </row>
        <row r="19">
          <cell r="D19" t="str">
            <v>Spanish</v>
          </cell>
          <cell r="E19">
            <v>27169</v>
          </cell>
          <cell r="F19" t="str">
            <v>Vietnamese</v>
          </cell>
          <cell r="G19">
            <v>1142</v>
          </cell>
          <cell r="H19" t="str">
            <v>Chinese</v>
          </cell>
          <cell r="I19">
            <v>527</v>
          </cell>
          <cell r="J19" t="str">
            <v>German</v>
          </cell>
          <cell r="K19">
            <v>521</v>
          </cell>
          <cell r="L19" t="str">
            <v>Arabic</v>
          </cell>
          <cell r="M19">
            <v>490</v>
          </cell>
        </row>
        <row r="20">
          <cell r="D20" t="str">
            <v>Spanish</v>
          </cell>
          <cell r="E20">
            <v>7050</v>
          </cell>
          <cell r="F20" t="str">
            <v>Japanese</v>
          </cell>
          <cell r="G20">
            <v>446</v>
          </cell>
          <cell r="H20" t="str">
            <v>Bosnian</v>
          </cell>
          <cell r="I20">
            <v>357</v>
          </cell>
          <cell r="J20" t="str">
            <v>Vietnamese</v>
          </cell>
          <cell r="K20">
            <v>332</v>
          </cell>
          <cell r="L20" t="str">
            <v>French</v>
          </cell>
          <cell r="M20">
            <v>276</v>
          </cell>
        </row>
        <row r="21">
          <cell r="D21" t="str">
            <v>Spanish</v>
          </cell>
          <cell r="E21">
            <v>7015</v>
          </cell>
          <cell r="F21" t="str">
            <v>Vietnamese</v>
          </cell>
          <cell r="G21">
            <v>2240</v>
          </cell>
          <cell r="H21" t="str">
            <v>Arabic</v>
          </cell>
          <cell r="I21">
            <v>607</v>
          </cell>
          <cell r="J21" t="str">
            <v>Cherokee</v>
          </cell>
          <cell r="K21">
            <v>437</v>
          </cell>
          <cell r="M21">
            <v>429</v>
          </cell>
        </row>
        <row r="22">
          <cell r="D22" t="str">
            <v>Somali</v>
          </cell>
          <cell r="E22">
            <v>1061</v>
          </cell>
          <cell r="F22" t="str">
            <v>Spanish</v>
          </cell>
          <cell r="G22">
            <v>429</v>
          </cell>
          <cell r="H22" t="str">
            <v>French</v>
          </cell>
          <cell r="I22">
            <v>301</v>
          </cell>
          <cell r="J22" t="str">
            <v>Khmer</v>
          </cell>
          <cell r="K22">
            <v>235</v>
          </cell>
          <cell r="L22" t="str">
            <v>Chinese</v>
          </cell>
          <cell r="M22">
            <v>223</v>
          </cell>
        </row>
        <row r="23">
          <cell r="D23" t="str">
            <v>Spanish</v>
          </cell>
          <cell r="E23">
            <v>22516</v>
          </cell>
          <cell r="F23" t="str">
            <v>French</v>
          </cell>
          <cell r="G23">
            <v>1475</v>
          </cell>
          <cell r="H23" t="str">
            <v>Chinese</v>
          </cell>
          <cell r="I23">
            <v>1314</v>
          </cell>
          <cell r="J23" t="str">
            <v>Korean</v>
          </cell>
          <cell r="K23">
            <v>1241</v>
          </cell>
          <cell r="L23" t="str">
            <v>Vietnamese</v>
          </cell>
          <cell r="M23">
            <v>916</v>
          </cell>
        </row>
        <row r="24">
          <cell r="D24" t="str">
            <v>Spanish</v>
          </cell>
          <cell r="E24">
            <v>34681</v>
          </cell>
          <cell r="F24" t="str">
            <v>Portuguese</v>
          </cell>
          <cell r="G24">
            <v>5250</v>
          </cell>
          <cell r="H24" t="str">
            <v>Khmer</v>
          </cell>
          <cell r="I24">
            <v>2663</v>
          </cell>
          <cell r="K24">
            <v>2415</v>
          </cell>
          <cell r="L24" t="str">
            <v>Vietnamese</v>
          </cell>
          <cell r="M24">
            <v>2131</v>
          </cell>
        </row>
        <row r="25">
          <cell r="D25" t="str">
            <v>Spanish</v>
          </cell>
          <cell r="E25">
            <v>30825</v>
          </cell>
          <cell r="F25" t="str">
            <v>Arabic</v>
          </cell>
          <cell r="G25">
            <v>13344</v>
          </cell>
          <cell r="H25" t="str">
            <v>Chaldean</v>
          </cell>
          <cell r="I25">
            <v>2480</v>
          </cell>
          <cell r="J25" t="str">
            <v>Albanian</v>
          </cell>
          <cell r="K25">
            <v>1820</v>
          </cell>
          <cell r="L25" t="str">
            <v>Japanese</v>
          </cell>
          <cell r="M25">
            <v>1263</v>
          </cell>
        </row>
        <row r="26">
          <cell r="D26" t="str">
            <v>Spanish</v>
          </cell>
          <cell r="E26">
            <v>27398</v>
          </cell>
          <cell r="F26" t="str">
            <v>Hmong</v>
          </cell>
          <cell r="G26">
            <v>18355</v>
          </cell>
          <cell r="H26" t="str">
            <v>Somali</v>
          </cell>
          <cell r="I26">
            <v>9508</v>
          </cell>
          <cell r="J26" t="str">
            <v>Vietnamese</v>
          </cell>
          <cell r="K26">
            <v>1923</v>
          </cell>
          <cell r="L26" t="str">
            <v>Russian</v>
          </cell>
          <cell r="M26">
            <v>1449</v>
          </cell>
        </row>
        <row r="27">
          <cell r="D27" t="str">
            <v>Spanish</v>
          </cell>
          <cell r="E27">
            <v>4086</v>
          </cell>
          <cell r="G27">
            <v>461</v>
          </cell>
          <cell r="H27" t="str">
            <v>Arabic</v>
          </cell>
          <cell r="I27">
            <v>115</v>
          </cell>
          <cell r="J27" t="str">
            <v>Cantonese</v>
          </cell>
          <cell r="K27">
            <v>62</v>
          </cell>
          <cell r="L27" t="str">
            <v>Korean</v>
          </cell>
          <cell r="M27">
            <v>33</v>
          </cell>
        </row>
        <row r="28">
          <cell r="D28" t="str">
            <v>Spanish</v>
          </cell>
          <cell r="E28">
            <v>10400</v>
          </cell>
          <cell r="G28">
            <v>1597</v>
          </cell>
          <cell r="H28" t="str">
            <v>Vietnamese</v>
          </cell>
          <cell r="I28">
            <v>1058</v>
          </cell>
          <cell r="J28" t="str">
            <v>Somali</v>
          </cell>
          <cell r="K28">
            <v>644</v>
          </cell>
          <cell r="L28" t="str">
            <v>Arabic</v>
          </cell>
          <cell r="M28">
            <v>542</v>
          </cell>
        </row>
        <row r="29">
          <cell r="D29" t="str">
            <v>Blackfeet</v>
          </cell>
          <cell r="E29">
            <v>1383</v>
          </cell>
          <cell r="F29" t="str">
            <v>Crow</v>
          </cell>
          <cell r="G29">
            <v>1376</v>
          </cell>
          <cell r="H29" t="str">
            <v>German</v>
          </cell>
          <cell r="I29">
            <v>602</v>
          </cell>
          <cell r="J29" t="str">
            <v>Dakota</v>
          </cell>
          <cell r="K29">
            <v>574</v>
          </cell>
          <cell r="L29" t="str">
            <v>Cheyenne</v>
          </cell>
          <cell r="M29">
            <v>418</v>
          </cell>
        </row>
        <row r="30">
          <cell r="D30" t="str">
            <v>Spanish</v>
          </cell>
          <cell r="E30">
            <v>14449</v>
          </cell>
          <cell r="F30" t="str">
            <v>Vietnamese</v>
          </cell>
          <cell r="G30">
            <v>634</v>
          </cell>
          <cell r="H30" t="str">
            <v>Nuer</v>
          </cell>
          <cell r="I30">
            <v>511</v>
          </cell>
          <cell r="J30" t="str">
            <v>Arabic</v>
          </cell>
          <cell r="K30">
            <v>486</v>
          </cell>
          <cell r="L30" t="str">
            <v>Kurdish</v>
          </cell>
          <cell r="M30">
            <v>181</v>
          </cell>
        </row>
        <row r="31">
          <cell r="D31" t="str">
            <v>Spanish</v>
          </cell>
          <cell r="E31">
            <v>104679</v>
          </cell>
          <cell r="F31" t="str">
            <v>Tagalog</v>
          </cell>
          <cell r="G31">
            <v>3738</v>
          </cell>
          <cell r="H31" t="str">
            <v>Filipino</v>
          </cell>
          <cell r="I31">
            <v>1554</v>
          </cell>
          <cell r="J31" t="str">
            <v>Chinese</v>
          </cell>
          <cell r="K31">
            <v>1351</v>
          </cell>
          <cell r="L31" t="str">
            <v>Vietnamese</v>
          </cell>
          <cell r="M31">
            <v>904</v>
          </cell>
        </row>
        <row r="32">
          <cell r="D32" t="str">
            <v>Spanish</v>
          </cell>
          <cell r="E32">
            <v>1590</v>
          </cell>
          <cell r="F32" t="str">
            <v>Bosnian</v>
          </cell>
          <cell r="G32">
            <v>253</v>
          </cell>
          <cell r="H32" t="str">
            <v>Portuguese</v>
          </cell>
          <cell r="I32">
            <v>174</v>
          </cell>
          <cell r="J32" t="str">
            <v>Vietnamese</v>
          </cell>
          <cell r="K32">
            <v>140</v>
          </cell>
          <cell r="L32" t="str">
            <v>Arabic</v>
          </cell>
          <cell r="M32">
            <v>136</v>
          </cell>
        </row>
        <row r="33">
          <cell r="D33" t="str">
            <v>Spanish</v>
          </cell>
          <cell r="E33">
            <v>42818</v>
          </cell>
          <cell r="F33" t="str">
            <v>Korean</v>
          </cell>
          <cell r="G33">
            <v>1611</v>
          </cell>
          <cell r="H33" t="str">
            <v>Arabic</v>
          </cell>
          <cell r="I33">
            <v>1516</v>
          </cell>
          <cell r="J33" t="str">
            <v>Portuguese</v>
          </cell>
          <cell r="K33">
            <v>1444</v>
          </cell>
          <cell r="L33" t="str">
            <v>Guiarati</v>
          </cell>
          <cell r="M33">
            <v>1083</v>
          </cell>
        </row>
        <row r="34">
          <cell r="D34" t="str">
            <v>Spanish</v>
          </cell>
          <cell r="E34">
            <v>36713</v>
          </cell>
          <cell r="F34" t="str">
            <v>Navajo</v>
          </cell>
          <cell r="G34">
            <v>8599</v>
          </cell>
          <cell r="H34" t="str">
            <v>Keres</v>
          </cell>
          <cell r="I34">
            <v>972</v>
          </cell>
          <cell r="J34" t="str">
            <v>Zuni</v>
          </cell>
          <cell r="K34">
            <v>721</v>
          </cell>
          <cell r="L34" t="str">
            <v>Vietnamese</v>
          </cell>
          <cell r="M34">
            <v>238</v>
          </cell>
        </row>
        <row r="35">
          <cell r="D35" t="str">
            <v>Spanish</v>
          </cell>
          <cell r="E35">
            <v>119383</v>
          </cell>
          <cell r="F35" t="str">
            <v>Chinese</v>
          </cell>
          <cell r="G35">
            <v>4980</v>
          </cell>
          <cell r="H35" t="str">
            <v>Arabic</v>
          </cell>
          <cell r="I35">
            <v>4296</v>
          </cell>
          <cell r="J35" t="str">
            <v>Bengali</v>
          </cell>
          <cell r="K35">
            <v>4014</v>
          </cell>
          <cell r="L35" t="str">
            <v>Russian</v>
          </cell>
          <cell r="M35">
            <v>3348</v>
          </cell>
        </row>
        <row r="36">
          <cell r="D36" t="str">
            <v>Spanish</v>
          </cell>
          <cell r="E36">
            <v>73002</v>
          </cell>
          <cell r="G36">
            <v>2390</v>
          </cell>
          <cell r="H36" t="str">
            <v>Vietnamese</v>
          </cell>
          <cell r="I36">
            <v>1566</v>
          </cell>
          <cell r="K36">
            <v>1145</v>
          </cell>
          <cell r="L36" t="str">
            <v>French</v>
          </cell>
          <cell r="M36">
            <v>859</v>
          </cell>
        </row>
        <row r="37">
          <cell r="D37" t="str">
            <v>Ojibwa</v>
          </cell>
          <cell r="E37">
            <v>1672</v>
          </cell>
          <cell r="G37">
            <v>584</v>
          </cell>
          <cell r="H37" t="str">
            <v>Spanish</v>
          </cell>
          <cell r="I37">
            <v>501</v>
          </cell>
          <cell r="J37" t="str">
            <v>Bosnian</v>
          </cell>
          <cell r="K37">
            <v>216</v>
          </cell>
          <cell r="M37">
            <v>214</v>
          </cell>
        </row>
        <row r="38">
          <cell r="D38" t="str">
            <v>Spanish</v>
          </cell>
          <cell r="E38">
            <v>14155</v>
          </cell>
          <cell r="F38" t="str">
            <v>Somali</v>
          </cell>
          <cell r="G38">
            <v>3484</v>
          </cell>
          <cell r="H38" t="str">
            <v>Arabic</v>
          </cell>
          <cell r="I38">
            <v>1960</v>
          </cell>
          <cell r="J38" t="str">
            <v>Japanese</v>
          </cell>
          <cell r="K38">
            <v>1043</v>
          </cell>
          <cell r="L38" t="str">
            <v>German</v>
          </cell>
          <cell r="M38">
            <v>980</v>
          </cell>
        </row>
        <row r="39">
          <cell r="D39" t="str">
            <v>Spanish</v>
          </cell>
          <cell r="E39">
            <v>31252</v>
          </cell>
          <cell r="F39" t="str">
            <v>Cherokee</v>
          </cell>
          <cell r="G39">
            <v>1589</v>
          </cell>
          <cell r="H39" t="str">
            <v>Vietnamese</v>
          </cell>
          <cell r="I39">
            <v>1024</v>
          </cell>
          <cell r="J39" t="str">
            <v>Hmong</v>
          </cell>
          <cell r="K39">
            <v>434</v>
          </cell>
          <cell r="L39" t="str">
            <v>Chinese</v>
          </cell>
          <cell r="M39">
            <v>368</v>
          </cell>
        </row>
        <row r="40">
          <cell r="D40" t="str">
            <v>Spanish</v>
          </cell>
          <cell r="E40">
            <v>50850</v>
          </cell>
          <cell r="F40" t="str">
            <v>Russian</v>
          </cell>
          <cell r="G40">
            <v>3236</v>
          </cell>
          <cell r="H40" t="str">
            <v>Vietnamese</v>
          </cell>
          <cell r="I40">
            <v>1850</v>
          </cell>
          <cell r="J40" t="str">
            <v>Ukrainian</v>
          </cell>
          <cell r="K40">
            <v>905</v>
          </cell>
          <cell r="L40" t="str">
            <v>Korean</v>
          </cell>
          <cell r="M40">
            <v>678</v>
          </cell>
        </row>
        <row r="41">
          <cell r="D41" t="str">
            <v>Spanish</v>
          </cell>
          <cell r="E41">
            <v>27731</v>
          </cell>
          <cell r="F41">
            <v>0</v>
          </cell>
          <cell r="G41">
            <v>0</v>
          </cell>
          <cell r="H41" t="str">
            <v>0</v>
          </cell>
          <cell r="I41">
            <v>0</v>
          </cell>
          <cell r="J41">
            <v>0</v>
          </cell>
          <cell r="K41">
            <v>0</v>
          </cell>
          <cell r="L41" t="str">
            <v>Russian</v>
          </cell>
          <cell r="M41">
            <v>1330</v>
          </cell>
        </row>
        <row r="42">
          <cell r="D42" t="str">
            <v>English</v>
          </cell>
          <cell r="E42">
            <v>2041</v>
          </cell>
          <cell r="F42">
            <v>0</v>
          </cell>
          <cell r="G42">
            <v>0</v>
          </cell>
          <cell r="H42">
            <v>0</v>
          </cell>
          <cell r="I42">
            <v>0</v>
          </cell>
          <cell r="J42">
            <v>0</v>
          </cell>
          <cell r="K42">
            <v>0</v>
          </cell>
          <cell r="L42">
            <v>0</v>
          </cell>
          <cell r="M42">
            <v>0</v>
          </cell>
        </row>
        <row r="43">
          <cell r="D43" t="str">
            <v>Spanish</v>
          </cell>
          <cell r="E43">
            <v>6715</v>
          </cell>
          <cell r="F43" t="str">
            <v>Portuguese</v>
          </cell>
          <cell r="G43">
            <v>422</v>
          </cell>
          <cell r="H43" t="str">
            <v>Cape Verdean</v>
          </cell>
          <cell r="I43">
            <v>246</v>
          </cell>
          <cell r="K43">
            <v>217</v>
          </cell>
          <cell r="L43" t="str">
            <v>African Language</v>
          </cell>
          <cell r="M43">
            <v>203</v>
          </cell>
        </row>
        <row r="44">
          <cell r="D44" t="str">
            <v>Spanish</v>
          </cell>
          <cell r="E44">
            <v>14250</v>
          </cell>
          <cell r="F44" t="str">
            <v>Vietnamese</v>
          </cell>
          <cell r="G44">
            <v>330</v>
          </cell>
          <cell r="H44" t="str">
            <v>Korean</v>
          </cell>
          <cell r="I44">
            <v>198</v>
          </cell>
          <cell r="J44" t="str">
            <v>Russian</v>
          </cell>
          <cell r="K44">
            <v>424</v>
          </cell>
          <cell r="L44" t="str">
            <v>Arabic</v>
          </cell>
          <cell r="M44">
            <v>216</v>
          </cell>
        </row>
        <row r="45">
          <cell r="D45" t="str">
            <v>Lakota</v>
          </cell>
          <cell r="E45">
            <v>1926</v>
          </cell>
          <cell r="F45" t="str">
            <v>Dakota</v>
          </cell>
          <cell r="G45">
            <v>164</v>
          </cell>
          <cell r="H45" t="str">
            <v>Spanish</v>
          </cell>
          <cell r="I45">
            <v>688</v>
          </cell>
          <cell r="J45" t="str">
            <v>German</v>
          </cell>
          <cell r="K45">
            <v>164</v>
          </cell>
          <cell r="L45" t="str">
            <v>Hutterish</v>
          </cell>
          <cell r="M45">
            <v>468</v>
          </cell>
        </row>
        <row r="46">
          <cell r="D46" t="str">
            <v>Spanish</v>
          </cell>
          <cell r="E46">
            <v>16826</v>
          </cell>
          <cell r="F46" t="str">
            <v>Arabic</v>
          </cell>
          <cell r="G46">
            <v>862</v>
          </cell>
          <cell r="H46" t="str">
            <v>Vietnamese</v>
          </cell>
          <cell r="I46">
            <v>417</v>
          </cell>
          <cell r="J46" t="str">
            <v>Kurdish</v>
          </cell>
          <cell r="K46">
            <v>397</v>
          </cell>
          <cell r="L46" t="str">
            <v>Korean</v>
          </cell>
          <cell r="M46">
            <v>310</v>
          </cell>
        </row>
        <row r="47">
          <cell r="D47" t="str">
            <v>Spanish</v>
          </cell>
          <cell r="E47">
            <v>671322</v>
          </cell>
          <cell r="F47" t="str">
            <v>English</v>
          </cell>
          <cell r="G47">
            <v>13356</v>
          </cell>
          <cell r="H47" t="str">
            <v>Vietnamese</v>
          </cell>
          <cell r="I47">
            <v>12727</v>
          </cell>
          <cell r="J47" t="str">
            <v>Urdu</v>
          </cell>
          <cell r="K47">
            <v>3432</v>
          </cell>
          <cell r="L47" t="str">
            <v>Arabic</v>
          </cell>
          <cell r="M47">
            <v>3277</v>
          </cell>
        </row>
        <row r="48">
          <cell r="D48" t="str">
            <v>Spanish</v>
          </cell>
          <cell r="E48">
            <v>44886</v>
          </cell>
          <cell r="F48" t="str">
            <v>Tongan</v>
          </cell>
          <cell r="G48">
            <v>1239</v>
          </cell>
          <cell r="H48" t="str">
            <v>Vietnamese</v>
          </cell>
          <cell r="I48">
            <v>1043</v>
          </cell>
          <cell r="J48" t="str">
            <v>Navajo</v>
          </cell>
          <cell r="K48">
            <v>878</v>
          </cell>
          <cell r="L48" t="str">
            <v>Samoan</v>
          </cell>
          <cell r="M48">
            <v>767</v>
          </cell>
        </row>
        <row r="49">
          <cell r="D49" t="str">
            <v>Serbo-Croatian</v>
          </cell>
          <cell r="E49">
            <v>248</v>
          </cell>
          <cell r="F49" t="str">
            <v>Spanish</v>
          </cell>
          <cell r="G49">
            <v>224</v>
          </cell>
          <cell r="H49" t="str">
            <v>Vietnamese</v>
          </cell>
          <cell r="I49">
            <v>186</v>
          </cell>
          <cell r="J49" t="str">
            <v>Maay</v>
          </cell>
          <cell r="K49">
            <v>140</v>
          </cell>
          <cell r="L49" t="str">
            <v>Chinese</v>
          </cell>
          <cell r="M49">
            <v>133</v>
          </cell>
        </row>
        <row r="50">
          <cell r="D50" t="str">
            <v>Spanish</v>
          </cell>
          <cell r="E50">
            <v>51980</v>
          </cell>
          <cell r="F50" t="str">
            <v>Korean</v>
          </cell>
          <cell r="G50">
            <v>4336</v>
          </cell>
          <cell r="H50" t="str">
            <v>Vietnamese</v>
          </cell>
          <cell r="I50">
            <v>3373</v>
          </cell>
          <cell r="J50" t="str">
            <v>Arabic</v>
          </cell>
          <cell r="K50">
            <v>3050</v>
          </cell>
          <cell r="L50" t="str">
            <v>Urdu</v>
          </cell>
          <cell r="M50">
            <v>2613</v>
          </cell>
        </row>
        <row r="51">
          <cell r="D51" t="str">
            <v>Spanish</v>
          </cell>
          <cell r="E51">
            <v>55769</v>
          </cell>
          <cell r="F51" t="str">
            <v>Russian</v>
          </cell>
          <cell r="G51">
            <v>4707</v>
          </cell>
          <cell r="H51" t="str">
            <v>Vietnamese</v>
          </cell>
          <cell r="I51">
            <v>3119</v>
          </cell>
          <cell r="J51" t="str">
            <v>Ukranian</v>
          </cell>
          <cell r="K51">
            <v>2746</v>
          </cell>
          <cell r="L51" t="str">
            <v>Korean</v>
          </cell>
          <cell r="M51">
            <v>1753</v>
          </cell>
        </row>
        <row r="52">
          <cell r="D52" t="str">
            <v>Spanish</v>
          </cell>
          <cell r="E52">
            <v>685</v>
          </cell>
          <cell r="F52" t="str">
            <v>Arabic</v>
          </cell>
          <cell r="G52">
            <v>72</v>
          </cell>
          <cell r="H52" t="str">
            <v>Mandarin</v>
          </cell>
          <cell r="I52">
            <v>70</v>
          </cell>
          <cell r="J52" t="str">
            <v>Vietnamese</v>
          </cell>
          <cell r="K52">
            <v>46</v>
          </cell>
          <cell r="L52" t="str">
            <v>Russian</v>
          </cell>
          <cell r="M52">
            <v>36</v>
          </cell>
        </row>
        <row r="53">
          <cell r="D53" t="str">
            <v>Spanish</v>
          </cell>
          <cell r="E53">
            <v>25011</v>
          </cell>
          <cell r="F53" t="str">
            <v>Hmong</v>
          </cell>
          <cell r="G53">
            <v>10878</v>
          </cell>
          <cell r="H53" t="str">
            <v>Russian</v>
          </cell>
          <cell r="I53">
            <v>453</v>
          </cell>
          <cell r="K53">
            <v>374</v>
          </cell>
          <cell r="M53">
            <v>366</v>
          </cell>
        </row>
        <row r="54">
          <cell r="D54" t="str">
            <v>Spanish</v>
          </cell>
          <cell r="E54">
            <v>1409</v>
          </cell>
          <cell r="F54" t="str">
            <v>Arapahoe</v>
          </cell>
          <cell r="G54">
            <v>13</v>
          </cell>
          <cell r="H54" t="str">
            <v>Armenian</v>
          </cell>
          <cell r="I54">
            <v>13</v>
          </cell>
          <cell r="J54" t="str">
            <v>Crow</v>
          </cell>
          <cell r="K54">
            <v>11</v>
          </cell>
          <cell r="L54" t="str">
            <v>Shoshone</v>
          </cell>
          <cell r="M54">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21"/>
  <sheetViews>
    <sheetView tabSelected="1" workbookViewId="0" topLeftCell="A1">
      <selection activeCell="F16" sqref="F16"/>
    </sheetView>
  </sheetViews>
  <sheetFormatPr defaultColWidth="9.140625" defaultRowHeight="12.75"/>
  <sheetData>
    <row r="2" spans="1:9" ht="12.75">
      <c r="A2" s="11"/>
      <c r="B2" s="50" t="s">
        <v>85</v>
      </c>
      <c r="C2" s="50"/>
      <c r="D2" s="50"/>
      <c r="E2" s="50"/>
      <c r="F2" s="50"/>
      <c r="G2" s="50"/>
      <c r="H2" s="50"/>
      <c r="I2" s="11"/>
    </row>
    <row r="3" spans="1:9" ht="12.75">
      <c r="A3" s="11"/>
      <c r="B3" s="50"/>
      <c r="C3" s="50"/>
      <c r="D3" s="50"/>
      <c r="E3" s="50"/>
      <c r="F3" s="50"/>
      <c r="G3" s="50"/>
      <c r="H3" s="50"/>
      <c r="I3" s="11"/>
    </row>
    <row r="4" spans="1:9" ht="13.5" thickBot="1">
      <c r="A4" s="44"/>
      <c r="B4" s="51"/>
      <c r="C4" s="51"/>
      <c r="D4" s="51"/>
      <c r="E4" s="51"/>
      <c r="F4" s="51"/>
      <c r="G4" s="51"/>
      <c r="H4" s="51"/>
      <c r="I4" s="44"/>
    </row>
    <row r="5" ht="13.5" thickTop="1"/>
    <row r="6" spans="2:8" ht="12.75">
      <c r="B6" s="52" t="s">
        <v>91</v>
      </c>
      <c r="C6" s="52"/>
      <c r="D6" s="52"/>
      <c r="E6" s="52"/>
      <c r="F6" s="52"/>
      <c r="G6" s="52"/>
      <c r="H6" s="52"/>
    </row>
    <row r="7" spans="2:8" ht="12.75">
      <c r="B7" s="52"/>
      <c r="C7" s="52"/>
      <c r="D7" s="52"/>
      <c r="E7" s="52"/>
      <c r="F7" s="52"/>
      <c r="G7" s="52"/>
      <c r="H7" s="52"/>
    </row>
    <row r="8" spans="2:8" ht="12.75">
      <c r="B8" s="52"/>
      <c r="C8" s="52"/>
      <c r="D8" s="52"/>
      <c r="E8" s="52"/>
      <c r="F8" s="52"/>
      <c r="G8" s="52"/>
      <c r="H8" s="52"/>
    </row>
    <row r="9" spans="2:8" ht="12.75">
      <c r="B9" s="52"/>
      <c r="C9" s="52"/>
      <c r="D9" s="52"/>
      <c r="E9" s="52"/>
      <c r="F9" s="52"/>
      <c r="G9" s="52"/>
      <c r="H9" s="52"/>
    </row>
    <row r="10" spans="2:8" ht="76.5" customHeight="1">
      <c r="B10" s="52"/>
      <c r="C10" s="52"/>
      <c r="D10" s="52"/>
      <c r="E10" s="52"/>
      <c r="F10" s="52"/>
      <c r="G10" s="52"/>
      <c r="H10" s="52"/>
    </row>
    <row r="18" spans="4:5" ht="12.75">
      <c r="D18" s="53" t="s">
        <v>86</v>
      </c>
      <c r="E18" s="53"/>
    </row>
    <row r="20" spans="1:2" ht="12.75">
      <c r="A20" s="45" t="s">
        <v>88</v>
      </c>
      <c r="B20" t="s">
        <v>56</v>
      </c>
    </row>
    <row r="21" spans="1:2" ht="12.75">
      <c r="A21" s="45" t="s">
        <v>88</v>
      </c>
      <c r="B21" t="s">
        <v>87</v>
      </c>
    </row>
  </sheetData>
  <sheetProtection password="ADAC" sheet="1" objects="1" scenarios="1" selectLockedCells="1" selectUnlockedCells="1"/>
  <mergeCells count="3">
    <mergeCell ref="B2:H4"/>
    <mergeCell ref="B6:H10"/>
    <mergeCell ref="D18:E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2"/>
  </sheetPr>
  <dimension ref="A2:Q55"/>
  <sheetViews>
    <sheetView workbookViewId="0" topLeftCell="A1">
      <selection activeCell="F59" sqref="F59"/>
    </sheetView>
  </sheetViews>
  <sheetFormatPr defaultColWidth="9.140625" defaultRowHeight="12.75"/>
  <cols>
    <col min="2" max="2" width="10.140625" style="0" hidden="1" customWidth="1"/>
    <col min="3" max="3" width="9.8515625" style="0" customWidth="1"/>
    <col min="5" max="5" width="7.421875" style="0" customWidth="1"/>
    <col min="6" max="6" width="9.7109375" style="0" customWidth="1"/>
    <col min="8" max="8" width="8.140625" style="0" customWidth="1"/>
    <col min="9" max="9" width="9.57421875" style="0" customWidth="1"/>
  </cols>
  <sheetData>
    <row r="2" spans="1:17" ht="30">
      <c r="A2" s="54" t="s">
        <v>56</v>
      </c>
      <c r="B2" s="55"/>
      <c r="C2" s="55"/>
      <c r="D2" s="55"/>
      <c r="E2" s="55"/>
      <c r="F2" s="55"/>
      <c r="G2" s="55"/>
      <c r="H2" s="55"/>
      <c r="I2" s="55"/>
      <c r="J2" s="55"/>
      <c r="K2" s="55"/>
      <c r="L2" s="55"/>
      <c r="M2" s="55"/>
      <c r="N2" s="55"/>
      <c r="O2" s="55"/>
      <c r="P2" s="55"/>
      <c r="Q2" s="56"/>
    </row>
    <row r="3" spans="1:17" ht="38.25">
      <c r="A3" s="1" t="s">
        <v>0</v>
      </c>
      <c r="B3" s="1" t="s">
        <v>90</v>
      </c>
      <c r="C3" s="2" t="s">
        <v>1</v>
      </c>
      <c r="D3" s="1" t="s">
        <v>90</v>
      </c>
      <c r="E3" s="3" t="s">
        <v>3</v>
      </c>
      <c r="F3" s="2" t="s">
        <v>1</v>
      </c>
      <c r="G3" s="1" t="s">
        <v>90</v>
      </c>
      <c r="H3" s="3" t="s">
        <v>3</v>
      </c>
      <c r="I3" s="2" t="s">
        <v>1</v>
      </c>
      <c r="J3" s="1" t="s">
        <v>90</v>
      </c>
      <c r="K3" s="3" t="s">
        <v>3</v>
      </c>
      <c r="L3" s="2" t="s">
        <v>1</v>
      </c>
      <c r="M3" s="1" t="s">
        <v>90</v>
      </c>
      <c r="N3" s="3" t="s">
        <v>3</v>
      </c>
      <c r="O3" s="2" t="s">
        <v>1</v>
      </c>
      <c r="P3" s="1" t="s">
        <v>90</v>
      </c>
      <c r="Q3" s="3" t="s">
        <v>3</v>
      </c>
    </row>
    <row r="4" spans="1:17" ht="12.75">
      <c r="A4" s="32" t="s">
        <v>4</v>
      </c>
      <c r="B4" s="23">
        <f>D4+G4+J4+M4+P4</f>
        <v>15139</v>
      </c>
      <c r="C4" s="24" t="str">
        <f>'[1]Sheet2'!D3</f>
        <v>Spanish</v>
      </c>
      <c r="D4" s="24">
        <f>'[1]Sheet2'!E3</f>
        <v>14089</v>
      </c>
      <c r="E4" s="25">
        <f aca="true" t="shared" si="0" ref="E4:E35">D4/B4</f>
        <v>0.9306427108791862</v>
      </c>
      <c r="F4" s="24" t="str">
        <f>'[1]Sheet2'!F3</f>
        <v>Korean</v>
      </c>
      <c r="G4" s="24">
        <f>'[1]Sheet2'!G3</f>
        <v>497</v>
      </c>
      <c r="H4" s="25">
        <f aca="true" t="shared" si="1" ref="H4:H35">G4/B4</f>
        <v>0.03282911685051853</v>
      </c>
      <c r="I4" s="24" t="str">
        <f>'[1]Sheet2'!H3</f>
        <v>Arabic</v>
      </c>
      <c r="J4" s="24">
        <f>'[1]Sheet2'!I3</f>
        <v>288</v>
      </c>
      <c r="K4" s="25">
        <f aca="true" t="shared" si="2" ref="K4:K35">J4/B4</f>
        <v>0.019023713587423212</v>
      </c>
      <c r="L4" s="24" t="str">
        <f>'[1]Sheet2'!J3</f>
        <v>Russian</v>
      </c>
      <c r="M4" s="24">
        <f>'[1]Sheet2'!K3</f>
        <v>140</v>
      </c>
      <c r="N4" s="27">
        <f aca="true" t="shared" si="3" ref="N4:N35">M4/B4</f>
        <v>0.009247638549441838</v>
      </c>
      <c r="O4" s="24" t="str">
        <f>'[1]Sheet2'!L3</f>
        <v>Japanese</v>
      </c>
      <c r="P4" s="24">
        <f>'[1]Sheet2'!M3</f>
        <v>125</v>
      </c>
      <c r="Q4" s="28">
        <f aca="true" t="shared" si="4" ref="Q4:Q35">P4/B4</f>
        <v>0.008256820133430213</v>
      </c>
    </row>
    <row r="5" spans="1:17" ht="12.75">
      <c r="A5" s="4" t="s">
        <v>5</v>
      </c>
      <c r="B5" s="5">
        <f>D5+G5+J5+M5+P5</f>
        <v>12735</v>
      </c>
      <c r="C5" s="6" t="str">
        <f>'[1]Sheet2'!D4</f>
        <v>Yup'ik</v>
      </c>
      <c r="D5" s="6">
        <f>'[1]Sheet2'!E4</f>
        <v>7062</v>
      </c>
      <c r="E5" s="18">
        <f t="shared" si="0"/>
        <v>0.5545347467608952</v>
      </c>
      <c r="F5" s="6" t="str">
        <f>'[1]Sheet2'!F4</f>
        <v>Inupiaq</v>
      </c>
      <c r="G5" s="6">
        <f>'[1]Sheet2'!G4</f>
        <v>1968</v>
      </c>
      <c r="H5" s="18">
        <f t="shared" si="1"/>
        <v>0.15453474676089518</v>
      </c>
      <c r="I5" s="6" t="str">
        <f>'[1]Sheet2'!H4</f>
        <v>Spanish</v>
      </c>
      <c r="J5" s="6">
        <f>'[1]Sheet2'!I4</f>
        <v>1858</v>
      </c>
      <c r="K5" s="18">
        <f t="shared" si="2"/>
        <v>0.1458971338829996</v>
      </c>
      <c r="L5" s="6" t="str">
        <f>'[1]Sheet2'!J4</f>
        <v>Filipino</v>
      </c>
      <c r="M5" s="6">
        <f>'[1]Sheet2'!K4</f>
        <v>1079</v>
      </c>
      <c r="N5" s="17">
        <f t="shared" si="3"/>
        <v>0.08472712995681193</v>
      </c>
      <c r="O5" s="6" t="str">
        <f>'[1]Sheet2'!L4</f>
        <v>Russian</v>
      </c>
      <c r="P5" s="6">
        <f>'[1]Sheet2'!M4</f>
        <v>768</v>
      </c>
      <c r="Q5" s="16">
        <f t="shared" si="4"/>
        <v>0.060306242638398115</v>
      </c>
    </row>
    <row r="6" spans="1:17" ht="22.5">
      <c r="A6" s="29" t="s">
        <v>6</v>
      </c>
      <c r="B6" s="23">
        <f aca="true" t="shared" si="5" ref="B6:B55">D6+G6+J6+M6+P6</f>
        <v>140999</v>
      </c>
      <c r="C6" s="23" t="str">
        <f>'[1]Sheet2'!D5</f>
        <v>Spanish</v>
      </c>
      <c r="D6" s="23">
        <f>'[1]Sheet2'!E5</f>
        <v>132942</v>
      </c>
      <c r="E6" s="25">
        <f t="shared" si="0"/>
        <v>0.9428577507641898</v>
      </c>
      <c r="F6" s="23" t="str">
        <f>'[1]Sheet2'!F5</f>
        <v>Navajo</v>
      </c>
      <c r="G6" s="23">
        <f>'[1]Sheet2'!G5</f>
        <v>4177</v>
      </c>
      <c r="H6" s="25">
        <f t="shared" si="1"/>
        <v>0.029624323576762954</v>
      </c>
      <c r="I6" s="31" t="str">
        <f>'[1]Sheet2'!H5</f>
        <v>Other Non-Indian</v>
      </c>
      <c r="J6" s="23">
        <f>'[1]Sheet2'!I5</f>
        <v>1990</v>
      </c>
      <c r="K6" s="25">
        <f t="shared" si="2"/>
        <v>0.014113575273583501</v>
      </c>
      <c r="L6" s="23" t="str">
        <f>'[1]Sheet2'!J5</f>
        <v>Vietnamese</v>
      </c>
      <c r="M6" s="23">
        <f>'[1]Sheet2'!K5</f>
        <v>1139</v>
      </c>
      <c r="N6" s="27">
        <f t="shared" si="3"/>
        <v>0.008078071475684226</v>
      </c>
      <c r="O6" s="23" t="str">
        <f>'[1]Sheet2'!L5</f>
        <v>Arabic</v>
      </c>
      <c r="P6" s="23">
        <f>'[1]Sheet2'!M5</f>
        <v>751</v>
      </c>
      <c r="Q6" s="27">
        <f t="shared" si="4"/>
        <v>0.005326278909779502</v>
      </c>
    </row>
    <row r="7" spans="1:17" ht="12.75">
      <c r="A7" s="4" t="s">
        <v>7</v>
      </c>
      <c r="B7" s="5">
        <f t="shared" si="5"/>
        <v>22505</v>
      </c>
      <c r="C7" s="6" t="str">
        <f>'[1]Sheet2'!D6</f>
        <v>Spanish</v>
      </c>
      <c r="D7" s="6">
        <f>'[1]Sheet2'!E6</f>
        <v>20577</v>
      </c>
      <c r="E7" s="18">
        <f t="shared" si="0"/>
        <v>0.9143301488558098</v>
      </c>
      <c r="F7" s="6" t="str">
        <f>'[1]Sheet2'!F6</f>
        <v>Marshallese</v>
      </c>
      <c r="G7" s="6">
        <f>'[1]Sheet2'!G6</f>
        <v>810</v>
      </c>
      <c r="H7" s="18">
        <f t="shared" si="1"/>
        <v>0.03599200177738281</v>
      </c>
      <c r="I7" s="6" t="str">
        <f>'[1]Sheet2'!H6</f>
        <v>Laotian</v>
      </c>
      <c r="J7" s="6">
        <f>'[1]Sheet2'!I6</f>
        <v>404</v>
      </c>
      <c r="K7" s="18">
        <f t="shared" si="2"/>
        <v>0.017951566318595867</v>
      </c>
      <c r="L7" s="6" t="str">
        <f>'[1]Sheet2'!J6</f>
        <v>Hmong</v>
      </c>
      <c r="M7" s="6">
        <f>'[1]Sheet2'!K6</f>
        <v>375</v>
      </c>
      <c r="N7" s="17">
        <f t="shared" si="3"/>
        <v>0.016662963785825373</v>
      </c>
      <c r="O7" s="6" t="str">
        <f>'[1]Sheet2'!L6</f>
        <v>Vietnamese</v>
      </c>
      <c r="P7" s="6">
        <f>'[1]Sheet2'!M6</f>
        <v>339</v>
      </c>
      <c r="Q7" s="16">
        <f t="shared" si="4"/>
        <v>0.015063319262386136</v>
      </c>
    </row>
    <row r="8" spans="1:17" ht="12.75">
      <c r="A8" s="29" t="s">
        <v>8</v>
      </c>
      <c r="B8" s="23">
        <f t="shared" si="5"/>
        <v>1436837</v>
      </c>
      <c r="C8" s="24" t="str">
        <f>'[1]Sheet2'!D7</f>
        <v>Spanish</v>
      </c>
      <c r="D8" s="24">
        <f>'[1]Sheet2'!E7</f>
        <v>1338611</v>
      </c>
      <c r="E8" s="25">
        <f t="shared" si="0"/>
        <v>0.9316373395172869</v>
      </c>
      <c r="F8" s="24" t="str">
        <f>'[1]Sheet2'!F7</f>
        <v>Vietnamese</v>
      </c>
      <c r="G8" s="24">
        <f>'[1]Sheet2'!G7</f>
        <v>34356</v>
      </c>
      <c r="H8" s="25">
        <f t="shared" si="1"/>
        <v>0.023910854188749317</v>
      </c>
      <c r="I8" s="24" t="s">
        <v>70</v>
      </c>
      <c r="J8" s="24">
        <f>'[1]Sheet2'!I7</f>
        <v>21435</v>
      </c>
      <c r="K8" s="25">
        <f t="shared" si="2"/>
        <v>0.014918184874136733</v>
      </c>
      <c r="L8" s="24" t="str">
        <f>'[1]Sheet2'!J7</f>
        <v>Cantonese</v>
      </c>
      <c r="M8" s="24">
        <f>'[1]Sheet2'!K7</f>
        <v>21388</v>
      </c>
      <c r="N8" s="27">
        <f t="shared" si="3"/>
        <v>0.01488547413520114</v>
      </c>
      <c r="O8" s="24" t="str">
        <f>'[1]Sheet2'!L7</f>
        <v>Hmong</v>
      </c>
      <c r="P8" s="24">
        <f>'[1]Sheet2'!M7</f>
        <v>21047</v>
      </c>
      <c r="Q8" s="28">
        <f t="shared" si="4"/>
        <v>0.014648147284625884</v>
      </c>
    </row>
    <row r="9" spans="1:17" ht="12.75">
      <c r="A9" s="4" t="s">
        <v>9</v>
      </c>
      <c r="B9" s="5">
        <f t="shared" si="5"/>
        <v>112999</v>
      </c>
      <c r="C9" s="6" t="str">
        <f>'[1]Sheet2'!D8</f>
        <v>Spanish</v>
      </c>
      <c r="D9" s="6">
        <f>'[1]Sheet2'!E8</f>
        <v>106693</v>
      </c>
      <c r="E9" s="18">
        <f t="shared" si="0"/>
        <v>0.9441941964088177</v>
      </c>
      <c r="F9" s="6" t="str">
        <f>'[1]Sheet2'!F8</f>
        <v>Vietnamese</v>
      </c>
      <c r="G9" s="6">
        <f>'[1]Sheet2'!G8</f>
        <v>2786</v>
      </c>
      <c r="H9" s="18">
        <f t="shared" si="1"/>
        <v>0.024655085443234012</v>
      </c>
      <c r="I9" s="6" t="str">
        <f>'[1]Sheet2'!H8</f>
        <v>Russian</v>
      </c>
      <c r="J9" s="6">
        <f>'[1]Sheet2'!I8</f>
        <v>1347</v>
      </c>
      <c r="K9" s="18">
        <f t="shared" si="2"/>
        <v>0.011920459473092683</v>
      </c>
      <c r="L9" s="6" t="str">
        <f>'[1]Sheet2'!J8</f>
        <v>Korean</v>
      </c>
      <c r="M9" s="6">
        <f>'[1]Sheet2'!K8</f>
        <v>1236</v>
      </c>
      <c r="N9" s="17">
        <f t="shared" si="3"/>
        <v>0.010938149895131815</v>
      </c>
      <c r="O9" s="6" t="str">
        <f>'[1]Sheet2'!L8</f>
        <v>Hmong</v>
      </c>
      <c r="P9" s="6">
        <f>'[1]Sheet2'!M8</f>
        <v>937</v>
      </c>
      <c r="Q9" s="16">
        <f t="shared" si="4"/>
        <v>0.008292108779723714</v>
      </c>
    </row>
    <row r="10" spans="1:17" ht="22.5">
      <c r="A10" s="29" t="s">
        <v>10</v>
      </c>
      <c r="B10" s="23">
        <f t="shared" si="5"/>
        <v>24210</v>
      </c>
      <c r="C10" s="23" t="str">
        <f>'[1]Sheet2'!D9</f>
        <v>Spanish</v>
      </c>
      <c r="D10" s="23">
        <f>'[1]Sheet2'!E9</f>
        <v>21046</v>
      </c>
      <c r="E10" s="25">
        <f t="shared" si="0"/>
        <v>0.8693102023957042</v>
      </c>
      <c r="F10" s="23" t="str">
        <f>'[1]Sheet2'!F9</f>
        <v>Portuguese</v>
      </c>
      <c r="G10" s="23">
        <f>'[1]Sheet2'!G9</f>
        <v>1169</v>
      </c>
      <c r="H10" s="25">
        <f t="shared" si="1"/>
        <v>0.048285832300702186</v>
      </c>
      <c r="I10" s="23" t="str">
        <f>'[1]Sheet2'!H9</f>
        <v>Polish</v>
      </c>
      <c r="J10" s="23">
        <f>'[1]Sheet2'!I9</f>
        <v>771</v>
      </c>
      <c r="K10" s="25">
        <f t="shared" si="2"/>
        <v>0.03184634448574969</v>
      </c>
      <c r="L10" s="23" t="str">
        <f>'[1]Sheet2'!J9</f>
        <v>Chinese</v>
      </c>
      <c r="M10" s="23">
        <f>'[1]Sheet2'!K9</f>
        <v>642</v>
      </c>
      <c r="N10" s="27">
        <f t="shared" si="3"/>
        <v>0.026517967781908302</v>
      </c>
      <c r="O10" s="26" t="str">
        <f>'[1]Sheet2'!L9</f>
        <v>Creole-Haitian</v>
      </c>
      <c r="P10" s="23">
        <f>'[1]Sheet2'!M9</f>
        <v>582</v>
      </c>
      <c r="Q10" s="27">
        <f t="shared" si="4"/>
        <v>0.024039653035935565</v>
      </c>
    </row>
    <row r="11" spans="1:17" ht="12.75">
      <c r="A11" s="4" t="s">
        <v>11</v>
      </c>
      <c r="B11" s="5">
        <f t="shared" si="5"/>
        <v>5837</v>
      </c>
      <c r="C11" s="6" t="str">
        <f>'[1]Sheet2'!D10</f>
        <v>Spanish</v>
      </c>
      <c r="D11" s="6">
        <f>'[1]Sheet2'!E10</f>
        <v>5230</v>
      </c>
      <c r="E11" s="18">
        <f t="shared" si="0"/>
        <v>0.8960082234024328</v>
      </c>
      <c r="F11" s="6" t="str">
        <f>'[1]Sheet2'!F10</f>
        <v>Creole</v>
      </c>
      <c r="G11" s="6">
        <f>'[1]Sheet2'!G10</f>
        <v>251</v>
      </c>
      <c r="H11" s="18">
        <f t="shared" si="1"/>
        <v>0.04300154188795614</v>
      </c>
      <c r="I11" s="6" t="str">
        <f>'[1]Sheet2'!H10</f>
        <v>Chinese</v>
      </c>
      <c r="J11" s="6">
        <f>'[1]Sheet2'!I10</f>
        <v>148</v>
      </c>
      <c r="K11" s="18">
        <f t="shared" si="2"/>
        <v>0.025355490834332705</v>
      </c>
      <c r="L11" s="6" t="str">
        <f>'[1]Sheet2'!J10</f>
        <v>Korean</v>
      </c>
      <c r="M11" s="6">
        <f>'[1]Sheet2'!K10</f>
        <v>108</v>
      </c>
      <c r="N11" s="17">
        <f t="shared" si="3"/>
        <v>0.018502655473702244</v>
      </c>
      <c r="O11" s="6" t="str">
        <f>'[1]Sheet2'!L10</f>
        <v>Arabic</v>
      </c>
      <c r="P11" s="6">
        <f>'[1]Sheet2'!M10</f>
        <v>100</v>
      </c>
      <c r="Q11" s="16">
        <f t="shared" si="4"/>
        <v>0.01713208840157615</v>
      </c>
    </row>
    <row r="12" spans="1:17" ht="12.75">
      <c r="A12" s="29" t="s">
        <v>12</v>
      </c>
      <c r="B12" s="23">
        <f t="shared" si="5"/>
        <v>4091</v>
      </c>
      <c r="C12" s="24" t="str">
        <f>'[1]Sheet2'!D11</f>
        <v>Spanish</v>
      </c>
      <c r="D12" s="24">
        <f>'[1]Sheet2'!E11</f>
        <v>3567</v>
      </c>
      <c r="E12" s="25">
        <f t="shared" si="0"/>
        <v>0.8719139574676118</v>
      </c>
      <c r="F12" s="24" t="str">
        <f>'[1]Sheet2'!F11</f>
        <v>Amharic</v>
      </c>
      <c r="G12" s="24">
        <f>'[1]Sheet2'!G11</f>
        <v>154</v>
      </c>
      <c r="H12" s="25">
        <f t="shared" si="1"/>
        <v>0.037643607919824004</v>
      </c>
      <c r="I12" s="24" t="str">
        <f>'[1]Sheet2'!H11</f>
        <v>Chinese</v>
      </c>
      <c r="J12" s="24">
        <f>'[1]Sheet2'!I11</f>
        <v>147</v>
      </c>
      <c r="K12" s="25">
        <f t="shared" si="2"/>
        <v>0.035932534832559274</v>
      </c>
      <c r="L12" s="24" t="str">
        <f>'[1]Sheet2'!J11</f>
        <v>French</v>
      </c>
      <c r="M12" s="24">
        <f>'[1]Sheet2'!K11</f>
        <v>114</v>
      </c>
      <c r="N12" s="27">
        <f t="shared" si="3"/>
        <v>0.027866047421168418</v>
      </c>
      <c r="O12" s="24" t="str">
        <f>'[1]Sheet2'!L11</f>
        <v>Vietnamese</v>
      </c>
      <c r="P12" s="24">
        <f>'[1]Sheet2'!M11</f>
        <v>109</v>
      </c>
      <c r="Q12" s="28">
        <f t="shared" si="4"/>
        <v>0.02664385235883647</v>
      </c>
    </row>
    <row r="13" spans="1:17" ht="12.75">
      <c r="A13" s="4" t="s">
        <v>13</v>
      </c>
      <c r="B13" s="5">
        <f t="shared" si="5"/>
        <v>230191</v>
      </c>
      <c r="C13" s="6" t="str">
        <f>'[1]Sheet2'!D12</f>
        <v>Spanish</v>
      </c>
      <c r="D13" s="6">
        <f>'[1]Sheet2'!E12</f>
        <v>196034</v>
      </c>
      <c r="E13" s="18">
        <f t="shared" si="0"/>
        <v>0.8516145288043407</v>
      </c>
      <c r="F13" s="6" t="s">
        <v>79</v>
      </c>
      <c r="G13" s="6">
        <f>'[1]Sheet2'!G12</f>
        <v>25822</v>
      </c>
      <c r="H13" s="18">
        <f t="shared" si="1"/>
        <v>0.1121764100247186</v>
      </c>
      <c r="I13" s="6" t="str">
        <f>'[1]Sheet2'!H12</f>
        <v>Portuguese</v>
      </c>
      <c r="J13" s="6">
        <f>'[1]Sheet2'!I12</f>
        <v>3676</v>
      </c>
      <c r="K13" s="18">
        <f t="shared" si="2"/>
        <v>0.015969347194286485</v>
      </c>
      <c r="L13" s="6" t="str">
        <f>'[1]Sheet2'!J12</f>
        <v>Vietnamese</v>
      </c>
      <c r="M13" s="6">
        <f>'[1]Sheet2'!K12</f>
        <v>2710</v>
      </c>
      <c r="N13" s="17">
        <f t="shared" si="3"/>
        <v>0.011772832126364628</v>
      </c>
      <c r="O13" s="6" t="str">
        <f>'[1]Sheet2'!L12</f>
        <v>French</v>
      </c>
      <c r="P13" s="6">
        <f>'[1]Sheet2'!M12</f>
        <v>1949</v>
      </c>
      <c r="Q13" s="16">
        <f t="shared" si="4"/>
        <v>0.008466881850289543</v>
      </c>
    </row>
    <row r="14" spans="1:17" ht="22.5">
      <c r="A14" s="29" t="s">
        <v>14</v>
      </c>
      <c r="B14" s="23">
        <f t="shared" si="5"/>
        <v>122760</v>
      </c>
      <c r="C14" s="23" t="str">
        <f>'[1]Sheet2'!D13</f>
        <v>Spanish</v>
      </c>
      <c r="D14" s="23">
        <f>'[1]Sheet2'!E13</f>
        <v>105436</v>
      </c>
      <c r="E14" s="25">
        <f t="shared" si="0"/>
        <v>0.8588791137178234</v>
      </c>
      <c r="F14" s="23" t="str">
        <f>'[1]Sheet2'!F13</f>
        <v>Vietnamese</v>
      </c>
      <c r="G14" s="23">
        <f>'[1]Sheet2'!G13</f>
        <v>5704</v>
      </c>
      <c r="H14" s="25">
        <f t="shared" si="1"/>
        <v>0.046464646464646465</v>
      </c>
      <c r="I14" s="23" t="str">
        <f>'[1]Sheet2'!H13</f>
        <v>Korean</v>
      </c>
      <c r="J14" s="23">
        <f>'[1]Sheet2'!I13</f>
        <v>5328</v>
      </c>
      <c r="K14" s="25">
        <f t="shared" si="2"/>
        <v>0.04340175953079179</v>
      </c>
      <c r="L14" s="31" t="str">
        <f>'[1]Sheet2'!J13</f>
        <v>Other African</v>
      </c>
      <c r="M14" s="23">
        <f>'[1]Sheet2'!K13</f>
        <v>3378</v>
      </c>
      <c r="N14" s="27">
        <f t="shared" si="3"/>
        <v>0.027517106549364612</v>
      </c>
      <c r="O14" s="26" t="str">
        <f>'[1]Sheet2'!L13</f>
        <v>Other European</v>
      </c>
      <c r="P14" s="23">
        <f>'[1]Sheet2'!M13</f>
        <v>2914</v>
      </c>
      <c r="Q14" s="27">
        <f t="shared" si="4"/>
        <v>0.023737373737373738</v>
      </c>
    </row>
    <row r="15" spans="1:17" ht="12.75">
      <c r="A15" s="4" t="s">
        <v>15</v>
      </c>
      <c r="B15" s="5">
        <f t="shared" si="5"/>
        <v>7650</v>
      </c>
      <c r="C15" s="6" t="str">
        <f>'[1]Sheet2'!D14</f>
        <v>Ilokano</v>
      </c>
      <c r="D15" s="6">
        <f>'[1]Sheet2'!E14</f>
        <v>2908</v>
      </c>
      <c r="E15" s="18">
        <f t="shared" si="0"/>
        <v>0.3801307189542484</v>
      </c>
      <c r="F15" s="6" t="str">
        <f>'[1]Sheet2'!F14</f>
        <v>Marshallese</v>
      </c>
      <c r="G15" s="6">
        <f>'[1]Sheet2'!G14</f>
        <v>1344</v>
      </c>
      <c r="H15" s="18">
        <f t="shared" si="1"/>
        <v>0.17568627450980392</v>
      </c>
      <c r="I15" s="6" t="str">
        <f>'[1]Sheet2'!H14</f>
        <v>Tagalog</v>
      </c>
      <c r="J15" s="6">
        <f>'[1]Sheet2'!I14</f>
        <v>1234</v>
      </c>
      <c r="K15" s="18">
        <f t="shared" si="2"/>
        <v>0.16130718954248366</v>
      </c>
      <c r="L15" s="6" t="str">
        <f>'[1]Sheet2'!J14</f>
        <v>Chuukese</v>
      </c>
      <c r="M15" s="6">
        <f>'[1]Sheet2'!K14</f>
        <v>1220</v>
      </c>
      <c r="N15" s="17">
        <f t="shared" si="3"/>
        <v>0.15947712418300652</v>
      </c>
      <c r="O15" s="6" t="str">
        <f>'[1]Sheet2'!L14</f>
        <v>Spanish</v>
      </c>
      <c r="P15" s="6">
        <f>'[1]Sheet2'!M14</f>
        <v>944</v>
      </c>
      <c r="Q15" s="16">
        <f t="shared" si="4"/>
        <v>0.12339869281045751</v>
      </c>
    </row>
    <row r="16" spans="1:17" ht="22.5">
      <c r="A16" s="29" t="s">
        <v>16</v>
      </c>
      <c r="B16" s="23">
        <f t="shared" si="5"/>
        <v>14356</v>
      </c>
      <c r="C16" s="23" t="str">
        <f>'[1]Sheet2'!D15</f>
        <v>Spanish</v>
      </c>
      <c r="D16" s="23">
        <f>'[1]Sheet2'!E15</f>
        <v>13366</v>
      </c>
      <c r="E16" s="25">
        <f t="shared" si="0"/>
        <v>0.9310392867093898</v>
      </c>
      <c r="F16" s="23" t="str">
        <f>'[1]Sheet2'!F15</f>
        <v>Shoshone</v>
      </c>
      <c r="G16" s="23">
        <f>'[1]Sheet2'!G15</f>
        <v>283</v>
      </c>
      <c r="H16" s="25">
        <f t="shared" si="1"/>
        <v>0.019713011981053217</v>
      </c>
      <c r="I16" s="23" t="str">
        <f>'[1]Sheet2'!H15</f>
        <v>Russian</v>
      </c>
      <c r="J16" s="23">
        <f>'[1]Sheet2'!I15</f>
        <v>279</v>
      </c>
      <c r="K16" s="25">
        <f t="shared" si="2"/>
        <v>0.01943438283644469</v>
      </c>
      <c r="L16" s="23" t="str">
        <f>'[1]Sheet2'!J15</f>
        <v>Turkish</v>
      </c>
      <c r="M16" s="23">
        <f>'[1]Sheet2'!K15</f>
        <v>226</v>
      </c>
      <c r="N16" s="27">
        <f t="shared" si="3"/>
        <v>0.015742546670381722</v>
      </c>
      <c r="O16" s="26" t="str">
        <f>'[1]Sheet2'!L15</f>
        <v>Serbo-Croatian</v>
      </c>
      <c r="P16" s="23">
        <f>'[1]Sheet2'!M15</f>
        <v>202</v>
      </c>
      <c r="Q16" s="27">
        <f t="shared" si="4"/>
        <v>0.014070771802730565</v>
      </c>
    </row>
    <row r="17" spans="1:17" ht="12.75">
      <c r="A17" s="4" t="s">
        <v>17</v>
      </c>
      <c r="B17" s="5">
        <f t="shared" si="5"/>
        <v>167505</v>
      </c>
      <c r="C17" s="6" t="str">
        <f>'[1]Sheet2'!D16</f>
        <v>Spanish</v>
      </c>
      <c r="D17" s="6">
        <f>'[1]Sheet2'!E16</f>
        <v>152864</v>
      </c>
      <c r="E17" s="18">
        <f t="shared" si="0"/>
        <v>0.9125936539207785</v>
      </c>
      <c r="F17" s="6" t="str">
        <f>'[1]Sheet2'!F16</f>
        <v>Polish</v>
      </c>
      <c r="G17" s="6">
        <f>'[1]Sheet2'!G16</f>
        <v>6951</v>
      </c>
      <c r="H17" s="18">
        <f t="shared" si="1"/>
        <v>0.04149726873824662</v>
      </c>
      <c r="I17" s="6" t="str">
        <f>'[1]Sheet2'!H16</f>
        <v>Arabic</v>
      </c>
      <c r="J17" s="6">
        <f>'[1]Sheet2'!I16</f>
        <v>3386</v>
      </c>
      <c r="K17" s="18">
        <f t="shared" si="2"/>
        <v>0.020214321960538493</v>
      </c>
      <c r="L17" s="6" t="str">
        <f>'[1]Sheet2'!J16</f>
        <v>Urdu</v>
      </c>
      <c r="M17" s="6">
        <f>'[1]Sheet2'!K16</f>
        <v>2353</v>
      </c>
      <c r="N17" s="17">
        <f t="shared" si="3"/>
        <v>0.014047341870391928</v>
      </c>
      <c r="O17" s="6" t="str">
        <f>'[1]Sheet2'!L16</f>
        <v>Korean</v>
      </c>
      <c r="P17" s="6">
        <f>'[1]Sheet2'!M16</f>
        <v>1951</v>
      </c>
      <c r="Q17" s="16">
        <f t="shared" si="4"/>
        <v>0.011647413510044476</v>
      </c>
    </row>
    <row r="18" spans="1:17" ht="12.75">
      <c r="A18" s="29" t="s">
        <v>18</v>
      </c>
      <c r="B18" s="23">
        <f t="shared" si="5"/>
        <v>36843</v>
      </c>
      <c r="C18" s="24" t="str">
        <f>'[1]Sheet2'!D17</f>
        <v>Spanish</v>
      </c>
      <c r="D18" s="24">
        <f>'[1]Sheet2'!E17</f>
        <v>34060</v>
      </c>
      <c r="E18" s="25">
        <f t="shared" si="0"/>
        <v>0.9244632630350406</v>
      </c>
      <c r="F18" s="31" t="s">
        <v>68</v>
      </c>
      <c r="G18" s="24">
        <f>'[1]Sheet2'!G17</f>
        <v>1290</v>
      </c>
      <c r="H18" s="25">
        <f t="shared" si="1"/>
        <v>0.03501343538799772</v>
      </c>
      <c r="I18" s="24" t="str">
        <f>'[1]Sheet2'!H17</f>
        <v>Arabic</v>
      </c>
      <c r="J18" s="24">
        <f>'[1]Sheet2'!I17</f>
        <v>594</v>
      </c>
      <c r="K18" s="25">
        <f t="shared" si="2"/>
        <v>0.016122465597264067</v>
      </c>
      <c r="L18" s="24" t="str">
        <f>'[1]Sheet2'!J17</f>
        <v>Korean</v>
      </c>
      <c r="M18" s="24">
        <f>'[1]Sheet2'!K17</f>
        <v>453</v>
      </c>
      <c r="N18" s="27">
        <f t="shared" si="3"/>
        <v>0.01229541568276199</v>
      </c>
      <c r="O18" s="24" t="str">
        <f>'[1]Sheet2'!L17</f>
        <v> Mandarin </v>
      </c>
      <c r="P18" s="24">
        <f>'[1]Sheet2'!M17</f>
        <v>446</v>
      </c>
      <c r="Q18" s="28">
        <f t="shared" si="4"/>
        <v>0.012105420296935647</v>
      </c>
    </row>
    <row r="19" spans="1:17" ht="12.75">
      <c r="A19" s="4" t="s">
        <v>19</v>
      </c>
      <c r="B19" s="5">
        <f t="shared" si="5"/>
        <v>16185</v>
      </c>
      <c r="C19" s="6" t="str">
        <f>'[1]Sheet2'!D18</f>
        <v>Spanish</v>
      </c>
      <c r="D19" s="6">
        <f>'[1]Sheet2'!E18</f>
        <v>13870</v>
      </c>
      <c r="E19" s="18">
        <f t="shared" si="0"/>
        <v>0.856966326845845</v>
      </c>
      <c r="F19" s="6" t="str">
        <f>'[1]Sheet2'!F18</f>
        <v>Bosnian</v>
      </c>
      <c r="G19" s="6">
        <f>'[1]Sheet2'!G18</f>
        <v>841</v>
      </c>
      <c r="H19" s="18">
        <f t="shared" si="1"/>
        <v>0.05196169292554835</v>
      </c>
      <c r="I19" s="6" t="str">
        <f>'[1]Sheet2'!H18</f>
        <v>Vietnamese</v>
      </c>
      <c r="J19" s="6">
        <f>'[1]Sheet2'!I18</f>
        <v>740</v>
      </c>
      <c r="K19" s="18">
        <f t="shared" si="2"/>
        <v>0.0457213469261662</v>
      </c>
      <c r="L19" s="14" t="s">
        <v>71</v>
      </c>
      <c r="M19" s="6">
        <f>'[1]Sheet2'!K18</f>
        <v>457</v>
      </c>
      <c r="N19" s="17">
        <f t="shared" si="3"/>
        <v>0.028236021007105344</v>
      </c>
      <c r="O19" s="6" t="str">
        <f>'[1]Sheet2'!L18</f>
        <v>Arabic</v>
      </c>
      <c r="P19" s="6">
        <f>'[1]Sheet2'!M18</f>
        <v>277</v>
      </c>
      <c r="Q19" s="16">
        <f t="shared" si="4"/>
        <v>0.017114612295335188</v>
      </c>
    </row>
    <row r="20" spans="1:17" ht="12.75">
      <c r="A20" s="29" t="s">
        <v>20</v>
      </c>
      <c r="B20" s="23">
        <f t="shared" si="5"/>
        <v>29849</v>
      </c>
      <c r="C20" s="24" t="str">
        <f>'[1]Sheet2'!D19</f>
        <v>Spanish</v>
      </c>
      <c r="D20" s="24">
        <f>'[1]Sheet2'!E19</f>
        <v>27169</v>
      </c>
      <c r="E20" s="25">
        <f t="shared" si="0"/>
        <v>0.9102147475627325</v>
      </c>
      <c r="F20" s="24" t="str">
        <f>'[1]Sheet2'!F19</f>
        <v>Vietnamese</v>
      </c>
      <c r="G20" s="24">
        <f>'[1]Sheet2'!G19</f>
        <v>1142</v>
      </c>
      <c r="H20" s="25">
        <f t="shared" si="1"/>
        <v>0.038259238165432675</v>
      </c>
      <c r="I20" s="24" t="str">
        <f>'[1]Sheet2'!H19</f>
        <v>Chinese</v>
      </c>
      <c r="J20" s="24">
        <f>'[1]Sheet2'!I19</f>
        <v>527</v>
      </c>
      <c r="K20" s="25">
        <f t="shared" si="2"/>
        <v>0.01765553284867165</v>
      </c>
      <c r="L20" s="24" t="str">
        <f>'[1]Sheet2'!J19</f>
        <v>German</v>
      </c>
      <c r="M20" s="24">
        <f>'[1]Sheet2'!K19</f>
        <v>521</v>
      </c>
      <c r="N20" s="27">
        <f t="shared" si="3"/>
        <v>0.017454521089483734</v>
      </c>
      <c r="O20" s="24" t="str">
        <f>'[1]Sheet2'!L19</f>
        <v>Arabic</v>
      </c>
      <c r="P20" s="24">
        <f>'[1]Sheet2'!M19</f>
        <v>490</v>
      </c>
      <c r="Q20" s="28">
        <f t="shared" si="4"/>
        <v>0.016415960333679522</v>
      </c>
    </row>
    <row r="21" spans="1:17" ht="12.75">
      <c r="A21" s="4" t="s">
        <v>21</v>
      </c>
      <c r="B21" s="5">
        <f t="shared" si="5"/>
        <v>8461</v>
      </c>
      <c r="C21" s="6" t="str">
        <f>'[1]Sheet2'!D20</f>
        <v>Spanish</v>
      </c>
      <c r="D21" s="6">
        <f>'[1]Sheet2'!E20</f>
        <v>7050</v>
      </c>
      <c r="E21" s="18">
        <f t="shared" si="0"/>
        <v>0.833234842217232</v>
      </c>
      <c r="F21" s="6" t="str">
        <f>'[1]Sheet2'!F20</f>
        <v>Japanese</v>
      </c>
      <c r="G21" s="6">
        <f>'[1]Sheet2'!G20</f>
        <v>446</v>
      </c>
      <c r="H21" s="18">
        <f t="shared" si="1"/>
        <v>0.052712445337430566</v>
      </c>
      <c r="I21" s="6" t="str">
        <f>'[1]Sheet2'!H20</f>
        <v>Bosnian</v>
      </c>
      <c r="J21" s="6">
        <f>'[1]Sheet2'!I20</f>
        <v>357</v>
      </c>
      <c r="K21" s="18">
        <f t="shared" si="2"/>
        <v>0.04219359413780877</v>
      </c>
      <c r="L21" s="6" t="str">
        <f>'[1]Sheet2'!J20</f>
        <v>Vietnamese</v>
      </c>
      <c r="M21" s="6">
        <f>'[1]Sheet2'!K20</f>
        <v>332</v>
      </c>
      <c r="N21" s="17">
        <f t="shared" si="3"/>
        <v>0.03923886065476894</v>
      </c>
      <c r="O21" s="6" t="str">
        <f>'[1]Sheet2'!L20</f>
        <v>French</v>
      </c>
      <c r="P21" s="6">
        <f>'[1]Sheet2'!M20</f>
        <v>276</v>
      </c>
      <c r="Q21" s="16">
        <f t="shared" si="4"/>
        <v>0.03262025765275972</v>
      </c>
    </row>
    <row r="22" spans="1:17" ht="12.75">
      <c r="A22" s="29" t="s">
        <v>22</v>
      </c>
      <c r="B22" s="23">
        <f t="shared" si="5"/>
        <v>10728</v>
      </c>
      <c r="C22" s="24" t="str">
        <f>'[1]Sheet2'!D21</f>
        <v>Spanish</v>
      </c>
      <c r="D22" s="24">
        <f>'[1]Sheet2'!E21</f>
        <v>7015</v>
      </c>
      <c r="E22" s="25">
        <f t="shared" si="0"/>
        <v>0.65389634601044</v>
      </c>
      <c r="F22" s="24" t="str">
        <f>'[1]Sheet2'!F21</f>
        <v>Vietnamese</v>
      </c>
      <c r="G22" s="24">
        <f>'[1]Sheet2'!G21</f>
        <v>2240</v>
      </c>
      <c r="H22" s="25">
        <f t="shared" si="1"/>
        <v>0.20879940343027592</v>
      </c>
      <c r="I22" s="24" t="str">
        <f>'[1]Sheet2'!H21</f>
        <v>Arabic</v>
      </c>
      <c r="J22" s="24">
        <f>'[1]Sheet2'!I21</f>
        <v>607</v>
      </c>
      <c r="K22" s="25">
        <f t="shared" si="2"/>
        <v>0.056580909768829235</v>
      </c>
      <c r="L22" s="24" t="str">
        <f>'[1]Sheet2'!J21</f>
        <v>Cherokee</v>
      </c>
      <c r="M22" s="24">
        <f>'[1]Sheet2'!K21</f>
        <v>437</v>
      </c>
      <c r="N22" s="27">
        <f t="shared" si="3"/>
        <v>0.04073452647278151</v>
      </c>
      <c r="O22" s="24" t="s">
        <v>62</v>
      </c>
      <c r="P22" s="24">
        <f>'[1]Sheet2'!M21</f>
        <v>429</v>
      </c>
      <c r="Q22" s="28">
        <f t="shared" si="4"/>
        <v>0.03998881431767338</v>
      </c>
    </row>
    <row r="23" spans="1:17" ht="12.75">
      <c r="A23" s="4" t="s">
        <v>23</v>
      </c>
      <c r="B23" s="5">
        <f t="shared" si="5"/>
        <v>2249</v>
      </c>
      <c r="C23" s="6" t="str">
        <f>'[1]Sheet2'!D22</f>
        <v>Somali</v>
      </c>
      <c r="D23" s="6">
        <f>'[1]Sheet2'!E22</f>
        <v>1061</v>
      </c>
      <c r="E23" s="18">
        <f t="shared" si="0"/>
        <v>0.47176522899066253</v>
      </c>
      <c r="F23" s="6" t="str">
        <f>'[1]Sheet2'!F22</f>
        <v>Spanish</v>
      </c>
      <c r="G23" s="6">
        <f>'[1]Sheet2'!G22</f>
        <v>429</v>
      </c>
      <c r="H23" s="18">
        <f t="shared" si="1"/>
        <v>0.1907514450867052</v>
      </c>
      <c r="I23" s="6" t="str">
        <f>'[1]Sheet2'!H22</f>
        <v>French</v>
      </c>
      <c r="J23" s="6">
        <f>'[1]Sheet2'!I22</f>
        <v>301</v>
      </c>
      <c r="K23" s="18">
        <f t="shared" si="2"/>
        <v>0.13383726100489107</v>
      </c>
      <c r="L23" s="6" t="str">
        <f>'[1]Sheet2'!J22</f>
        <v>Khmer</v>
      </c>
      <c r="M23" s="6">
        <f>'[1]Sheet2'!K22</f>
        <v>235</v>
      </c>
      <c r="N23" s="17">
        <f t="shared" si="3"/>
        <v>0.10449088483770565</v>
      </c>
      <c r="O23" s="6" t="str">
        <f>'[1]Sheet2'!L22</f>
        <v>Chinese</v>
      </c>
      <c r="P23" s="6">
        <f>'[1]Sheet2'!M22</f>
        <v>223</v>
      </c>
      <c r="Q23" s="16">
        <f t="shared" si="4"/>
        <v>0.09915518008003557</v>
      </c>
    </row>
    <row r="24" spans="1:17" ht="12.75">
      <c r="A24" s="29" t="s">
        <v>24</v>
      </c>
      <c r="B24" s="23">
        <f t="shared" si="5"/>
        <v>27462</v>
      </c>
      <c r="C24" s="24" t="str">
        <f>'[1]Sheet2'!D23</f>
        <v>Spanish</v>
      </c>
      <c r="D24" s="24">
        <f>'[1]Sheet2'!E23</f>
        <v>22516</v>
      </c>
      <c r="E24" s="25">
        <f t="shared" si="0"/>
        <v>0.819896584371131</v>
      </c>
      <c r="F24" s="24" t="str">
        <f>'[1]Sheet2'!F23</f>
        <v>French</v>
      </c>
      <c r="G24" s="24">
        <f>'[1]Sheet2'!G23</f>
        <v>1475</v>
      </c>
      <c r="H24" s="25">
        <f t="shared" si="1"/>
        <v>0.05371058189498216</v>
      </c>
      <c r="I24" s="24" t="str">
        <f>'[1]Sheet2'!H23</f>
        <v>Chinese</v>
      </c>
      <c r="J24" s="24">
        <f>'[1]Sheet2'!I23</f>
        <v>1314</v>
      </c>
      <c r="K24" s="25">
        <f t="shared" si="2"/>
        <v>0.047847935328818</v>
      </c>
      <c r="L24" s="24" t="str">
        <f>'[1]Sheet2'!J23</f>
        <v>Korean</v>
      </c>
      <c r="M24" s="24">
        <f>'[1]Sheet2'!K23</f>
        <v>1241</v>
      </c>
      <c r="N24" s="27">
        <f t="shared" si="3"/>
        <v>0.04518971669943923</v>
      </c>
      <c r="O24" s="24" t="str">
        <f>'[1]Sheet2'!L23</f>
        <v>Vietnamese</v>
      </c>
      <c r="P24" s="24">
        <f>'[1]Sheet2'!M23</f>
        <v>916</v>
      </c>
      <c r="Q24" s="28">
        <f t="shared" si="4"/>
        <v>0.033355181705629594</v>
      </c>
    </row>
    <row r="25" spans="1:17" ht="12.75">
      <c r="A25" s="4" t="s">
        <v>25</v>
      </c>
      <c r="B25" s="5">
        <f t="shared" si="5"/>
        <v>47140</v>
      </c>
      <c r="C25" s="6" t="str">
        <f>'[1]Sheet2'!D24</f>
        <v>Spanish</v>
      </c>
      <c r="D25" s="6">
        <f>'[1]Sheet2'!E24</f>
        <v>34681</v>
      </c>
      <c r="E25" s="18">
        <f t="shared" si="0"/>
        <v>0.7357021637675011</v>
      </c>
      <c r="F25" s="6" t="str">
        <f>'[1]Sheet2'!F24</f>
        <v>Portuguese</v>
      </c>
      <c r="G25" s="6">
        <f>'[1]Sheet2'!G24</f>
        <v>5250</v>
      </c>
      <c r="H25" s="18">
        <f t="shared" si="1"/>
        <v>0.1113703860840051</v>
      </c>
      <c r="I25" s="6" t="str">
        <f>'[1]Sheet2'!H24</f>
        <v>Khmer</v>
      </c>
      <c r="J25" s="6">
        <f>'[1]Sheet2'!I24</f>
        <v>2663</v>
      </c>
      <c r="K25" s="18">
        <f t="shared" si="2"/>
        <v>0.05649130250318201</v>
      </c>
      <c r="L25" s="14" t="s">
        <v>79</v>
      </c>
      <c r="M25" s="6">
        <f>'[1]Sheet2'!K24</f>
        <v>2415</v>
      </c>
      <c r="N25" s="17">
        <f t="shared" si="3"/>
        <v>0.051230377598642345</v>
      </c>
      <c r="O25" s="6" t="str">
        <f>'[1]Sheet2'!L24</f>
        <v>Vietnamese</v>
      </c>
      <c r="P25" s="6">
        <f>'[1]Sheet2'!M24</f>
        <v>2131</v>
      </c>
      <c r="Q25" s="16">
        <f t="shared" si="4"/>
        <v>0.045205770046669494</v>
      </c>
    </row>
    <row r="26" spans="1:17" ht="12.75">
      <c r="A26" s="29" t="s">
        <v>26</v>
      </c>
      <c r="B26" s="23">
        <f t="shared" si="5"/>
        <v>49732</v>
      </c>
      <c r="C26" s="24" t="str">
        <f>'[1]Sheet2'!D25</f>
        <v>Spanish</v>
      </c>
      <c r="D26" s="24">
        <f>'[1]Sheet2'!E25</f>
        <v>30825</v>
      </c>
      <c r="E26" s="25">
        <f t="shared" si="0"/>
        <v>0.6198222472452345</v>
      </c>
      <c r="F26" s="24" t="str">
        <f>'[1]Sheet2'!F25</f>
        <v>Arabic</v>
      </c>
      <c r="G26" s="24">
        <f>'[1]Sheet2'!G25</f>
        <v>13344</v>
      </c>
      <c r="H26" s="25">
        <f t="shared" si="1"/>
        <v>0.2683181854741414</v>
      </c>
      <c r="I26" s="24" t="str">
        <f>'[1]Sheet2'!H25</f>
        <v>Chaldean</v>
      </c>
      <c r="J26" s="24">
        <f>'[1]Sheet2'!I25</f>
        <v>2480</v>
      </c>
      <c r="K26" s="25">
        <f t="shared" si="2"/>
        <v>0.049867288667256496</v>
      </c>
      <c r="L26" s="24" t="str">
        <f>'[1]Sheet2'!J25</f>
        <v>Albanian</v>
      </c>
      <c r="M26" s="24">
        <f>'[1]Sheet2'!K25</f>
        <v>1820</v>
      </c>
      <c r="N26" s="27">
        <f t="shared" si="3"/>
        <v>0.03659615539290598</v>
      </c>
      <c r="O26" s="24" t="str">
        <f>'[1]Sheet2'!L25</f>
        <v>Japanese</v>
      </c>
      <c r="P26" s="24">
        <f>'[1]Sheet2'!M25</f>
        <v>1263</v>
      </c>
      <c r="Q26" s="28">
        <f t="shared" si="4"/>
        <v>0.025396123220461676</v>
      </c>
    </row>
    <row r="27" spans="1:17" ht="12.75">
      <c r="A27" s="4" t="s">
        <v>27</v>
      </c>
      <c r="B27" s="5">
        <f t="shared" si="5"/>
        <v>58633</v>
      </c>
      <c r="C27" s="6" t="str">
        <f>'[1]Sheet2'!D26</f>
        <v>Spanish</v>
      </c>
      <c r="D27" s="6">
        <f>'[1]Sheet2'!E26</f>
        <v>27398</v>
      </c>
      <c r="E27" s="18">
        <f t="shared" si="0"/>
        <v>0.46727951835996795</v>
      </c>
      <c r="F27" s="6" t="str">
        <f>'[1]Sheet2'!F26</f>
        <v>Hmong</v>
      </c>
      <c r="G27" s="6">
        <f>'[1]Sheet2'!G26</f>
        <v>18355</v>
      </c>
      <c r="H27" s="18">
        <f t="shared" si="1"/>
        <v>0.313048965599577</v>
      </c>
      <c r="I27" s="6" t="str">
        <f>'[1]Sheet2'!H26</f>
        <v>Somali</v>
      </c>
      <c r="J27" s="6">
        <f>'[1]Sheet2'!I26</f>
        <v>9508</v>
      </c>
      <c r="K27" s="18">
        <f t="shared" si="2"/>
        <v>0.16216124025719306</v>
      </c>
      <c r="L27" s="6" t="str">
        <f>'[1]Sheet2'!J26</f>
        <v>Vietnamese</v>
      </c>
      <c r="M27" s="6">
        <f>'[1]Sheet2'!K26</f>
        <v>1923</v>
      </c>
      <c r="N27" s="17">
        <f t="shared" si="3"/>
        <v>0.0327972302287108</v>
      </c>
      <c r="O27" s="6" t="str">
        <f>'[1]Sheet2'!L26</f>
        <v>Russian</v>
      </c>
      <c r="P27" s="6">
        <f>'[1]Sheet2'!M26</f>
        <v>1449</v>
      </c>
      <c r="Q27" s="16">
        <f t="shared" si="4"/>
        <v>0.024713045554551193</v>
      </c>
    </row>
    <row r="28" spans="1:17" ht="12.75">
      <c r="A28" s="29" t="s">
        <v>28</v>
      </c>
      <c r="B28" s="23">
        <f t="shared" si="5"/>
        <v>4757</v>
      </c>
      <c r="C28" s="24" t="str">
        <f>'[1]Sheet2'!D27</f>
        <v>Spanish</v>
      </c>
      <c r="D28" s="24">
        <f>'[1]Sheet2'!E27</f>
        <v>4086</v>
      </c>
      <c r="E28" s="25">
        <f t="shared" si="0"/>
        <v>0.8589447130544461</v>
      </c>
      <c r="F28" s="24" t="s">
        <v>58</v>
      </c>
      <c r="G28" s="24">
        <f>'[1]Sheet2'!G27</f>
        <v>461</v>
      </c>
      <c r="H28" s="25">
        <f t="shared" si="1"/>
        <v>0.09690981711162497</v>
      </c>
      <c r="I28" s="24" t="str">
        <f>'[1]Sheet2'!H27</f>
        <v>Arabic</v>
      </c>
      <c r="J28" s="24">
        <f>'[1]Sheet2'!I27</f>
        <v>115</v>
      </c>
      <c r="K28" s="25">
        <f t="shared" si="2"/>
        <v>0.024174900147151564</v>
      </c>
      <c r="L28" s="24" t="str">
        <f>'[1]Sheet2'!J27</f>
        <v>Cantonese</v>
      </c>
      <c r="M28" s="24">
        <f>'[1]Sheet2'!K27</f>
        <v>62</v>
      </c>
      <c r="N28" s="27">
        <f t="shared" si="3"/>
        <v>0.013033424427159974</v>
      </c>
      <c r="O28" s="24" t="str">
        <f>'[1]Sheet2'!L27</f>
        <v>Korean</v>
      </c>
      <c r="P28" s="24">
        <f>'[1]Sheet2'!M27</f>
        <v>33</v>
      </c>
      <c r="Q28" s="28">
        <f t="shared" si="4"/>
        <v>0.006937145259617406</v>
      </c>
    </row>
    <row r="29" spans="1:17" ht="12.75">
      <c r="A29" s="4" t="s">
        <v>29</v>
      </c>
      <c r="B29" s="5">
        <f t="shared" si="5"/>
        <v>14241</v>
      </c>
      <c r="C29" s="6" t="str">
        <f>'[1]Sheet2'!D28</f>
        <v>Spanish</v>
      </c>
      <c r="D29" s="6">
        <f>'[1]Sheet2'!E28</f>
        <v>10400</v>
      </c>
      <c r="E29" s="18">
        <f t="shared" si="0"/>
        <v>0.7302857945369005</v>
      </c>
      <c r="F29" s="13" t="s">
        <v>78</v>
      </c>
      <c r="G29" s="6">
        <f>'[1]Sheet2'!G28</f>
        <v>1597</v>
      </c>
      <c r="H29" s="18">
        <f t="shared" si="1"/>
        <v>0.11214100133417597</v>
      </c>
      <c r="I29" s="6" t="str">
        <f>'[1]Sheet2'!H28</f>
        <v>Vietnamese</v>
      </c>
      <c r="J29" s="6">
        <f>'[1]Sheet2'!I28</f>
        <v>1058</v>
      </c>
      <c r="K29" s="18">
        <f t="shared" si="2"/>
        <v>0.07429253563654238</v>
      </c>
      <c r="L29" s="6" t="str">
        <f>'[1]Sheet2'!J28</f>
        <v>Somali</v>
      </c>
      <c r="M29" s="6">
        <f>'[1]Sheet2'!K28</f>
        <v>644</v>
      </c>
      <c r="N29" s="17">
        <f t="shared" si="3"/>
        <v>0.045221543430938836</v>
      </c>
      <c r="O29" s="6" t="str">
        <f>'[1]Sheet2'!L28</f>
        <v>Arabic</v>
      </c>
      <c r="P29" s="6">
        <f>'[1]Sheet2'!M28</f>
        <v>542</v>
      </c>
      <c r="Q29" s="16">
        <f t="shared" si="4"/>
        <v>0.038059125061442316</v>
      </c>
    </row>
    <row r="30" spans="1:17" ht="12.75">
      <c r="A30" s="30" t="s">
        <v>30</v>
      </c>
      <c r="B30" s="23">
        <f t="shared" si="5"/>
        <v>4353</v>
      </c>
      <c r="C30" s="24" t="str">
        <f>'[1]Sheet2'!D29</f>
        <v>Blackfeet</v>
      </c>
      <c r="D30" s="24">
        <f>'[1]Sheet2'!E29</f>
        <v>1383</v>
      </c>
      <c r="E30" s="25">
        <f t="shared" si="0"/>
        <v>0.3177119228118539</v>
      </c>
      <c r="F30" s="24" t="str">
        <f>'[1]Sheet2'!F29</f>
        <v>Crow</v>
      </c>
      <c r="G30" s="24">
        <f>'[1]Sheet2'!G29</f>
        <v>1376</v>
      </c>
      <c r="H30" s="25">
        <f t="shared" si="1"/>
        <v>0.3161038364346428</v>
      </c>
      <c r="I30" s="24" t="str">
        <f>'[1]Sheet2'!H29</f>
        <v>German</v>
      </c>
      <c r="J30" s="24">
        <f>'[1]Sheet2'!I29</f>
        <v>602</v>
      </c>
      <c r="K30" s="25">
        <f t="shared" si="2"/>
        <v>0.13829542844015622</v>
      </c>
      <c r="L30" s="24" t="str">
        <f>'[1]Sheet2'!J29</f>
        <v>Dakota</v>
      </c>
      <c r="M30" s="24">
        <f>'[1]Sheet2'!K29</f>
        <v>574</v>
      </c>
      <c r="N30" s="27">
        <f t="shared" si="3"/>
        <v>0.13186308293131174</v>
      </c>
      <c r="O30" s="24" t="str">
        <f>'[1]Sheet2'!L29</f>
        <v>Cheyenne</v>
      </c>
      <c r="P30" s="24">
        <f>'[1]Sheet2'!M29</f>
        <v>418</v>
      </c>
      <c r="Q30" s="28">
        <f t="shared" si="4"/>
        <v>0.09602572938203538</v>
      </c>
    </row>
    <row r="31" spans="1:17" ht="12.75">
      <c r="A31" s="4" t="s">
        <v>31</v>
      </c>
      <c r="B31" s="5">
        <f t="shared" si="5"/>
        <v>16261</v>
      </c>
      <c r="C31" s="6" t="str">
        <f>'[1]Sheet2'!D30</f>
        <v>Spanish</v>
      </c>
      <c r="D31" s="6">
        <f>'[1]Sheet2'!E30</f>
        <v>14449</v>
      </c>
      <c r="E31" s="18">
        <f t="shared" si="0"/>
        <v>0.8885677387614538</v>
      </c>
      <c r="F31" s="6" t="str">
        <f>'[1]Sheet2'!F30</f>
        <v>Vietnamese</v>
      </c>
      <c r="G31" s="6">
        <f>'[1]Sheet2'!G30</f>
        <v>634</v>
      </c>
      <c r="H31" s="18">
        <f t="shared" si="1"/>
        <v>0.038988992066908555</v>
      </c>
      <c r="I31" s="6" t="str">
        <f>'[1]Sheet2'!H30</f>
        <v>Nuer</v>
      </c>
      <c r="J31" s="6">
        <f>'[1]Sheet2'!I30</f>
        <v>511</v>
      </c>
      <c r="K31" s="18">
        <f t="shared" si="2"/>
        <v>0.03142488161859664</v>
      </c>
      <c r="L31" s="6" t="str">
        <f>'[1]Sheet2'!J30</f>
        <v>Arabic</v>
      </c>
      <c r="M31" s="6">
        <f>'[1]Sheet2'!K30</f>
        <v>486</v>
      </c>
      <c r="N31" s="17">
        <f t="shared" si="3"/>
        <v>0.029887460795769018</v>
      </c>
      <c r="O31" s="6" t="str">
        <f>'[1]Sheet2'!L30</f>
        <v>Kurdish</v>
      </c>
      <c r="P31" s="6">
        <f>'[1]Sheet2'!M30</f>
        <v>181</v>
      </c>
      <c r="Q31" s="16">
        <f t="shared" si="4"/>
        <v>0.011130926757272</v>
      </c>
    </row>
    <row r="32" spans="1:17" ht="12.75">
      <c r="A32" s="29" t="s">
        <v>32</v>
      </c>
      <c r="B32" s="23">
        <f t="shared" si="5"/>
        <v>112226</v>
      </c>
      <c r="C32" s="24" t="str">
        <f>'[1]Sheet2'!D31</f>
        <v>Spanish</v>
      </c>
      <c r="D32" s="24">
        <f>'[1]Sheet2'!E31</f>
        <v>104679</v>
      </c>
      <c r="E32" s="25">
        <f t="shared" si="0"/>
        <v>0.932751768752339</v>
      </c>
      <c r="F32" s="24" t="str">
        <f>'[1]Sheet2'!F31</f>
        <v>Tagalog</v>
      </c>
      <c r="G32" s="24">
        <f>'[1]Sheet2'!G31</f>
        <v>3738</v>
      </c>
      <c r="H32" s="25">
        <f t="shared" si="1"/>
        <v>0.033307789638764636</v>
      </c>
      <c r="I32" s="24" t="str">
        <f>'[1]Sheet2'!H31</f>
        <v>Filipino</v>
      </c>
      <c r="J32" s="24">
        <f>'[1]Sheet2'!I31</f>
        <v>1554</v>
      </c>
      <c r="K32" s="25">
        <f t="shared" si="2"/>
        <v>0.013847058613868445</v>
      </c>
      <c r="L32" s="24" t="str">
        <f>'[1]Sheet2'!J31</f>
        <v>Chinese</v>
      </c>
      <c r="M32" s="24">
        <f>'[1]Sheet2'!K31</f>
        <v>1351</v>
      </c>
      <c r="N32" s="27">
        <f t="shared" si="3"/>
        <v>0.012038208614759504</v>
      </c>
      <c r="O32" s="24" t="str">
        <f>'[1]Sheet2'!L31</f>
        <v>Vietnamese</v>
      </c>
      <c r="P32" s="24">
        <f>'[1]Sheet2'!M31</f>
        <v>904</v>
      </c>
      <c r="Q32" s="28">
        <f t="shared" si="4"/>
        <v>0.008055174380268386</v>
      </c>
    </row>
    <row r="33" spans="1:17" ht="12.75">
      <c r="A33" s="4" t="s">
        <v>33</v>
      </c>
      <c r="B33" s="5">
        <f t="shared" si="5"/>
        <v>2293</v>
      </c>
      <c r="C33" s="6" t="str">
        <f>'[1]Sheet2'!D32</f>
        <v>Spanish</v>
      </c>
      <c r="D33" s="6">
        <f>'[1]Sheet2'!E32</f>
        <v>1590</v>
      </c>
      <c r="E33" s="18">
        <f t="shared" si="0"/>
        <v>0.6934147405146097</v>
      </c>
      <c r="F33" s="6" t="str">
        <f>'[1]Sheet2'!F32</f>
        <v>Bosnian</v>
      </c>
      <c r="G33" s="6">
        <f>'[1]Sheet2'!G32</f>
        <v>253</v>
      </c>
      <c r="H33" s="18">
        <f t="shared" si="1"/>
        <v>0.11033580462276493</v>
      </c>
      <c r="I33" s="6" t="str">
        <f>'[1]Sheet2'!H32</f>
        <v>Portuguese</v>
      </c>
      <c r="J33" s="6">
        <f>'[1]Sheet2'!I32</f>
        <v>174</v>
      </c>
      <c r="K33" s="18">
        <f t="shared" si="2"/>
        <v>0.07588312254688181</v>
      </c>
      <c r="L33" s="6" t="str">
        <f>'[1]Sheet2'!J32</f>
        <v>Vietnamese</v>
      </c>
      <c r="M33" s="6">
        <f>'[1]Sheet2'!K32</f>
        <v>140</v>
      </c>
      <c r="N33" s="17">
        <f t="shared" si="3"/>
        <v>0.06105538595726123</v>
      </c>
      <c r="O33" s="6" t="str">
        <f>'[1]Sheet2'!L32</f>
        <v>Arabic</v>
      </c>
      <c r="P33" s="6">
        <f>'[1]Sheet2'!M32</f>
        <v>136</v>
      </c>
      <c r="Q33" s="16">
        <f t="shared" si="4"/>
        <v>0.05931094635848234</v>
      </c>
    </row>
    <row r="34" spans="1:17" ht="12.75">
      <c r="A34" s="29" t="s">
        <v>34</v>
      </c>
      <c r="B34" s="23">
        <f t="shared" si="5"/>
        <v>48472</v>
      </c>
      <c r="C34" s="24" t="str">
        <f>'[1]Sheet2'!D33</f>
        <v>Spanish</v>
      </c>
      <c r="D34" s="24">
        <f>'[1]Sheet2'!E33</f>
        <v>42818</v>
      </c>
      <c r="E34" s="25">
        <f t="shared" si="0"/>
        <v>0.8833553391648787</v>
      </c>
      <c r="F34" s="24" t="str">
        <f>'[1]Sheet2'!F33</f>
        <v>Korean</v>
      </c>
      <c r="G34" s="24">
        <f>'[1]Sheet2'!G33</f>
        <v>1611</v>
      </c>
      <c r="H34" s="25">
        <f t="shared" si="1"/>
        <v>0.0332356824558508</v>
      </c>
      <c r="I34" s="24" t="str">
        <f>'[1]Sheet2'!H33</f>
        <v>Arabic</v>
      </c>
      <c r="J34" s="24">
        <f>'[1]Sheet2'!I33</f>
        <v>1516</v>
      </c>
      <c r="K34" s="25">
        <f t="shared" si="2"/>
        <v>0.03127578808384222</v>
      </c>
      <c r="L34" s="24" t="str">
        <f>'[1]Sheet2'!J33</f>
        <v>Portuguese</v>
      </c>
      <c r="M34" s="24">
        <f>'[1]Sheet2'!K33</f>
        <v>1444</v>
      </c>
      <c r="N34" s="27">
        <f t="shared" si="3"/>
        <v>0.02979039445453045</v>
      </c>
      <c r="O34" s="24" t="str">
        <f>'[1]Sheet2'!L33</f>
        <v>Guiarati</v>
      </c>
      <c r="P34" s="24">
        <f>'[1]Sheet2'!M33</f>
        <v>1083</v>
      </c>
      <c r="Q34" s="28">
        <f t="shared" si="4"/>
        <v>0.02234279584089784</v>
      </c>
    </row>
    <row r="35" spans="1:17" ht="12.75">
      <c r="A35" s="4" t="s">
        <v>35</v>
      </c>
      <c r="B35" s="5">
        <f t="shared" si="5"/>
        <v>47243</v>
      </c>
      <c r="C35" s="6" t="str">
        <f>'[1]Sheet2'!D34</f>
        <v>Spanish</v>
      </c>
      <c r="D35" s="6">
        <f>'[1]Sheet2'!E34</f>
        <v>36713</v>
      </c>
      <c r="E35" s="18">
        <f t="shared" si="0"/>
        <v>0.7771098363778761</v>
      </c>
      <c r="F35" s="6" t="str">
        <f>'[1]Sheet2'!F34</f>
        <v>Navajo</v>
      </c>
      <c r="G35" s="6">
        <f>'[1]Sheet2'!G34</f>
        <v>8599</v>
      </c>
      <c r="H35" s="18">
        <f t="shared" si="1"/>
        <v>0.18201638337954829</v>
      </c>
      <c r="I35" s="6" t="str">
        <f>'[1]Sheet2'!H34</f>
        <v>Keres</v>
      </c>
      <c r="J35" s="6">
        <f>'[1]Sheet2'!I34</f>
        <v>972</v>
      </c>
      <c r="K35" s="18">
        <f t="shared" si="2"/>
        <v>0.02057447664204221</v>
      </c>
      <c r="L35" s="6" t="str">
        <f>'[1]Sheet2'!J34</f>
        <v>Zuni</v>
      </c>
      <c r="M35" s="6">
        <f>'[1]Sheet2'!K34</f>
        <v>721</v>
      </c>
      <c r="N35" s="17">
        <f t="shared" si="3"/>
        <v>0.015261520225218551</v>
      </c>
      <c r="O35" s="6" t="str">
        <f>'[1]Sheet2'!L34</f>
        <v>Vietnamese</v>
      </c>
      <c r="P35" s="6">
        <f>'[1]Sheet2'!M34</f>
        <v>238</v>
      </c>
      <c r="Q35" s="16">
        <f t="shared" si="4"/>
        <v>0.005037783375314861</v>
      </c>
    </row>
    <row r="36" spans="1:17" ht="12.75">
      <c r="A36" s="29" t="s">
        <v>36</v>
      </c>
      <c r="B36" s="23">
        <f t="shared" si="5"/>
        <v>136021</v>
      </c>
      <c r="C36" s="24" t="str">
        <f>'[1]Sheet2'!D35</f>
        <v>Spanish</v>
      </c>
      <c r="D36" s="24">
        <f>'[1]Sheet2'!E35</f>
        <v>119383</v>
      </c>
      <c r="E36" s="25">
        <f aca="true" t="shared" si="6" ref="E36:E55">D36/B36</f>
        <v>0.8776806522522258</v>
      </c>
      <c r="F36" s="24" t="str">
        <f>'[1]Sheet2'!F35</f>
        <v>Chinese</v>
      </c>
      <c r="G36" s="24">
        <f>'[1]Sheet2'!G35</f>
        <v>4980</v>
      </c>
      <c r="H36" s="25">
        <f aca="true" t="shared" si="7" ref="H36:H55">G36/B36</f>
        <v>0.03661199373626131</v>
      </c>
      <c r="I36" s="24" t="str">
        <f>'[1]Sheet2'!H35</f>
        <v>Arabic</v>
      </c>
      <c r="J36" s="24">
        <f>'[1]Sheet2'!I35</f>
        <v>4296</v>
      </c>
      <c r="K36" s="25">
        <f aca="true" t="shared" si="8" ref="K36:K55">J36/B36</f>
        <v>0.03158335845200373</v>
      </c>
      <c r="L36" s="24" t="str">
        <f>'[1]Sheet2'!J35</f>
        <v>Bengali</v>
      </c>
      <c r="M36" s="24">
        <f>'[1]Sheet2'!K35</f>
        <v>4014</v>
      </c>
      <c r="N36" s="27">
        <f aca="true" t="shared" si="9" ref="N36:N55">M36/B36</f>
        <v>0.029510149168143155</v>
      </c>
      <c r="O36" s="24" t="str">
        <f>'[1]Sheet2'!L35</f>
        <v>Russian</v>
      </c>
      <c r="P36" s="24">
        <f>'[1]Sheet2'!M35</f>
        <v>3348</v>
      </c>
      <c r="Q36" s="28">
        <f aca="true" t="shared" si="10" ref="Q36:Q55">P36/B36</f>
        <v>0.02461384639136604</v>
      </c>
    </row>
    <row r="37" spans="1:17" ht="12.75">
      <c r="A37" s="4" t="s">
        <v>37</v>
      </c>
      <c r="B37" s="5">
        <f t="shared" si="5"/>
        <v>78962</v>
      </c>
      <c r="C37" s="6" t="str">
        <f>'[1]Sheet2'!D36</f>
        <v>Spanish</v>
      </c>
      <c r="D37" s="6">
        <f>'[1]Sheet2'!E36</f>
        <v>73002</v>
      </c>
      <c r="E37" s="18">
        <f t="shared" si="6"/>
        <v>0.9245206555051797</v>
      </c>
      <c r="F37" s="13" t="s">
        <v>61</v>
      </c>
      <c r="G37" s="6">
        <f>'[1]Sheet2'!G36</f>
        <v>2390</v>
      </c>
      <c r="H37" s="18">
        <f t="shared" si="7"/>
        <v>0.03026772371520478</v>
      </c>
      <c r="I37" s="6" t="str">
        <f>'[1]Sheet2'!H36</f>
        <v>Vietnamese</v>
      </c>
      <c r="J37" s="6">
        <f>'[1]Sheet2'!I36</f>
        <v>1566</v>
      </c>
      <c r="K37" s="18">
        <f t="shared" si="8"/>
        <v>0.019832324409209495</v>
      </c>
      <c r="L37" s="13" t="s">
        <v>63</v>
      </c>
      <c r="M37" s="6">
        <f>'[1]Sheet2'!K36</f>
        <v>1145</v>
      </c>
      <c r="N37" s="17">
        <f t="shared" si="9"/>
        <v>0.014500645880296852</v>
      </c>
      <c r="O37" s="6" t="str">
        <f>'[1]Sheet2'!L36</f>
        <v>French</v>
      </c>
      <c r="P37" s="6">
        <f>'[1]Sheet2'!M36</f>
        <v>859</v>
      </c>
      <c r="Q37" s="16">
        <f t="shared" si="10"/>
        <v>0.010878650490109167</v>
      </c>
    </row>
    <row r="38" spans="1:17" ht="14.25" customHeight="1">
      <c r="A38" s="29" t="s">
        <v>38</v>
      </c>
      <c r="B38" s="23">
        <f t="shared" si="5"/>
        <v>3187</v>
      </c>
      <c r="C38" s="23" t="str">
        <f>'[1]Sheet2'!D37</f>
        <v>Ojibwa</v>
      </c>
      <c r="D38" s="23">
        <f>'[1]Sheet2'!E37</f>
        <v>1672</v>
      </c>
      <c r="E38" s="25">
        <f t="shared" si="6"/>
        <v>0.5246313147160339</v>
      </c>
      <c r="F38" s="33" t="s">
        <v>77</v>
      </c>
      <c r="G38" s="23">
        <f>'[1]Sheet2'!G37</f>
        <v>584</v>
      </c>
      <c r="H38" s="25">
        <f t="shared" si="7"/>
        <v>0.1832444304989018</v>
      </c>
      <c r="I38" s="24" t="str">
        <f>'[1]Sheet2'!H37</f>
        <v>Spanish</v>
      </c>
      <c r="J38" s="23">
        <f>'[1]Sheet2'!I37</f>
        <v>501</v>
      </c>
      <c r="K38" s="25">
        <f t="shared" si="8"/>
        <v>0.15720112958895513</v>
      </c>
      <c r="L38" s="24" t="str">
        <f>'[1]Sheet2'!J37</f>
        <v>Bosnian</v>
      </c>
      <c r="M38" s="23">
        <f>'[1]Sheet2'!K37</f>
        <v>216</v>
      </c>
      <c r="N38" s="27">
        <f t="shared" si="9"/>
        <v>0.06777533730781299</v>
      </c>
      <c r="O38" s="33" t="s">
        <v>81</v>
      </c>
      <c r="P38" s="24">
        <f>'[1]Sheet2'!M37</f>
        <v>214</v>
      </c>
      <c r="Q38" s="28">
        <f t="shared" si="10"/>
        <v>0.0671477878882962</v>
      </c>
    </row>
    <row r="39" spans="1:17" ht="12.75">
      <c r="A39" s="4" t="s">
        <v>39</v>
      </c>
      <c r="B39" s="5">
        <f t="shared" si="5"/>
        <v>21622</v>
      </c>
      <c r="C39" s="6" t="str">
        <f>'[1]Sheet2'!D38</f>
        <v>Spanish</v>
      </c>
      <c r="D39" s="6">
        <f>'[1]Sheet2'!E38</f>
        <v>14155</v>
      </c>
      <c r="E39" s="18">
        <f t="shared" si="6"/>
        <v>0.6546572934973638</v>
      </c>
      <c r="F39" s="6" t="str">
        <f>'[1]Sheet2'!F38</f>
        <v>Somali</v>
      </c>
      <c r="G39" s="6">
        <f>'[1]Sheet2'!G38</f>
        <v>3484</v>
      </c>
      <c r="H39" s="18">
        <f t="shared" si="7"/>
        <v>0.16113218018684672</v>
      </c>
      <c r="I39" s="6" t="str">
        <f>'[1]Sheet2'!H38</f>
        <v>Arabic</v>
      </c>
      <c r="J39" s="6">
        <f>'[1]Sheet2'!I38</f>
        <v>1960</v>
      </c>
      <c r="K39" s="18">
        <f t="shared" si="8"/>
        <v>0.09064841365276108</v>
      </c>
      <c r="L39" s="6" t="str">
        <f>'[1]Sheet2'!J38</f>
        <v>Japanese</v>
      </c>
      <c r="M39" s="6">
        <f>'[1]Sheet2'!K38</f>
        <v>1043</v>
      </c>
      <c r="N39" s="17">
        <f t="shared" si="9"/>
        <v>0.04823790583664786</v>
      </c>
      <c r="O39" s="6" t="str">
        <f>'[1]Sheet2'!L38</f>
        <v>German</v>
      </c>
      <c r="P39" s="6">
        <f>'[1]Sheet2'!M38</f>
        <v>980</v>
      </c>
      <c r="Q39" s="16">
        <f t="shared" si="10"/>
        <v>0.04532420682638054</v>
      </c>
    </row>
    <row r="40" spans="1:17" ht="12.75">
      <c r="A40" s="22" t="s">
        <v>40</v>
      </c>
      <c r="B40" s="23">
        <f t="shared" si="5"/>
        <v>34667</v>
      </c>
      <c r="C40" s="24" t="str">
        <f>'[1]Sheet2'!D39</f>
        <v>Spanish</v>
      </c>
      <c r="D40" s="24">
        <f>'[1]Sheet2'!E39</f>
        <v>31252</v>
      </c>
      <c r="E40" s="25">
        <f t="shared" si="6"/>
        <v>0.9014913318141172</v>
      </c>
      <c r="F40" s="24" t="str">
        <f>'[1]Sheet2'!F39</f>
        <v>Cherokee</v>
      </c>
      <c r="G40" s="24">
        <f>'[1]Sheet2'!G39</f>
        <v>1589</v>
      </c>
      <c r="H40" s="25">
        <f t="shared" si="7"/>
        <v>0.04583609772982952</v>
      </c>
      <c r="I40" s="24" t="str">
        <f>'[1]Sheet2'!H39</f>
        <v>Vietnamese</v>
      </c>
      <c r="J40" s="24">
        <f>'[1]Sheet2'!I39</f>
        <v>1024</v>
      </c>
      <c r="K40" s="25">
        <f t="shared" si="8"/>
        <v>0.02953817751752387</v>
      </c>
      <c r="L40" s="24" t="str">
        <f>'[1]Sheet2'!J39</f>
        <v>Hmong</v>
      </c>
      <c r="M40" s="24">
        <f>'[1]Sheet2'!K39</f>
        <v>434</v>
      </c>
      <c r="N40" s="27">
        <f t="shared" si="9"/>
        <v>0.012519110393169296</v>
      </c>
      <c r="O40" s="24" t="str">
        <f>'[1]Sheet2'!L39</f>
        <v>Chinese</v>
      </c>
      <c r="P40" s="24">
        <f>'[1]Sheet2'!M39</f>
        <v>368</v>
      </c>
      <c r="Q40" s="28">
        <f t="shared" si="10"/>
        <v>0.010615282545360141</v>
      </c>
    </row>
    <row r="41" spans="1:17" ht="12.75">
      <c r="A41" s="7" t="s">
        <v>41</v>
      </c>
      <c r="B41" s="5">
        <f t="shared" si="5"/>
        <v>57519</v>
      </c>
      <c r="C41" s="6" t="str">
        <f>'[1]Sheet2'!D40</f>
        <v>Spanish</v>
      </c>
      <c r="D41" s="6">
        <f>'[1]Sheet2'!E40</f>
        <v>50850</v>
      </c>
      <c r="E41" s="18">
        <f t="shared" si="6"/>
        <v>0.8840557033328118</v>
      </c>
      <c r="F41" s="6" t="str">
        <f>'[1]Sheet2'!F40</f>
        <v>Russian</v>
      </c>
      <c r="G41" s="6">
        <f>'[1]Sheet2'!G40</f>
        <v>3236</v>
      </c>
      <c r="H41" s="18">
        <f t="shared" si="7"/>
        <v>0.05625967071750204</v>
      </c>
      <c r="I41" s="6" t="str">
        <f>'[1]Sheet2'!H40</f>
        <v>Vietnamese</v>
      </c>
      <c r="J41" s="6">
        <f>'[1]Sheet2'!I40</f>
        <v>1850</v>
      </c>
      <c r="K41" s="18">
        <f t="shared" si="8"/>
        <v>0.032163285175333366</v>
      </c>
      <c r="L41" s="6" t="str">
        <f>'[1]Sheet2'!J40</f>
        <v>Ukrainian</v>
      </c>
      <c r="M41" s="6">
        <f>'[1]Sheet2'!K40</f>
        <v>905</v>
      </c>
      <c r="N41" s="17">
        <f t="shared" si="9"/>
        <v>0.015733931396582</v>
      </c>
      <c r="O41" s="6" t="str">
        <f>'[1]Sheet2'!L40</f>
        <v>Korean</v>
      </c>
      <c r="P41" s="6">
        <f>'[1]Sheet2'!M40</f>
        <v>678</v>
      </c>
      <c r="Q41" s="16">
        <f t="shared" si="10"/>
        <v>0.011787409377770824</v>
      </c>
    </row>
    <row r="42" spans="1:17" ht="12.75">
      <c r="A42" s="22" t="s">
        <v>42</v>
      </c>
      <c r="B42" s="23">
        <f t="shared" si="5"/>
        <v>29061</v>
      </c>
      <c r="C42" s="24" t="str">
        <f>'[1]Sheet2'!D41</f>
        <v>Spanish</v>
      </c>
      <c r="D42" s="24">
        <f>'[1]Sheet2'!E41</f>
        <v>27731</v>
      </c>
      <c r="E42" s="25">
        <f t="shared" si="6"/>
        <v>0.9542341970338254</v>
      </c>
      <c r="F42" s="24">
        <f>'[1]Sheet2'!F41</f>
        <v>0</v>
      </c>
      <c r="G42" s="24">
        <f>'[1]Sheet2'!G41</f>
        <v>0</v>
      </c>
      <c r="H42" s="25">
        <f t="shared" si="7"/>
        <v>0</v>
      </c>
      <c r="I42" s="24" t="str">
        <f>'[1]Sheet2'!H41</f>
        <v>0</v>
      </c>
      <c r="J42" s="24">
        <f>'[1]Sheet2'!I41</f>
        <v>0</v>
      </c>
      <c r="K42" s="25">
        <f t="shared" si="8"/>
        <v>0</v>
      </c>
      <c r="L42" s="24">
        <f>'[1]Sheet2'!J41</f>
        <v>0</v>
      </c>
      <c r="M42" s="24">
        <f>'[1]Sheet2'!K41</f>
        <v>0</v>
      </c>
      <c r="N42" s="27">
        <f t="shared" si="9"/>
        <v>0</v>
      </c>
      <c r="O42" s="24" t="str">
        <f>'[1]Sheet2'!L41</f>
        <v>Russian</v>
      </c>
      <c r="P42" s="24">
        <f>'[1]Sheet2'!M41</f>
        <v>1330</v>
      </c>
      <c r="Q42" s="28">
        <f t="shared" si="10"/>
        <v>0.0457658029661746</v>
      </c>
    </row>
    <row r="43" spans="1:17" ht="12.75">
      <c r="A43" s="22" t="s">
        <v>43</v>
      </c>
      <c r="B43" s="23">
        <f t="shared" si="5"/>
        <v>2041</v>
      </c>
      <c r="C43" s="24" t="str">
        <f>'[1]Sheet2'!D42</f>
        <v>English</v>
      </c>
      <c r="D43" s="24">
        <f>'[1]Sheet2'!E42</f>
        <v>2041</v>
      </c>
      <c r="E43" s="25">
        <f t="shared" si="6"/>
        <v>1</v>
      </c>
      <c r="F43" s="24">
        <f>'[1]Sheet2'!F42</f>
        <v>0</v>
      </c>
      <c r="G43" s="24">
        <f>'[1]Sheet2'!G42</f>
        <v>0</v>
      </c>
      <c r="H43" s="25">
        <f t="shared" si="7"/>
        <v>0</v>
      </c>
      <c r="I43" s="24">
        <f>'[1]Sheet2'!H42</f>
        <v>0</v>
      </c>
      <c r="J43" s="24">
        <f>'[1]Sheet2'!I42</f>
        <v>0</v>
      </c>
      <c r="K43" s="25">
        <f t="shared" si="8"/>
        <v>0</v>
      </c>
      <c r="L43" s="24">
        <f>'[1]Sheet2'!J42</f>
        <v>0</v>
      </c>
      <c r="M43" s="24">
        <f>'[1]Sheet2'!K42</f>
        <v>0</v>
      </c>
      <c r="N43" s="27">
        <f t="shared" si="9"/>
        <v>0</v>
      </c>
      <c r="O43" s="24">
        <f>'[1]Sheet2'!L42</f>
        <v>0</v>
      </c>
      <c r="P43" s="24">
        <f>'[1]Sheet2'!M42</f>
        <v>0</v>
      </c>
      <c r="Q43" s="28">
        <f t="shared" si="10"/>
        <v>0</v>
      </c>
    </row>
    <row r="44" spans="1:17" ht="22.5">
      <c r="A44" s="22" t="s">
        <v>44</v>
      </c>
      <c r="B44" s="23">
        <f t="shared" si="5"/>
        <v>7803</v>
      </c>
      <c r="C44" s="23" t="str">
        <f>'[1]Sheet2'!D43</f>
        <v>Spanish</v>
      </c>
      <c r="D44" s="23">
        <f>'[1]Sheet2'!E43</f>
        <v>6715</v>
      </c>
      <c r="E44" s="25">
        <f t="shared" si="6"/>
        <v>0.8605664488017429</v>
      </c>
      <c r="F44" s="23" t="str">
        <f>'[1]Sheet2'!F43</f>
        <v>Portuguese</v>
      </c>
      <c r="G44" s="23">
        <f>'[1]Sheet2'!G43</f>
        <v>422</v>
      </c>
      <c r="H44" s="25">
        <f t="shared" si="7"/>
        <v>0.05408176342432398</v>
      </c>
      <c r="I44" s="26" t="str">
        <f>'[1]Sheet2'!H43</f>
        <v>Cape Verdean</v>
      </c>
      <c r="J44" s="23">
        <f>'[1]Sheet2'!I43</f>
        <v>246</v>
      </c>
      <c r="K44" s="25">
        <f t="shared" si="8"/>
        <v>0.031526336024605923</v>
      </c>
      <c r="L44" s="23" t="s">
        <v>79</v>
      </c>
      <c r="M44" s="23">
        <f>'[1]Sheet2'!K43</f>
        <v>217</v>
      </c>
      <c r="N44" s="27">
        <f t="shared" si="9"/>
        <v>0.02780981673715238</v>
      </c>
      <c r="O44" s="26" t="str">
        <f>'[1]Sheet2'!L43</f>
        <v>African Language</v>
      </c>
      <c r="P44" s="23">
        <f>'[1]Sheet2'!M43</f>
        <v>203</v>
      </c>
      <c r="Q44" s="27">
        <f t="shared" si="10"/>
        <v>0.026015635012174805</v>
      </c>
    </row>
    <row r="45" spans="1:17" ht="12.75">
      <c r="A45" s="7" t="s">
        <v>45</v>
      </c>
      <c r="B45" s="5">
        <f t="shared" si="5"/>
        <v>15418</v>
      </c>
      <c r="C45" s="6" t="str">
        <f>'[1]Sheet2'!D44</f>
        <v>Spanish</v>
      </c>
      <c r="D45" s="6">
        <f>'[1]Sheet2'!E44</f>
        <v>14250</v>
      </c>
      <c r="E45" s="18">
        <f t="shared" si="6"/>
        <v>0.9242443896744066</v>
      </c>
      <c r="F45" s="6" t="str">
        <f>'[1]Sheet2'!F44</f>
        <v>Vietnamese</v>
      </c>
      <c r="G45" s="6">
        <f>'[1]Sheet2'!G44</f>
        <v>330</v>
      </c>
      <c r="H45" s="18">
        <f t="shared" si="7"/>
        <v>0.021403554287196782</v>
      </c>
      <c r="I45" s="6" t="str">
        <f>'[1]Sheet2'!H44</f>
        <v>Korean</v>
      </c>
      <c r="J45" s="6">
        <f>'[1]Sheet2'!I44</f>
        <v>198</v>
      </c>
      <c r="K45" s="18">
        <f t="shared" si="8"/>
        <v>0.01284213257231807</v>
      </c>
      <c r="L45" s="6" t="str">
        <f>'[1]Sheet2'!J44</f>
        <v>Russian</v>
      </c>
      <c r="M45" s="6">
        <f>'[1]Sheet2'!K44</f>
        <v>424</v>
      </c>
      <c r="N45" s="17">
        <f t="shared" si="9"/>
        <v>0.02750032429627708</v>
      </c>
      <c r="O45" s="6" t="str">
        <f>'[1]Sheet2'!L44</f>
        <v>Arabic</v>
      </c>
      <c r="P45" s="6">
        <f>'[1]Sheet2'!M44</f>
        <v>216</v>
      </c>
      <c r="Q45" s="16">
        <f t="shared" si="10"/>
        <v>0.014009599169801532</v>
      </c>
    </row>
    <row r="46" spans="1:17" ht="12.75">
      <c r="A46" s="22" t="s">
        <v>46</v>
      </c>
      <c r="B46" s="23">
        <f t="shared" si="5"/>
        <v>3410</v>
      </c>
      <c r="C46" s="24" t="str">
        <f>'[1]Sheet2'!D45</f>
        <v>Lakota</v>
      </c>
      <c r="D46" s="24">
        <f>'[1]Sheet2'!E45</f>
        <v>1926</v>
      </c>
      <c r="E46" s="25">
        <f t="shared" si="6"/>
        <v>0.5648093841642229</v>
      </c>
      <c r="F46" s="24" t="str">
        <f>'[1]Sheet2'!F45</f>
        <v>Dakota</v>
      </c>
      <c r="G46" s="24">
        <f>'[1]Sheet2'!G45</f>
        <v>164</v>
      </c>
      <c r="H46" s="25">
        <f t="shared" si="7"/>
        <v>0.04809384164222874</v>
      </c>
      <c r="I46" s="24" t="str">
        <f>'[1]Sheet2'!H45</f>
        <v>Spanish</v>
      </c>
      <c r="J46" s="24">
        <f>'[1]Sheet2'!I45</f>
        <v>688</v>
      </c>
      <c r="K46" s="25">
        <f t="shared" si="8"/>
        <v>0.20175953079178885</v>
      </c>
      <c r="L46" s="24" t="str">
        <f>'[1]Sheet2'!J45</f>
        <v>German</v>
      </c>
      <c r="M46" s="24">
        <f>'[1]Sheet2'!K45</f>
        <v>164</v>
      </c>
      <c r="N46" s="27">
        <f t="shared" si="9"/>
        <v>0.04809384164222874</v>
      </c>
      <c r="O46" s="24" t="str">
        <f>'[1]Sheet2'!L45</f>
        <v>Hutterish</v>
      </c>
      <c r="P46" s="24">
        <f>'[1]Sheet2'!M45</f>
        <v>468</v>
      </c>
      <c r="Q46" s="28">
        <f t="shared" si="10"/>
        <v>0.1372434017595308</v>
      </c>
    </row>
    <row r="47" spans="1:17" ht="12.75">
      <c r="A47" s="7" t="s">
        <v>47</v>
      </c>
      <c r="B47" s="5">
        <f t="shared" si="5"/>
        <v>18812</v>
      </c>
      <c r="C47" s="6" t="str">
        <f>'[1]Sheet2'!D46</f>
        <v>Spanish</v>
      </c>
      <c r="D47" s="6">
        <f>'[1]Sheet2'!E46</f>
        <v>16826</v>
      </c>
      <c r="E47" s="18">
        <f t="shared" si="6"/>
        <v>0.8944290878162875</v>
      </c>
      <c r="F47" s="6" t="str">
        <f>'[1]Sheet2'!F46</f>
        <v>Arabic</v>
      </c>
      <c r="G47" s="6">
        <f>'[1]Sheet2'!G46</f>
        <v>862</v>
      </c>
      <c r="H47" s="18">
        <f t="shared" si="7"/>
        <v>0.045821815862215606</v>
      </c>
      <c r="I47" s="6" t="str">
        <f>'[1]Sheet2'!H46</f>
        <v>Vietnamese</v>
      </c>
      <c r="J47" s="6">
        <f>'[1]Sheet2'!I46</f>
        <v>417</v>
      </c>
      <c r="K47" s="18">
        <f t="shared" si="8"/>
        <v>0.02216670210503934</v>
      </c>
      <c r="L47" s="6" t="str">
        <f>'[1]Sheet2'!J46</f>
        <v>Kurdish</v>
      </c>
      <c r="M47" s="6">
        <f>'[1]Sheet2'!K46</f>
        <v>397</v>
      </c>
      <c r="N47" s="17">
        <f t="shared" si="9"/>
        <v>0.02110355092494153</v>
      </c>
      <c r="O47" s="6" t="str">
        <f>'[1]Sheet2'!L46</f>
        <v>Korean</v>
      </c>
      <c r="P47" s="6">
        <f>'[1]Sheet2'!M46</f>
        <v>310</v>
      </c>
      <c r="Q47" s="16">
        <f t="shared" si="10"/>
        <v>0.016478843291516054</v>
      </c>
    </row>
    <row r="48" spans="1:17" ht="12.75">
      <c r="A48" s="22" t="s">
        <v>48</v>
      </c>
      <c r="B48" s="23">
        <f t="shared" si="5"/>
        <v>704114</v>
      </c>
      <c r="C48" s="24" t="str">
        <f>'[1]Sheet2'!D47</f>
        <v>Spanish</v>
      </c>
      <c r="D48" s="24">
        <f>'[1]Sheet2'!E47</f>
        <v>671322</v>
      </c>
      <c r="E48" s="25">
        <f t="shared" si="6"/>
        <v>0.953427996034733</v>
      </c>
      <c r="F48" s="24" t="str">
        <f>'[1]Sheet2'!F47</f>
        <v>English</v>
      </c>
      <c r="G48" s="24">
        <f>'[1]Sheet2'!G47</f>
        <v>13356</v>
      </c>
      <c r="H48" s="25">
        <f t="shared" si="7"/>
        <v>0.018968519302272075</v>
      </c>
      <c r="I48" s="24" t="str">
        <f>'[1]Sheet2'!H47</f>
        <v>Vietnamese</v>
      </c>
      <c r="J48" s="24">
        <f>'[1]Sheet2'!I47</f>
        <v>12727</v>
      </c>
      <c r="K48" s="25">
        <f t="shared" si="8"/>
        <v>0.018075198050315718</v>
      </c>
      <c r="L48" s="24" t="str">
        <f>'[1]Sheet2'!J47</f>
        <v>Urdu</v>
      </c>
      <c r="M48" s="24">
        <f>'[1]Sheet2'!K47</f>
        <v>3432</v>
      </c>
      <c r="N48" s="27">
        <f t="shared" si="9"/>
        <v>0.004874210710197497</v>
      </c>
      <c r="O48" s="24" t="str">
        <f>'[1]Sheet2'!L47</f>
        <v>Arabic</v>
      </c>
      <c r="P48" s="24">
        <f>'[1]Sheet2'!M47</f>
        <v>3277</v>
      </c>
      <c r="Q48" s="28">
        <f t="shared" si="10"/>
        <v>0.0046540759024817</v>
      </c>
    </row>
    <row r="49" spans="1:17" ht="12.75">
      <c r="A49" s="7" t="s">
        <v>49</v>
      </c>
      <c r="B49" s="5">
        <f t="shared" si="5"/>
        <v>48813</v>
      </c>
      <c r="C49" s="6" t="str">
        <f>'[1]Sheet2'!D48</f>
        <v>Spanish</v>
      </c>
      <c r="D49" s="6">
        <f>'[1]Sheet2'!E48</f>
        <v>44886</v>
      </c>
      <c r="E49" s="18">
        <f t="shared" si="6"/>
        <v>0.9195501198451232</v>
      </c>
      <c r="F49" s="6" t="str">
        <f>'[1]Sheet2'!F48</f>
        <v>Tongan</v>
      </c>
      <c r="G49" s="6">
        <f>'[1]Sheet2'!G48</f>
        <v>1239</v>
      </c>
      <c r="H49" s="18">
        <f t="shared" si="7"/>
        <v>0.02538258250875791</v>
      </c>
      <c r="I49" s="6" t="str">
        <f>'[1]Sheet2'!H48</f>
        <v>Vietnamese</v>
      </c>
      <c r="J49" s="6">
        <f>'[1]Sheet2'!I48</f>
        <v>1043</v>
      </c>
      <c r="K49" s="18">
        <f t="shared" si="8"/>
        <v>0.021367258722061747</v>
      </c>
      <c r="L49" s="6" t="str">
        <f>'[1]Sheet2'!J48</f>
        <v>Navajo</v>
      </c>
      <c r="M49" s="6">
        <f>'[1]Sheet2'!K48</f>
        <v>878</v>
      </c>
      <c r="N49" s="17">
        <f t="shared" si="9"/>
        <v>0.01798701165673079</v>
      </c>
      <c r="O49" s="6" t="str">
        <f>'[1]Sheet2'!L48</f>
        <v>Samoan</v>
      </c>
      <c r="P49" s="6">
        <f>'[1]Sheet2'!M48</f>
        <v>767</v>
      </c>
      <c r="Q49" s="16">
        <f t="shared" si="10"/>
        <v>0.01571302726732633</v>
      </c>
    </row>
    <row r="50" spans="1:17" ht="22.5">
      <c r="A50" s="22" t="s">
        <v>50</v>
      </c>
      <c r="B50" s="23">
        <f t="shared" si="5"/>
        <v>931</v>
      </c>
      <c r="C50" s="26" t="str">
        <f>'[1]Sheet2'!D49</f>
        <v>Serbo-Croatian</v>
      </c>
      <c r="D50" s="23">
        <f>'[1]Sheet2'!E49</f>
        <v>248</v>
      </c>
      <c r="E50" s="25">
        <f t="shared" si="6"/>
        <v>0.2663802363050483</v>
      </c>
      <c r="F50" s="23" t="str">
        <f>'[1]Sheet2'!F49</f>
        <v>Spanish</v>
      </c>
      <c r="G50" s="23">
        <f>'[1]Sheet2'!G49</f>
        <v>224</v>
      </c>
      <c r="H50" s="25">
        <f t="shared" si="7"/>
        <v>0.24060150375939848</v>
      </c>
      <c r="I50" s="23" t="str">
        <f>'[1]Sheet2'!H49</f>
        <v>Vietnamese</v>
      </c>
      <c r="J50" s="23">
        <f>'[1]Sheet2'!I49</f>
        <v>186</v>
      </c>
      <c r="K50" s="25">
        <f t="shared" si="8"/>
        <v>0.19978517722878625</v>
      </c>
      <c r="L50" s="23" t="str">
        <f>'[1]Sheet2'!J49</f>
        <v>Maay</v>
      </c>
      <c r="M50" s="23">
        <f>'[1]Sheet2'!K49</f>
        <v>140</v>
      </c>
      <c r="N50" s="27">
        <f t="shared" si="9"/>
        <v>0.15037593984962405</v>
      </c>
      <c r="O50" s="23" t="str">
        <f>'[1]Sheet2'!L49</f>
        <v>Chinese</v>
      </c>
      <c r="P50" s="23">
        <f>'[1]Sheet2'!M49</f>
        <v>133</v>
      </c>
      <c r="Q50" s="27">
        <f t="shared" si="10"/>
        <v>0.14285714285714285</v>
      </c>
    </row>
    <row r="51" spans="1:17" ht="12.75">
      <c r="A51" s="7" t="s">
        <v>51</v>
      </c>
      <c r="B51" s="5">
        <f t="shared" si="5"/>
        <v>65352</v>
      </c>
      <c r="C51" s="6" t="str">
        <f>'[1]Sheet2'!D50</f>
        <v>Spanish</v>
      </c>
      <c r="D51" s="6">
        <f>'[1]Sheet2'!E50</f>
        <v>51980</v>
      </c>
      <c r="E51" s="18">
        <f t="shared" si="6"/>
        <v>0.7953849920430898</v>
      </c>
      <c r="F51" s="6" t="str">
        <f>'[1]Sheet2'!F50</f>
        <v>Korean</v>
      </c>
      <c r="G51" s="6">
        <f>'[1]Sheet2'!G50</f>
        <v>4336</v>
      </c>
      <c r="H51" s="18">
        <f t="shared" si="7"/>
        <v>0.06634839025584527</v>
      </c>
      <c r="I51" s="6" t="str">
        <f>'[1]Sheet2'!H50</f>
        <v>Vietnamese</v>
      </c>
      <c r="J51" s="6">
        <f>'[1]Sheet2'!I50</f>
        <v>3373</v>
      </c>
      <c r="K51" s="18">
        <f t="shared" si="8"/>
        <v>0.05161280450483535</v>
      </c>
      <c r="L51" s="6" t="str">
        <f>'[1]Sheet2'!J50</f>
        <v>Arabic</v>
      </c>
      <c r="M51" s="6">
        <f>'[1]Sheet2'!K50</f>
        <v>3050</v>
      </c>
      <c r="N51" s="17">
        <f t="shared" si="9"/>
        <v>0.04667033908679153</v>
      </c>
      <c r="O51" s="6" t="str">
        <f>'[1]Sheet2'!L50</f>
        <v>Urdu</v>
      </c>
      <c r="P51" s="6">
        <f>'[1]Sheet2'!M50</f>
        <v>2613</v>
      </c>
      <c r="Q51" s="16">
        <f t="shared" si="10"/>
        <v>0.039983474109438116</v>
      </c>
    </row>
    <row r="52" spans="1:17" ht="12.75">
      <c r="A52" s="22" t="s">
        <v>52</v>
      </c>
      <c r="B52" s="23">
        <f t="shared" si="5"/>
        <v>68094</v>
      </c>
      <c r="C52" s="24" t="str">
        <f>'[1]Sheet2'!D51</f>
        <v>Spanish</v>
      </c>
      <c r="D52" s="24">
        <f>'[1]Sheet2'!E51</f>
        <v>55769</v>
      </c>
      <c r="E52" s="25">
        <f t="shared" si="6"/>
        <v>0.8190002055981438</v>
      </c>
      <c r="F52" s="24" t="str">
        <f>'[1]Sheet2'!F51</f>
        <v>Russian</v>
      </c>
      <c r="G52" s="24">
        <f>'[1]Sheet2'!G51</f>
        <v>4707</v>
      </c>
      <c r="H52" s="25">
        <f t="shared" si="7"/>
        <v>0.06912503304255882</v>
      </c>
      <c r="I52" s="24" t="str">
        <f>'[1]Sheet2'!H51</f>
        <v>Vietnamese</v>
      </c>
      <c r="J52" s="24">
        <f>'[1]Sheet2'!I51</f>
        <v>3119</v>
      </c>
      <c r="K52" s="25">
        <f t="shared" si="8"/>
        <v>0.04580432930948395</v>
      </c>
      <c r="L52" s="24" t="str">
        <f>'[1]Sheet2'!J51</f>
        <v>Ukranian</v>
      </c>
      <c r="M52" s="24">
        <f>'[1]Sheet2'!K51</f>
        <v>2746</v>
      </c>
      <c r="N52" s="27">
        <f t="shared" si="9"/>
        <v>0.04032660733691661</v>
      </c>
      <c r="O52" s="24" t="str">
        <f>'[1]Sheet2'!L51</f>
        <v>Korean</v>
      </c>
      <c r="P52" s="24">
        <f>'[1]Sheet2'!M51</f>
        <v>1753</v>
      </c>
      <c r="Q52" s="28">
        <f t="shared" si="10"/>
        <v>0.02574382471289688</v>
      </c>
    </row>
    <row r="53" spans="1:17" ht="12.75">
      <c r="A53" s="7" t="s">
        <v>53</v>
      </c>
      <c r="B53" s="5">
        <f t="shared" si="5"/>
        <v>909</v>
      </c>
      <c r="C53" s="6" t="str">
        <f>'[1]Sheet2'!D52</f>
        <v>Spanish</v>
      </c>
      <c r="D53" s="6">
        <f>'[1]Sheet2'!E52</f>
        <v>685</v>
      </c>
      <c r="E53" s="18">
        <f t="shared" si="6"/>
        <v>0.7535753575357536</v>
      </c>
      <c r="F53" s="6" t="str">
        <f>'[1]Sheet2'!F52</f>
        <v>Arabic</v>
      </c>
      <c r="G53" s="6">
        <f>'[1]Sheet2'!G52</f>
        <v>72</v>
      </c>
      <c r="H53" s="18">
        <f t="shared" si="7"/>
        <v>0.07920792079207921</v>
      </c>
      <c r="I53" s="6" t="str">
        <f>'[1]Sheet2'!H52</f>
        <v>Mandarin</v>
      </c>
      <c r="J53" s="6">
        <f>'[1]Sheet2'!I52</f>
        <v>70</v>
      </c>
      <c r="K53" s="18">
        <f t="shared" si="8"/>
        <v>0.07700770077007701</v>
      </c>
      <c r="L53" s="6" t="str">
        <f>'[1]Sheet2'!J52</f>
        <v>Vietnamese</v>
      </c>
      <c r="M53" s="6">
        <f>'[1]Sheet2'!K52</f>
        <v>46</v>
      </c>
      <c r="N53" s="17">
        <f t="shared" si="9"/>
        <v>0.050605060506050605</v>
      </c>
      <c r="O53" s="6" t="str">
        <f>'[1]Sheet2'!L52</f>
        <v>Russian</v>
      </c>
      <c r="P53" s="6">
        <f>'[1]Sheet2'!M52</f>
        <v>36</v>
      </c>
      <c r="Q53" s="16">
        <f t="shared" si="10"/>
        <v>0.039603960396039604</v>
      </c>
    </row>
    <row r="54" spans="1:17" ht="12.75">
      <c r="A54" s="22" t="s">
        <v>54</v>
      </c>
      <c r="B54" s="23">
        <f t="shared" si="5"/>
        <v>37082</v>
      </c>
      <c r="C54" s="24" t="str">
        <f>'[1]Sheet2'!D53</f>
        <v>Spanish</v>
      </c>
      <c r="D54" s="24">
        <f>'[1]Sheet2'!E53</f>
        <v>25011</v>
      </c>
      <c r="E54" s="25">
        <f t="shared" si="6"/>
        <v>0.6744781834852489</v>
      </c>
      <c r="F54" s="24" t="str">
        <f>'[1]Sheet2'!F53</f>
        <v>Hmong</v>
      </c>
      <c r="G54" s="24">
        <f>'[1]Sheet2'!G53</f>
        <v>10878</v>
      </c>
      <c r="H54" s="25">
        <f t="shared" si="7"/>
        <v>0.2933498732538698</v>
      </c>
      <c r="I54" s="24" t="str">
        <f>'[1]Sheet2'!H53</f>
        <v>Russian</v>
      </c>
      <c r="J54" s="24">
        <f>'[1]Sheet2'!I53</f>
        <v>453</v>
      </c>
      <c r="K54" s="25">
        <f t="shared" si="8"/>
        <v>0.012216169570141848</v>
      </c>
      <c r="L54" s="26" t="s">
        <v>63</v>
      </c>
      <c r="M54" s="24">
        <f>'[1]Sheet2'!K53</f>
        <v>374</v>
      </c>
      <c r="N54" s="27">
        <f t="shared" si="9"/>
        <v>0.010085755892346691</v>
      </c>
      <c r="O54" s="24" t="s">
        <v>62</v>
      </c>
      <c r="P54" s="24">
        <f>'[1]Sheet2'!M53</f>
        <v>366</v>
      </c>
      <c r="Q54" s="28">
        <f t="shared" si="10"/>
        <v>0.009870017798392751</v>
      </c>
    </row>
    <row r="55" spans="1:17" ht="12.75">
      <c r="A55" s="7" t="s">
        <v>55</v>
      </c>
      <c r="B55" s="5">
        <f t="shared" si="5"/>
        <v>1452</v>
      </c>
      <c r="C55" s="6" t="str">
        <f>'[1]Sheet2'!D54</f>
        <v>Spanish</v>
      </c>
      <c r="D55" s="6">
        <f>'[1]Sheet2'!E54</f>
        <v>1409</v>
      </c>
      <c r="E55" s="18">
        <f t="shared" si="6"/>
        <v>0.9703856749311295</v>
      </c>
      <c r="F55" s="6" t="str">
        <f>'[1]Sheet2'!F54</f>
        <v>Arapahoe</v>
      </c>
      <c r="G55" s="6">
        <f>'[1]Sheet2'!G54</f>
        <v>13</v>
      </c>
      <c r="H55" s="18">
        <f t="shared" si="7"/>
        <v>0.008953168044077135</v>
      </c>
      <c r="I55" s="6" t="str">
        <f>'[1]Sheet2'!H54</f>
        <v>Armenian</v>
      </c>
      <c r="J55" s="6">
        <f>'[1]Sheet2'!I54</f>
        <v>13</v>
      </c>
      <c r="K55" s="18">
        <f t="shared" si="8"/>
        <v>0.008953168044077135</v>
      </c>
      <c r="L55" s="6" t="str">
        <f>'[1]Sheet2'!J54</f>
        <v>Crow</v>
      </c>
      <c r="M55" s="6">
        <f>'[1]Sheet2'!K54</f>
        <v>11</v>
      </c>
      <c r="N55" s="18">
        <f t="shared" si="9"/>
        <v>0.007575757575757576</v>
      </c>
      <c r="O55" s="6" t="str">
        <f>'[1]Sheet2'!L54</f>
        <v>Shoshone</v>
      </c>
      <c r="P55" s="6">
        <f>'[1]Sheet2'!M54</f>
        <v>6</v>
      </c>
      <c r="Q55" s="49">
        <f t="shared" si="10"/>
        <v>0.004132231404958678</v>
      </c>
    </row>
  </sheetData>
  <sheetProtection password="ADAC" sheet="1" objects="1" scenarios="1" selectLockedCells="1" selectUnlockedCells="1"/>
  <mergeCells count="1">
    <mergeCell ref="A2:Q2"/>
  </mergeCells>
  <printOptions/>
  <pageMargins left="0.75" right="0.75" top="1" bottom="1" header="0.5" footer="0.5"/>
  <pageSetup horizontalDpi="600" verticalDpi="600" orientation="landscape" scale="59" r:id="rId1"/>
</worksheet>
</file>

<file path=xl/worksheets/sheet3.xml><?xml version="1.0" encoding="utf-8"?>
<worksheet xmlns="http://schemas.openxmlformats.org/spreadsheetml/2006/main" xmlns:r="http://schemas.openxmlformats.org/officeDocument/2006/relationships">
  <sheetPr>
    <tabColor indexed="47"/>
  </sheetPr>
  <dimension ref="A3:F22"/>
  <sheetViews>
    <sheetView workbookViewId="0" topLeftCell="A1">
      <selection activeCell="G18" sqref="G18"/>
    </sheetView>
  </sheetViews>
  <sheetFormatPr defaultColWidth="9.140625" defaultRowHeight="12.75"/>
  <cols>
    <col min="1" max="1" width="16.00390625" style="0" customWidth="1"/>
    <col min="2" max="2" width="9.8515625" style="0" bestFit="1" customWidth="1"/>
    <col min="3" max="3" width="9.28125" style="0" bestFit="1" customWidth="1"/>
    <col min="4" max="4" width="9.28125" style="0" customWidth="1"/>
    <col min="5" max="5" width="9.28125" style="0" bestFit="1" customWidth="1"/>
    <col min="6" max="6" width="12.421875" style="0" customWidth="1"/>
  </cols>
  <sheetData>
    <row r="3" spans="1:5" ht="12.75" customHeight="1">
      <c r="A3" s="57" t="s">
        <v>87</v>
      </c>
      <c r="B3" s="57"/>
      <c r="C3" s="57"/>
      <c r="D3" s="57"/>
      <c r="E3" s="46"/>
    </row>
    <row r="4" spans="1:5" ht="12.75">
      <c r="A4" s="57"/>
      <c r="B4" s="57"/>
      <c r="C4" s="57"/>
      <c r="D4" s="57"/>
      <c r="E4" s="46"/>
    </row>
    <row r="5" spans="1:4" ht="47.25" customHeight="1">
      <c r="A5" s="37" t="s">
        <v>1</v>
      </c>
      <c r="B5" s="42" t="s">
        <v>84</v>
      </c>
      <c r="C5" s="43" t="s">
        <v>83</v>
      </c>
      <c r="D5" s="47" t="s">
        <v>82</v>
      </c>
    </row>
    <row r="6" spans="1:6" ht="12.75">
      <c r="A6" s="35"/>
      <c r="B6" s="36"/>
      <c r="C6" s="2" t="s">
        <v>2</v>
      </c>
      <c r="D6" s="2" t="s">
        <v>3</v>
      </c>
      <c r="F6" s="39"/>
    </row>
    <row r="7" spans="1:5" ht="12.75">
      <c r="A7" s="19" t="s">
        <v>57</v>
      </c>
      <c r="B7" s="20">
        <v>3742159</v>
      </c>
      <c r="C7" s="40">
        <v>1</v>
      </c>
      <c r="D7" s="21">
        <f>B7/B22</f>
        <v>0.8930715200090115</v>
      </c>
      <c r="E7" t="s">
        <v>73</v>
      </c>
    </row>
    <row r="8" spans="1:5" ht="12.75">
      <c r="A8" s="8" t="s">
        <v>58</v>
      </c>
      <c r="B8" s="9">
        <v>86742</v>
      </c>
      <c r="C8" s="41">
        <v>2</v>
      </c>
      <c r="D8" s="10">
        <f>B8/B22</f>
        <v>0.020701100564840157</v>
      </c>
      <c r="E8" t="s">
        <v>74</v>
      </c>
    </row>
    <row r="9" spans="1:5" ht="12.75">
      <c r="A9" s="19" t="s">
        <v>61</v>
      </c>
      <c r="B9" s="20">
        <v>54416</v>
      </c>
      <c r="C9" s="40">
        <v>3</v>
      </c>
      <c r="D9" s="21">
        <f>B9/B22</f>
        <v>0.012986455100601115</v>
      </c>
      <c r="E9" t="s">
        <v>75</v>
      </c>
    </row>
    <row r="10" spans="1:6" ht="12.75">
      <c r="A10" s="8" t="s">
        <v>63</v>
      </c>
      <c r="B10" s="9">
        <v>39045</v>
      </c>
      <c r="C10" s="41">
        <v>4</v>
      </c>
      <c r="D10" s="10">
        <f>B10/B22</f>
        <v>0.009318144284823774</v>
      </c>
      <c r="F10" s="38"/>
    </row>
    <row r="11" spans="1:6" ht="12.75">
      <c r="A11" s="19" t="s">
        <v>62</v>
      </c>
      <c r="B11" s="20">
        <v>33788</v>
      </c>
      <c r="C11" s="40">
        <v>5</v>
      </c>
      <c r="D11" s="21">
        <f>B11/B22</f>
        <v>0.008063553824961602</v>
      </c>
      <c r="F11" s="38"/>
    </row>
    <row r="12" spans="1:5" ht="12.75">
      <c r="A12" s="8" t="s">
        <v>65</v>
      </c>
      <c r="B12" s="9">
        <v>31662</v>
      </c>
      <c r="C12" s="41">
        <v>6</v>
      </c>
      <c r="D12" s="10">
        <f>B12/B22</f>
        <v>0.007556180928315799</v>
      </c>
      <c r="E12" t="s">
        <v>89</v>
      </c>
    </row>
    <row r="13" spans="1:5" ht="12.75">
      <c r="A13" s="19" t="s">
        <v>70</v>
      </c>
      <c r="B13" s="20">
        <v>29040</v>
      </c>
      <c r="C13" s="40">
        <v>7</v>
      </c>
      <c r="D13" s="21">
        <f>B13/B22</f>
        <v>0.006930436932546611</v>
      </c>
      <c r="E13" t="s">
        <v>80</v>
      </c>
    </row>
    <row r="14" spans="1:5" ht="12.75">
      <c r="A14" s="8" t="s">
        <v>59</v>
      </c>
      <c r="B14" s="9">
        <v>19733</v>
      </c>
      <c r="C14" s="41">
        <v>8</v>
      </c>
      <c r="D14" s="10">
        <f>B14/B22</f>
        <v>0.00470930826411647</v>
      </c>
      <c r="E14" t="s">
        <v>76</v>
      </c>
    </row>
    <row r="15" spans="1:6" ht="12.75">
      <c r="A15" s="19" t="s">
        <v>64</v>
      </c>
      <c r="B15" s="20">
        <v>17517</v>
      </c>
      <c r="C15" s="40">
        <v>9</v>
      </c>
      <c r="D15" s="21">
        <f>B15/B22</f>
        <v>0.004180456740613602</v>
      </c>
      <c r="F15" s="38"/>
    </row>
    <row r="16" spans="1:6" ht="12.75">
      <c r="A16" s="8" t="s">
        <v>60</v>
      </c>
      <c r="B16" s="9">
        <v>12091</v>
      </c>
      <c r="C16" s="41">
        <v>10</v>
      </c>
      <c r="D16" s="10">
        <f>B16/B22</f>
        <v>0.002885534192542048</v>
      </c>
      <c r="F16" s="38"/>
    </row>
    <row r="17" spans="1:6" ht="12.75">
      <c r="A17" s="19" t="s">
        <v>67</v>
      </c>
      <c r="B17" s="20">
        <v>7722</v>
      </c>
      <c r="C17" s="40">
        <v>11</v>
      </c>
      <c r="D17" s="21">
        <f>B17/B22</f>
        <v>0.001842866184336258</v>
      </c>
      <c r="F17" s="38"/>
    </row>
    <row r="18" spans="1:6" ht="12.75">
      <c r="A18" s="8" t="s">
        <v>69</v>
      </c>
      <c r="B18" s="9">
        <v>4974</v>
      </c>
      <c r="C18" s="41">
        <v>12</v>
      </c>
      <c r="D18" s="10">
        <f>B18/B22</f>
        <v>0.0011870521109671778</v>
      </c>
      <c r="F18" s="38"/>
    </row>
    <row r="19" spans="1:6" ht="12.75">
      <c r="A19" s="19" t="s">
        <v>68</v>
      </c>
      <c r="B19" s="20">
        <v>3676</v>
      </c>
      <c r="C19" s="40">
        <v>13</v>
      </c>
      <c r="D19" s="21">
        <f>B19/B22</f>
        <v>0.0008772825814063823</v>
      </c>
      <c r="F19" s="38"/>
    </row>
    <row r="20" spans="1:6" ht="12.75">
      <c r="A20" s="8" t="s">
        <v>66</v>
      </c>
      <c r="B20" s="9">
        <v>2878</v>
      </c>
      <c r="C20" s="41">
        <v>14</v>
      </c>
      <c r="D20" s="10">
        <f>B20/B22</f>
        <v>0.0006868387566070643</v>
      </c>
      <c r="F20" s="38"/>
    </row>
    <row r="21" spans="1:6" ht="12.75">
      <c r="A21" s="19" t="s">
        <v>71</v>
      </c>
      <c r="B21" s="20">
        <v>861</v>
      </c>
      <c r="C21" s="40">
        <v>15</v>
      </c>
      <c r="D21" s="21">
        <f>B21/B22</f>
        <v>0.0002054788635992642</v>
      </c>
      <c r="F21" s="38"/>
    </row>
    <row r="22" spans="1:6" ht="12.75" hidden="1">
      <c r="A22" s="15" t="s">
        <v>72</v>
      </c>
      <c r="B22" s="34">
        <v>4190212</v>
      </c>
      <c r="C22" s="48"/>
      <c r="D22" s="48"/>
      <c r="E22" s="12"/>
      <c r="F22" s="38"/>
    </row>
  </sheetData>
  <sheetProtection password="ADAC" sheet="1" objects="1" scenarios="1" selectLockedCells="1" selectUnlockedCells="1"/>
  <mergeCells count="1">
    <mergeCell ref="A3:D4"/>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Most commonly spoken languages sy 06-07 - Excel file</dc:title>
  <dc:subject>National Summary Tables on Students with Limited English Proficiency</dc:subject>
  <dc:creator>Elizabeth.Judd</dc:creator>
  <cp:keywords/>
  <dc:description/>
  <cp:lastModifiedBy>Fengju Zhang</cp:lastModifiedBy>
  <cp:lastPrinted>2008-07-17T15:15:04Z</cp:lastPrinted>
  <dcterms:created xsi:type="dcterms:W3CDTF">2008-07-07T19:35:52Z</dcterms:created>
  <dcterms:modified xsi:type="dcterms:W3CDTF">2008-08-12T14:05:18Z</dcterms:modified>
  <cp:category/>
  <cp:version/>
  <cp:contentType/>
  <cp:contentStatus/>
</cp:coreProperties>
</file>