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9435" windowHeight="8100" tabRatio="601" activeTab="0"/>
  </bookViews>
  <sheets>
    <sheet name="C-17" sheetId="1" r:id="rId1"/>
    <sheet name="data 3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<sst xmlns="http://schemas.openxmlformats.org/spreadsheetml/2006/main" count="11" uniqueCount="8">
  <si>
    <t>Canada</t>
  </si>
  <si>
    <t>Mexico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</si>
  <si>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</si>
  <si>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</si>
  <si>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</si>
  <si>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Figure 3-1: New Hampshire Surface Merchandise Trade with Canada and Mexico (Millions of current dollars)</t>
  </si>
  <si>
    <t>Data for Figure 3-1: New Hampshire Surface Merchandise Trade with Canada and Mexico (Millions of current dollars)</t>
  </si>
  <si>
    <t>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</si>
</sst>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21" applyFont="1">
      <alignment/>
      <protection/>
    </xf>
    <xf numFmtId="0" fontId="1" fillId="0" borderId="0" xfId="2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7" fillId="0" borderId="0" xfId="21" applyFont="1" applyAlignment="1">
      <alignment wrapText="1"/>
      <protection/>
    </xf>
    <xf numFmtId="0" fontId="8" fillId="0" borderId="0" xfId="21" applyFont="1" applyAlignme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0" fillId="0" borderId="0" xfId="0" applyAlignment="1">
      <alignment wrapText="1"/>
    </xf>
    <xf numFmtId="0" fontId="8" fillId="0" borderId="1" xfId="21" applyFont="1" applyBorder="1" applyAlignment="1">
      <alignment/>
      <protection/>
    </xf>
    <xf numFmtId="0" fontId="7" fillId="0" borderId="1" xfId="21" applyFont="1" applyBorder="1" applyAlignment="1">
      <alignment wrapText="1"/>
      <protection/>
    </xf>
    <xf numFmtId="0" fontId="2" fillId="0" borderId="2" xfId="21" applyFont="1" applyBorder="1">
      <alignment/>
      <protection/>
    </xf>
    <xf numFmtId="168" fontId="2" fillId="0" borderId="2" xfId="15" applyNumberFormat="1" applyFont="1" applyBorder="1" applyAlignment="1">
      <alignment/>
    </xf>
    <xf numFmtId="0" fontId="2" fillId="0" borderId="0" xfId="21" applyFont="1" applyBorder="1">
      <alignment/>
      <protection/>
    </xf>
    <xf numFmtId="168" fontId="2" fillId="0" borderId="0" xfId="15" applyNumberFormat="1" applyFont="1" applyBorder="1" applyAlignment="1">
      <alignment/>
    </xf>
    <xf numFmtId="0" fontId="2" fillId="0" borderId="3" xfId="21" applyFont="1" applyBorder="1">
      <alignment/>
      <protection/>
    </xf>
    <xf numFmtId="168" fontId="2" fillId="0" borderId="3" xfId="15" applyNumberFormat="1" applyFont="1" applyBorder="1" applyAlignment="1">
      <alignment/>
    </xf>
    <xf numFmtId="0" fontId="3" fillId="0" borderId="4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3-1: New Hampshire Surface Merchandise Trade with Canada and Mexico (Millions of current dollars)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3-1'!$B$7:$B$10</c:f>
              <c:numCache>
                <c:ptCount val="4"/>
                <c:pt idx="0">
                  <c:v>358.640728</c:v>
                </c:pt>
                <c:pt idx="1">
                  <c:v>402.80734</c:v>
                </c:pt>
                <c:pt idx="2">
                  <c:v>451.333932</c:v>
                </c:pt>
                <c:pt idx="3">
                  <c:v>524.629256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3-1'!$C$7:$C$10</c:f>
              <c:numCache>
                <c:ptCount val="4"/>
                <c:pt idx="0">
                  <c:v>53.795875</c:v>
                </c:pt>
                <c:pt idx="1">
                  <c:v>62.030234</c:v>
                </c:pt>
                <c:pt idx="2">
                  <c:v>54.894229</c:v>
                </c:pt>
                <c:pt idx="3">
                  <c:v>56.763973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3-1'!$D$7:$D$10</c:f>
              <c:numCache>
                <c:ptCount val="4"/>
                <c:pt idx="0">
                  <c:v>597.360374</c:v>
                </c:pt>
                <c:pt idx="1">
                  <c:v>627.652971</c:v>
                </c:pt>
                <c:pt idx="2">
                  <c:v>785.714856</c:v>
                </c:pt>
                <c:pt idx="3">
                  <c:v>888.45824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3-1'!$E$7:$E$10</c:f>
              <c:numCache>
                <c:ptCount val="4"/>
                <c:pt idx="0">
                  <c:v>60.901131</c:v>
                </c:pt>
                <c:pt idx="1">
                  <c:v>74.577997</c:v>
                </c:pt>
                <c:pt idx="2">
                  <c:v>101.019091</c:v>
                </c:pt>
                <c:pt idx="3">
                  <c:v>144.644175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50256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0.762</cdr:y>
    </cdr:from>
    <cdr:to>
      <cdr:x>0.7945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2895600"/>
          <a:ext cx="1276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0.7395</cdr:x>
      <cdr:y>0.8315</cdr:y>
    </cdr:from>
    <cdr:to>
      <cdr:x>0.95975</cdr:x>
      <cdr:y>0.893</cdr:y>
    </cdr:to>
    <cdr:sp>
      <cdr:nvSpPr>
        <cdr:cNvPr id="2" name="TextBox 2"/>
        <cdr:cNvSpPr txBox="1">
          <a:spLocks noChangeArrowheads="1"/>
        </cdr:cNvSpPr>
      </cdr:nvSpPr>
      <cdr:spPr>
        <a:xfrm>
          <a:off x="4219575" y="3162300"/>
          <a:ext cx="1257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0.2065</cdr:x>
      <cdr:y>0.2585</cdr:y>
    </cdr:from>
    <cdr:to>
      <cdr:x>0.5015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981075"/>
          <a:ext cx="1685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0.3335</cdr:x>
      <cdr:y>0.4835</cdr:y>
    </cdr:from>
    <cdr:to>
      <cdr:x>0.5715</cdr:x>
      <cdr:y>0.54325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0" y="1838325"/>
          <a:ext cx="1362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6.59765625" style="1" customWidth="1"/>
    <col min="3" max="3" width="1.2890625" style="1" customWidth="1"/>
    <col min="4" max="4" width="7.09765625" style="1" customWidth="1"/>
    <col min="5" max="6" width="1.59765625" style="1" customWidth="1"/>
    <col min="7" max="7" width="7.09765625" style="1" customWidth="1"/>
    <col min="8" max="8" width="1.1015625" style="1" customWidth="1"/>
    <col min="9" max="9" width="8.09765625" style="1" customWidth="1"/>
    <col min="10" max="10" width="2.69921875" style="1" customWidth="1"/>
    <col min="11" max="11" width="8.796875" style="1" customWidth="1"/>
    <col min="12" max="16384" width="6.3984375" style="1" customWidth="1"/>
  </cols>
  <sheetData>
    <row r="1" ht="36">
      <c r="A1" s="5" t="s">
        <v>5</v>
      </c>
    </row>
    <row r="2" ht="300" customHeight="1"/>
    <row r="3" spans="1:11" ht="56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</sheetData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&amp;R&amp;14Freight</oddHeader>
    <oddFooter>&amp;L&amp;14BTS State Transportation Profile&amp;C&amp;14 C-17&amp;R&amp;14New Hamsphire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A1" sqref="A1"/>
    </sheetView>
  </sheetViews>
  <sheetFormatPr defaultColWidth="8.796875" defaultRowHeight="15"/>
  <cols>
    <col min="1" max="1" width="6.3984375" style="2" customWidth="1"/>
    <col min="2" max="2" width="7.09765625" style="2" bestFit="1" customWidth="1"/>
    <col min="3" max="5" width="7.8984375" style="2" bestFit="1" customWidth="1"/>
    <col min="6" max="16384" width="6.3984375" style="2" customWidth="1"/>
  </cols>
  <sheetData>
    <row r="1" spans="1:256" ht="18">
      <c r="A1" s="6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.75" thickBot="1">
      <c r="A2" s="10"/>
      <c r="B2" s="11"/>
      <c r="C2" s="11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5" ht="12.75">
      <c r="A3" s="7" t="s">
        <v>7</v>
      </c>
      <c r="B3" s="7" t="s">
        <v>2</v>
      </c>
      <c r="C3" s="7"/>
      <c r="D3" s="7" t="s">
        <v>3</v>
      </c>
      <c r="E3" s="7"/>
    </row>
    <row r="4" spans="1:5" ht="12.75">
      <c r="A4" s="7"/>
      <c r="B4" s="18" t="s">
        <v>0</v>
      </c>
      <c r="C4" s="18" t="s">
        <v>1</v>
      </c>
      <c r="D4" s="18" t="s">
        <v>0</v>
      </c>
      <c r="E4" s="18" t="s">
        <v>1</v>
      </c>
    </row>
    <row r="5" spans="1:5" ht="12.75">
      <c r="A5" s="12">
        <v>1995</v>
      </c>
      <c r="B5" s="13">
        <f>386030127/1000000</f>
        <v>386.030127</v>
      </c>
      <c r="C5" s="13">
        <f>43681357/1000000</f>
        <v>43.681357</v>
      </c>
      <c r="D5" s="13">
        <f>557586217/1000000</f>
        <v>557.586217</v>
      </c>
      <c r="E5" s="13">
        <f>36469638/1000000</f>
        <v>36.469638</v>
      </c>
    </row>
    <row r="6" spans="1:5" ht="12.75">
      <c r="A6" s="14">
        <v>1996</v>
      </c>
      <c r="B6" s="15">
        <f>436216639/1000000</f>
        <v>436.216639</v>
      </c>
      <c r="C6" s="15">
        <f>42117719/1000000</f>
        <v>42.117719</v>
      </c>
      <c r="D6" s="15">
        <f>643843043/1000000</f>
        <v>643.843043</v>
      </c>
      <c r="E6" s="15">
        <f>46787156/1000000</f>
        <v>46.787156</v>
      </c>
    </row>
    <row r="7" spans="1:5" ht="12.75">
      <c r="A7" s="14">
        <v>1997</v>
      </c>
      <c r="B7" s="15">
        <f>358640728/1000000</f>
        <v>358.640728</v>
      </c>
      <c r="C7" s="15">
        <f>53795875/1000000</f>
        <v>53.795875</v>
      </c>
      <c r="D7" s="15">
        <f>597360374/1000000</f>
        <v>597.360374</v>
      </c>
      <c r="E7" s="15">
        <f>60901131/1000000</f>
        <v>60.901131</v>
      </c>
    </row>
    <row r="8" spans="1:5" ht="12.75">
      <c r="A8" s="14">
        <v>1998</v>
      </c>
      <c r="B8" s="15">
        <f>402807340/1000000</f>
        <v>402.80734</v>
      </c>
      <c r="C8" s="15">
        <f>62030234/1000000</f>
        <v>62.030234</v>
      </c>
      <c r="D8" s="15">
        <f>627652971/1000000</f>
        <v>627.652971</v>
      </c>
      <c r="E8" s="15">
        <f>74577997/1000000</f>
        <v>74.577997</v>
      </c>
    </row>
    <row r="9" spans="1:5" ht="12.75">
      <c r="A9" s="14">
        <v>1999</v>
      </c>
      <c r="B9" s="15">
        <f>451333932/1000000</f>
        <v>451.333932</v>
      </c>
      <c r="C9" s="15">
        <f>54894229/1000000</f>
        <v>54.894229</v>
      </c>
      <c r="D9" s="15">
        <f>785714856/1000000</f>
        <v>785.714856</v>
      </c>
      <c r="E9" s="15">
        <f>101019091/1000000</f>
        <v>101.019091</v>
      </c>
    </row>
    <row r="10" spans="1:5" ht="12.75">
      <c r="A10" s="16">
        <v>2000</v>
      </c>
      <c r="B10" s="17">
        <f>524629256/1000000</f>
        <v>524.629256</v>
      </c>
      <c r="C10" s="17">
        <f>56763973/1000000</f>
        <v>56.763973</v>
      </c>
      <c r="D10" s="17">
        <f>888458240/1000000</f>
        <v>888.45824</v>
      </c>
      <c r="E10" s="17">
        <f>144644175/1000000</f>
        <v>144.644175</v>
      </c>
    </row>
    <row r="12" spans="1:5" ht="79.5" customHeight="1">
      <c r="A12" s="8" t="s">
        <v>4</v>
      </c>
      <c r="B12" s="9"/>
      <c r="C12" s="9"/>
      <c r="D12" s="9"/>
      <c r="E12" s="9"/>
    </row>
  </sheetData>
  <mergeCells count="4">
    <mergeCell ref="B3:C3"/>
    <mergeCell ref="D3:E3"/>
    <mergeCell ref="A3:A4"/>
    <mergeCell ref="A12:E1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2002-10-24T17:47:35Z</cp:lastPrinted>
  <dcterms:created xsi:type="dcterms:W3CDTF">2001-12-27T15:00:23Z</dcterms:created>
  <dcterms:modified xsi:type="dcterms:W3CDTF">2006-05-17T17:44:22Z</dcterms:modified>
  <cp:category/>
  <cp:version/>
  <cp:contentType/>
  <cp:contentStatus/>
</cp:coreProperties>
</file>