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tabRatio="838" activeTab="0"/>
  </bookViews>
  <sheets>
    <sheet name="GRAA 06-07.GPRA 3.2005 Cohort " sheetId="1" r:id="rId1"/>
  </sheets>
  <definedNames>
    <definedName name="_xlnm.Print_Titles" localSheetId="0">'GRAA 06-07.GPRA 3.2005 Cohort '!$4:$6</definedName>
  </definedNames>
  <calcPr fullCalcOnLoad="1"/>
</workbook>
</file>

<file path=xl/sharedStrings.xml><?xml version="1.0" encoding="utf-8"?>
<sst xmlns="http://schemas.openxmlformats.org/spreadsheetml/2006/main" count="356" uniqueCount="269">
  <si>
    <t>Q184A050162</t>
  </si>
  <si>
    <t>Poway Unified School District</t>
  </si>
  <si>
    <t>Students (grades 10-12) who received intervention curriculum during Fall 2006 semester and for whom active consent was received; single group, matched survey</t>
  </si>
  <si>
    <t>Q184A050245</t>
  </si>
  <si>
    <t>Richland School District #1</t>
  </si>
  <si>
    <t>Baseline:  students in grades 6-12 from targeted middle/high schools in partner district, administered Nov 2006.  Year-end:  students in grades 6-9 and 11 from targeted middle/high schools in grantee district, administered Mar 2007 (binge measure not repo</t>
  </si>
  <si>
    <t>Q184A050072</t>
  </si>
  <si>
    <t>Rockford Public Schools, District #205</t>
  </si>
  <si>
    <t>Students (grades 9-12) at the six high schools funded by the grant for whom active consent was gained; baseline administered Sept 2006, year-end in May 2007</t>
  </si>
  <si>
    <t>Q184A050303</t>
  </si>
  <si>
    <t>Ronan Public School District #30</t>
  </si>
  <si>
    <t>8th, 10th, and 12th grade students in district; baseline drawn from statewide test administered in Spring 2004, year-end administered Spring 2007</t>
  </si>
  <si>
    <t>Q184A050106</t>
  </si>
  <si>
    <t>Russellville School District</t>
  </si>
  <si>
    <t>AR</t>
  </si>
  <si>
    <t>6th-12th grade students in district who received some form of program intervention and completed both baseline and end-of-year surveys (active parental consent required for response to binge measure)</t>
  </si>
  <si>
    <t>Q184A050097</t>
  </si>
  <si>
    <t>San Diego Unified School District</t>
  </si>
  <si>
    <t>Binge measure--students in district who completed an intervention program for high-risk students during 2006-07 school year (single group, no indication of matched surveys).  Alc Harmful and Disapprove--9th graders in district who received intervention cu</t>
  </si>
  <si>
    <t>Q184A050036</t>
  </si>
  <si>
    <t>San Francisco Unified School District</t>
  </si>
  <si>
    <t>9th-12th graders who received the intervention curriculum during the Spring 2007 semester; single group, matched surveys</t>
  </si>
  <si>
    <t>Q184A050045</t>
  </si>
  <si>
    <t>Sanger Unified School District</t>
  </si>
  <si>
    <t>Students (ages 14-17, no grades specified) who attended one of the district's alternative schools during the 2006-07 school year and whose parent/guardian gave active consent.  Baseline administered either in Aug 2006 or within 30 days of student's arriva</t>
  </si>
  <si>
    <t>Q184A050259</t>
  </si>
  <si>
    <t>Santa Barbara H.S. District</t>
  </si>
  <si>
    <t>All students in district in grades 7, 9, and 11; baseline administered Fall 2004, year-end administered Fall 2006</t>
  </si>
  <si>
    <t>Q184A050062</t>
  </si>
  <si>
    <t>School District of Almond-Bancroft</t>
  </si>
  <si>
    <t xml:space="preserve">Targeted students in district (all students in grades 7-12) from whom active parental consent was received; baseline administered Mar 2006, year-end administered late in Fall 2006 semester. </t>
  </si>
  <si>
    <t>Q184A040084</t>
  </si>
  <si>
    <t>South Whidbey School District #206</t>
  </si>
  <si>
    <t>Students in district middle and high schools (grades 6-12) who received intervention curriculum; baseline data is combined from surveys administered at start of years 1 and 2, year-end survey administered Apr 2007</t>
  </si>
  <si>
    <t>Q184A050002</t>
  </si>
  <si>
    <t>Tahlequah Public Schools</t>
  </si>
  <si>
    <t>Random sample of 9th-12th grade students in district; baseline administered Sept 2005, year-end administered Apr 2006 (no indication of matched surveys).  Binge and Alc Harmful measures were not reported.</t>
  </si>
  <si>
    <t>Q184A050138</t>
  </si>
  <si>
    <t>Teton County School District #1</t>
  </si>
  <si>
    <t>6th-12th graders in district; baseline is survey administered near end of 2005-06 school year, year-end is identical survey administered Feb 2007</t>
  </si>
  <si>
    <t>Q184A050114</t>
  </si>
  <si>
    <t>Tulare County Office of Education</t>
  </si>
  <si>
    <t>Students at targeted middle and high schools (grades not reported) who received intervention curriculum during either semester of 2006-07 school year (year-end survey administered upon completion of curriculum); single group, no clear indication of matche</t>
  </si>
  <si>
    <t>Q184A050126</t>
  </si>
  <si>
    <t>Ute Indian Tribe Department of Education</t>
  </si>
  <si>
    <t>UT</t>
  </si>
  <si>
    <t>All 6th, 8th, 10th, and 12th grade students in district; year-end survey administered in March 2007, baseline is identical survey administered to students in the four grades in March 2006 (surveys not matched)</t>
  </si>
  <si>
    <t>Q184A050282</t>
  </si>
  <si>
    <t>Warren-Alvarado-Oslo High School</t>
  </si>
  <si>
    <t>MN</t>
  </si>
  <si>
    <t>7th-12th graders in district.  Baseline administered Fall 2005, year-end administered Spring 2007</t>
  </si>
  <si>
    <t>Q184A050127</t>
  </si>
  <si>
    <t>Washington Community School District</t>
  </si>
  <si>
    <t xml:space="preserve">Junior high and high school students in district (grades 9-12) who participated in intervention programs during 2006-07 school year and for whom active parental consent was received; baseline administered at start of program implementation, year-end upon </t>
  </si>
  <si>
    <t>Q184A050107</t>
  </si>
  <si>
    <t>Winston-Salem/Forsyth County Schools</t>
  </si>
  <si>
    <t>NC</t>
  </si>
  <si>
    <t>7th and 9th grade students in district who received intervention curriculum and for whom active parental consent was gained; single group, matched survey</t>
  </si>
  <si>
    <t>9th-12th grade students at district high school (no indication of matched surveys).  Baseline administered Oct 2006, year-end Mar 2007</t>
  </si>
  <si>
    <t>Individual Grantee Results -- FY 2005 Cohort</t>
  </si>
  <si>
    <t>Year-End</t>
  </si>
  <si>
    <t>Yes</t>
  </si>
  <si>
    <t>GPRA Measure 3 Met?</t>
  </si>
  <si>
    <t>Baseline Percent who disapprove of alcohol abuse</t>
  </si>
  <si>
    <t>Year-End Precent who disapprove of alcohol abuse</t>
  </si>
  <si>
    <t>Percent Change in students who disapprove of alcohol abuse</t>
  </si>
  <si>
    <t>Grants to Reduce Alcohol Abuse Program</t>
  </si>
  <si>
    <t>Grantee</t>
  </si>
  <si>
    <t>State</t>
  </si>
  <si>
    <t>PR/Award #</t>
  </si>
  <si>
    <t>CA</t>
  </si>
  <si>
    <t>Award, 2005-06 (ED list)</t>
  </si>
  <si>
    <t>MI</t>
  </si>
  <si>
    <t>IA</t>
  </si>
  <si>
    <t>Grantee Expenditures, 2005-06 (Report)</t>
  </si>
  <si>
    <t>Grantee Expenditures, 2006-07 (Report)</t>
  </si>
  <si>
    <t>NM</t>
  </si>
  <si>
    <t>WY</t>
  </si>
  <si>
    <t>Sample Description</t>
  </si>
  <si>
    <t>FL</t>
  </si>
  <si>
    <t>Baseline</t>
  </si>
  <si>
    <t>Q184A050189</t>
  </si>
  <si>
    <t>Albuquerque Public Schools</t>
  </si>
  <si>
    <t xml:space="preserve">$185,408.67    </t>
  </si>
  <si>
    <t>Students in district (grades not reported) who received intervention curriculum during 2006-07 school year; single group, matched survey</t>
  </si>
  <si>
    <t>Q184A050018</t>
  </si>
  <si>
    <t>Athens-Meigs Educational Service Center</t>
  </si>
  <si>
    <t>OH</t>
  </si>
  <si>
    <t>Students (grades not specified), enrolled in the center's alternative education program for 30 or more days during 2006-07 school year, who received intervention curriculum during either 2006-07 school year; baseline administered Sept 2006, year-end admin</t>
  </si>
  <si>
    <t>Q184A050300</t>
  </si>
  <si>
    <t>Aurora East CUSD #131</t>
  </si>
  <si>
    <t>IL</t>
  </si>
  <si>
    <t>6th and 7th grade students in district middle schools; baseline administered at start, and year-end administered at end, of quarter during which students received curriculum (2006-07 school year); single group, matched surveys.</t>
  </si>
  <si>
    <t>Q184A050076</t>
  </si>
  <si>
    <t>Belcourt School District #7</t>
  </si>
  <si>
    <t>ND</t>
  </si>
  <si>
    <t>6th-8th grade students to whom the intervention curriculum was administered during the fall semester of the 2006-2007 school year; baseline survey administered in Fall 2006 and semester-end survey administered in January 2007 (single-group, matched survey</t>
  </si>
  <si>
    <t>Q184A050169</t>
  </si>
  <si>
    <t>Board of Cooperative Educational Services of Franklin County</t>
  </si>
  <si>
    <t>NY</t>
  </si>
  <si>
    <t>All high school students (grades 9-12) across the six districts that fall under the grant who had active parental consent to participate in survey; baseline administered March 2006, year-end March 2007</t>
  </si>
  <si>
    <t>Q184A050183</t>
  </si>
  <si>
    <t>Boulder Valley School District</t>
  </si>
  <si>
    <t>CO</t>
  </si>
  <si>
    <t>Students at district charter school that serves expelled students who received intervention curriculum during 06-07 school year and for whom active consent was gained; single group, no firm indication of matched survey</t>
  </si>
  <si>
    <t>Q184A050043</t>
  </si>
  <si>
    <t>Bucyrus City Schools</t>
  </si>
  <si>
    <t>9th-12th grade students from district high school for whom active parental consent was received.  Baseline administered in Fall 2006, year-end in Spring 2007 ; single group, no indication of matched survey</t>
  </si>
  <si>
    <t>Q184A050098</t>
  </si>
  <si>
    <t>Canutillo Independent School District</t>
  </si>
  <si>
    <t>TX</t>
  </si>
  <si>
    <t xml:space="preserve">6th-12th grade students in district; baseline survey administered Spring 2006, year-end administered in March 2007 </t>
  </si>
  <si>
    <t>Q184A050040</t>
  </si>
  <si>
    <t>Charleston County School District</t>
  </si>
  <si>
    <t>SC</t>
  </si>
  <si>
    <t>Students (primarily grades 6-9) who participated in one of four intervention programs during the 2006-07 school year and from whom active parental consent was received; single group, no indication of matched surveys.</t>
  </si>
  <si>
    <t>Q184A050172</t>
  </si>
  <si>
    <t>Chicago Public Schools, District #299 (Office of Specialized Services)</t>
  </si>
  <si>
    <t>Sample description not offered in report.  Only baseline survey results reported, but there is no indication of date of baseline survey data collection.  Useable data reported only for binge measure--Alc Harmful and Disapprove performance indicators offer</t>
  </si>
  <si>
    <t>Q184A050016</t>
  </si>
  <si>
    <t>Clinton County Board of Education</t>
  </si>
  <si>
    <t>KY</t>
  </si>
  <si>
    <t>Q184A050262</t>
  </si>
  <si>
    <t>Columbia County School District</t>
  </si>
  <si>
    <t>All 6th-12th grade students in district; baseline administered Spring 2006, year-end administered Spring 2007.  Data are separated into middle and high school groups in report, and the data are decidedly dissimilar, but are combined here.</t>
  </si>
  <si>
    <t>Q184A050211</t>
  </si>
  <si>
    <t>Columbus Public Schools</t>
  </si>
  <si>
    <t>8th grade students in health education classes in 28 schools. As a result of the changes in the items representing the GPRA measures, new baseline data were established with the pre-survey at the outset of the 2006-07 school year. These were compared with</t>
  </si>
  <si>
    <t>Q184A050287</t>
  </si>
  <si>
    <t>Columbus School District</t>
  </si>
  <si>
    <t>WI</t>
  </si>
  <si>
    <t>No sample description presented.  Year-end  survey administered May 2007, baseline is survey administered in 2006 (no baseline data directly reported).</t>
  </si>
  <si>
    <t>Q184A050289</t>
  </si>
  <si>
    <t>Confederated Salish &amp; Kootenai Tribes/Two Eagle River School</t>
  </si>
  <si>
    <t>MT</t>
  </si>
  <si>
    <t>Students (grades not specified) at Two Eagle River School (which serves grades 7-12) who were recruited by staff to participate in intervention program during 2006-07 school year; baseline administered Sep 2006, year-end administered May 2007 (single grou</t>
  </si>
  <si>
    <t>Q184A050161</t>
  </si>
  <si>
    <t>Corbin Independent Schools</t>
  </si>
  <si>
    <t>10th grade students in district; baseline administered in 2004, year-end administered in 2006</t>
  </si>
  <si>
    <t>Q184A050293</t>
  </si>
  <si>
    <t>Corsicana Independent School District</t>
  </si>
  <si>
    <t>Sample description not offered in report.  Reported data are from statewide survey.  Baseline survey administered in Year 1 of grant period, year-end administered in Year 2.  Disapprove performance indicator reported as a negative response to four differe</t>
  </si>
  <si>
    <t>Q184A050033</t>
  </si>
  <si>
    <t>Cuero Independent School District</t>
  </si>
  <si>
    <t>6th-12th grade students from district who volunteered to participate in study; baseline is Spring 2006 survey, year-end is identical survey administered in Spring 2007 (no indication of matched surveys; smaller year-end sample due to difficulties in obtai</t>
  </si>
  <si>
    <t>Q184A050049</t>
  </si>
  <si>
    <t>Denver Public Schools</t>
  </si>
  <si>
    <t xml:space="preserve">Primarily 9th and 10th graders at seven high schools in district who received primary intervention curriculum; baseline administered Fall 2006  (possibly Fall 2005, the report is unclear on date), year-end administered Spring 2007 (possibly Spring 2006). </t>
  </si>
  <si>
    <t>Q184A050042</t>
  </si>
  <si>
    <t>Durant Independent School District</t>
  </si>
  <si>
    <t>OK</t>
  </si>
  <si>
    <t>Neither a sample description nor the year(s) in which surveys were administered is offered in report.  Disapprove measure has been split into four questions in the report, each referring to a different type of alcoholic beverage; the mean of the data repo</t>
  </si>
  <si>
    <t>Q184A050159</t>
  </si>
  <si>
    <t>Eagle Mountain-Saginaw Independent School District</t>
  </si>
  <si>
    <t>6th-12th grade students in district, surveyed during Fall 2006-07 trimester; full baseline and year-end survey data presented (no indication of matched surveys)</t>
  </si>
  <si>
    <t>Q184A050038</t>
  </si>
  <si>
    <t>Evansville-Vanderburgh School Corporation</t>
  </si>
  <si>
    <t>IN</t>
  </si>
  <si>
    <t>District students (grades not specified) enrolled in intervention programs during 2006-2007 school year; single group, matched surveys (data reported only for those with complete baseline and year-end surveys)</t>
  </si>
  <si>
    <t>Q184A050254</t>
  </si>
  <si>
    <t>Farmington Municipal Schools</t>
  </si>
  <si>
    <t>Q184A050164</t>
  </si>
  <si>
    <t>Firebaugh-Las Deltas Unified School District</t>
  </si>
  <si>
    <t xml:space="preserve">9th grade students who received intervention curriculum during either semester of 2006-07 school year; baseline administered at start of semester in which student was in program, year-end administered at end of school year.  Single group, matched survey. </t>
  </si>
  <si>
    <t>Q184A050065</t>
  </si>
  <si>
    <t>Franklin County School System</t>
  </si>
  <si>
    <t>AL</t>
  </si>
  <si>
    <t>Primarily, but not exclusively, students (grades not reported) who received the primary intervention curriculum implemented in the district during the spring 2007 semester; only year-end data reported</t>
  </si>
  <si>
    <t>Q184A040242</t>
  </si>
  <si>
    <t>9th and 11th grade students in district; only baseline data reported, and Disapproval measure was not included in survey.  Survey administered Fall 2006</t>
  </si>
  <si>
    <t>Q184A050202</t>
  </si>
  <si>
    <t>Grand Forks Public School District #1</t>
  </si>
  <si>
    <t>Students who received intervention curriculum in some form at target middle (grades 6-8) and high schools (9-12) in district, as well as members of the Grand Cities Children's Choir, which received program-related instruction and mentoring (written parent</t>
  </si>
  <si>
    <t>Q184A050056</t>
  </si>
  <si>
    <t>Helena School District #1</t>
  </si>
  <si>
    <t>Students who received intervention curriculum during either semester of 2006-07 school year; single group, matched survey</t>
  </si>
  <si>
    <t>Q184A050295</t>
  </si>
  <si>
    <t>Hendry County School District</t>
  </si>
  <si>
    <t>Targeted students in grades 6,7,9, and 10 at targeted middle, high, and alternative schools in district; single group, surveys not matched</t>
  </si>
  <si>
    <t>Q184A050007</t>
  </si>
  <si>
    <t>Hoonah City School District</t>
  </si>
  <si>
    <t>AK</t>
  </si>
  <si>
    <t>All students in grades 6-12 in district.  Baseline administered Oct 2006, year-end administered in May 2007.</t>
  </si>
  <si>
    <t>Q184A050176</t>
  </si>
  <si>
    <t>Karnes City Independent School District</t>
  </si>
  <si>
    <t>6th-12th grade students in district who volunteered to participate in study; baseline is survey administered in spring 2005, year-end is identical survey administered in spring 2007 (no indication of matching surveys)</t>
  </si>
  <si>
    <t>Q184A050266</t>
  </si>
  <si>
    <t>Lafayette Parish School System</t>
  </si>
  <si>
    <t>LA</t>
  </si>
  <si>
    <t>All targeted 6th and 9th grade students in district surveyed for baseline in Fall 2006, with a randomized sample of baseline respondents surveyed for year-end in April 2007 (no indication of matched surveys); 9th grade year-end survey administered despite</t>
  </si>
  <si>
    <t>Q184A050079</t>
  </si>
  <si>
    <t>Lake County Office of Education</t>
  </si>
  <si>
    <t>Primarily 9th grade students at targeted high schools in district (data only presented for those cases with matched baseline and year-end surveys)</t>
  </si>
  <si>
    <t>Q184A050216</t>
  </si>
  <si>
    <t>Lamar R-1 School District</t>
  </si>
  <si>
    <t>MO</t>
  </si>
  <si>
    <t>Q184A050120</t>
  </si>
  <si>
    <t>Little Wound School</t>
  </si>
  <si>
    <t>SD</t>
  </si>
  <si>
    <t>9th-12th grade students in the two high schools covered under the grant; baseline administered Sept 2006, year-end May 2007</t>
  </si>
  <si>
    <t>Q215F050302</t>
  </si>
  <si>
    <t>Logansport Community School Corporation</t>
  </si>
  <si>
    <t>Q184A050141</t>
  </si>
  <si>
    <t>Longview Independent School District</t>
  </si>
  <si>
    <t>No GRAA reporting measures addressed in report.  Raw numbers in Project Status Charts are of families who participated in intervention program outside of school setting, data in Explanation of Progress are response rates in percentage form to questions th</t>
  </si>
  <si>
    <t>Q184A050316</t>
  </si>
  <si>
    <t>Ludington Area School District</t>
  </si>
  <si>
    <t>80 students in an alternative high school</t>
  </si>
  <si>
    <t>Q184A050265</t>
  </si>
  <si>
    <t>Maine School Administrative District #19</t>
  </si>
  <si>
    <t>ME</t>
  </si>
  <si>
    <t>District high school students (grades 9-12) eligible for intervention curriculum and for whom active parental consent was received; data reported only for baseline, administered in fall 2006</t>
  </si>
  <si>
    <t>Q184A050220</t>
  </si>
  <si>
    <t>Matanuska-Susitna Borough School District</t>
  </si>
  <si>
    <t>Students (grades not specified) at the district's two alternative high schools surveyed Fall 2006 and Spring 2007 (no indication of matched surveys); intervention curriculum administered to all students at one site, unspecified number of students at other</t>
  </si>
  <si>
    <t>Q184A050083</t>
  </si>
  <si>
    <t>Mendocino County Office of Education</t>
  </si>
  <si>
    <t>All secondary students (grades 7-12) in district; reported data are combined from statewide survey administered in district in May 2005 (baseline) and Apr 2007 (year-end), and survey administered to subset of students between Apr-Aug 2006 (baseline) and A</t>
  </si>
  <si>
    <t>Q814A050087</t>
  </si>
  <si>
    <t>Missoula County Public Schools</t>
  </si>
  <si>
    <t>9th grade students in district who received intervention curriculum during 2006-07 school year and who completed baseline and year-end surveys.  Baseline administered Dec 2006, year-end administered May 2007 (single group, matched surveys)</t>
  </si>
  <si>
    <t>Q184A050017</t>
  </si>
  <si>
    <t>Napa County Office of Education</t>
  </si>
  <si>
    <t>All students in grades 9-11 in the four districts and one charter school that are funded by the grant; baseline administered Fall 2005, year-end administered Fall 2006 (charter school data not included in year-end)</t>
  </si>
  <si>
    <t>Q184A050177</t>
  </si>
  <si>
    <t>New Bedford Public Schools</t>
  </si>
  <si>
    <t>MA</t>
  </si>
  <si>
    <t>Q184A050047</t>
  </si>
  <si>
    <t>New Braunfels Independent School District</t>
  </si>
  <si>
    <t>6th-12th grade students in district who volunteered to participate in study; baseline is survey administered in May 2005, year-end is identical survey administered in May 2006 (no indication of matched surveys, and binge measure excludes 6th graders)</t>
  </si>
  <si>
    <t>Q184A050039</t>
  </si>
  <si>
    <t>Ohio County Board of Education</t>
  </si>
  <si>
    <t>Report is for Year One (2005-2006).  Binge and Alc Harmful data drawn from survey administered in 2004, which apparently is to serve as baseline in future evaluations; Disapprove data collected during Spring 2006r.  Target/surveyed population is 10th grad</t>
  </si>
  <si>
    <t>Q184A050132</t>
  </si>
  <si>
    <t>Ojibwe Charter School</t>
  </si>
  <si>
    <t>Students in grades 7-11.  Data presented here are from Appendix A of report.  One survey reported, from Year 2 of grant.  Reported data are broken down by grade, and are combined here (numbers in rows corresponding to response categories were added togeth</t>
  </si>
  <si>
    <t>Q184A050019</t>
  </si>
  <si>
    <t>Omak School District</t>
  </si>
  <si>
    <t>WA</t>
  </si>
  <si>
    <t>Students in district targeted by interevention program (grades 7-12, primarily 7-9) during 2006-07 school year; only baseline survey administered</t>
  </si>
  <si>
    <t>Q184A050215</t>
  </si>
  <si>
    <t>Ontario School District</t>
  </si>
  <si>
    <t>OR</t>
  </si>
  <si>
    <t>6th-8th graders at district middle school; single group, no specific indication of matched survey</t>
  </si>
  <si>
    <t>Q184A050148</t>
  </si>
  <si>
    <t>Panhandle Area Educational Consortium</t>
  </si>
  <si>
    <t>Students in grades 9-12 (primarily 9) who received intervention curriculum during Fall 2006 or Spring 2007 semesters; single group, no indication of matched surveys</t>
  </si>
  <si>
    <t>Q184A050116</t>
  </si>
  <si>
    <t>Park County School District #1</t>
  </si>
  <si>
    <t>Students at district high school and alternative high school (grades 9-12) from whom active parental consent was received; survey administered Apr 2007 is only one reported (no 2006-07 baseline survey administered, and data from Year 1 of grant reported i</t>
  </si>
  <si>
    <t>Q184A050294</t>
  </si>
  <si>
    <t>Pembroke Central School</t>
  </si>
  <si>
    <t>Students at district high school (grades 9, 10, and 12) who received intervention curriculum during 2006-07 school year; single group, no indication of matched surveys, performance indicators reported as percentages only (note--data reported here drawn fr</t>
  </si>
  <si>
    <t>Q184A050258</t>
  </si>
  <si>
    <t>Portsmouth Public Schools</t>
  </si>
  <si>
    <t>VA</t>
  </si>
  <si>
    <t xml:space="preserve">Students at district middle and high schools (grades 7-9, primarily 7-8) who received intervention curriculum and from whom active parental consent was received.  It appears that only 7th and 8th grade results reported; single group, matched survey.  </t>
  </si>
  <si>
    <r>
      <t>Binge</t>
    </r>
    <r>
      <rPr>
        <sz val="10"/>
        <rFont val="Arial Narrow"/>
        <family val="2"/>
      </rPr>
      <t xml:space="preserve">-- Sample of district high school students drawn from biannual statewide survey; baseline administered 2003, year-end administered 2005.  </t>
    </r>
    <r>
      <rPr>
        <u val="single"/>
        <sz val="10"/>
        <rFont val="Arial Narrow"/>
        <family val="2"/>
      </rPr>
      <t>Alc Harmful &amp; Disapprove</t>
    </r>
    <r>
      <rPr>
        <sz val="10"/>
        <rFont val="Arial Narrow"/>
        <family val="2"/>
      </rPr>
      <t>--Sample of students (grades not reported) who received intervention curriculum during g</t>
    </r>
  </si>
  <si>
    <r>
      <t xml:space="preserve">Targeted 9th-12th grade students in district. </t>
    </r>
    <r>
      <rPr>
        <b/>
        <sz val="10"/>
        <rFont val="Arial Narrow"/>
        <family val="2"/>
      </rPr>
      <t xml:space="preserve"> 9th grade</t>
    </r>
    <r>
      <rPr>
        <sz val="10"/>
        <rFont val="Arial Narrow"/>
        <family val="2"/>
      </rPr>
      <t xml:space="preserve"> baseline administered Jan 2006, year-end Apr 2006 (binge measure not on 9th grade survey); </t>
    </r>
    <r>
      <rPr>
        <b/>
        <sz val="10"/>
        <rFont val="Arial Narrow"/>
        <family val="2"/>
      </rPr>
      <t>10th-12th grade</t>
    </r>
    <r>
      <rPr>
        <sz val="10"/>
        <rFont val="Arial Narrow"/>
        <family val="2"/>
      </rPr>
      <t xml:space="preserve"> baseline administered Apr 2006, year-end survey not reported here.  9th and 10-12th grade d</t>
    </r>
  </si>
  <si>
    <r>
      <t>GROUP 1</t>
    </r>
    <r>
      <rPr>
        <sz val="10"/>
        <rFont val="Arial Narrow"/>
        <family val="2"/>
      </rPr>
      <t xml:space="preserve"> </t>
    </r>
    <r>
      <rPr>
        <u val="single"/>
        <sz val="10"/>
        <rFont val="Arial Narrow"/>
        <family val="2"/>
      </rPr>
      <t>Binge &amp; Alc Harmful</t>
    </r>
    <r>
      <rPr>
        <sz val="10"/>
        <rFont val="Arial Narrow"/>
        <family val="2"/>
      </rPr>
      <t>--Targeted 9th grade students (Cohort 2) at area high school who received intervention curriculum during 2006-07 school year; baseline administered at start of Fall 2006 semester (Time 3), year-end administered end of Spring 200</t>
    </r>
  </si>
  <si>
    <r>
      <t>Survey 1</t>
    </r>
    <r>
      <rPr>
        <sz val="10"/>
        <rFont val="Arial Narrow"/>
        <family val="2"/>
      </rPr>
      <t>--weighted representative sample of district's 9th-12th graders; baseline is similar question from a 2005 survey for the binge measure and similar questions from a 2004 survey for the alc harmful/disapprove measures 2</t>
    </r>
    <r>
      <rPr>
        <b/>
        <sz val="10"/>
        <rFont val="Arial Narrow"/>
        <family val="2"/>
      </rPr>
      <t>.  Survey 2</t>
    </r>
    <r>
      <rPr>
        <sz val="10"/>
        <rFont val="Arial Narrow"/>
        <family val="2"/>
      </rPr>
      <t>--weighted represen</t>
    </r>
  </si>
  <si>
    <r>
      <t>Results for GPRA Measure 3</t>
    </r>
    <r>
      <rPr>
        <sz val="10"/>
        <rFont val="Arial Narrow"/>
        <family val="2"/>
      </rPr>
      <t>: The percentage of grantees that show a measurable increase in the percentage of target students who disapprove of alcohol abuse</t>
    </r>
  </si>
  <si>
    <r>
      <t xml:space="preserve">For grantees in cohort 2005, </t>
    </r>
    <r>
      <rPr>
        <i/>
        <u val="single"/>
        <sz val="9"/>
        <rFont val="Arial Narrow"/>
        <family val="2"/>
      </rPr>
      <t>binge drinking</t>
    </r>
    <r>
      <rPr>
        <sz val="9"/>
        <rFont val="Arial Narrow"/>
        <family val="2"/>
      </rPr>
      <t xml:space="preserve">, is defined as the consumption of five or more drinks in one sitting within time periods of either 2 weeks or 30-days. </t>
    </r>
  </si>
  <si>
    <r>
      <t>Alcohol abuse</t>
    </r>
    <r>
      <rPr>
        <sz val="9"/>
        <rFont val="Arial Narrow"/>
        <family val="2"/>
      </rPr>
      <t xml:space="preserve"> is defined by the instruments that grantees use for their programs. For example, one instrument contains the question, "How harmful do you think it is to use alcohol frequently (daily or almost daily)?"  Another asks, "How much do you think people who do these things risk harming themselves (physically or in other ways)? -- Take 4 or 5 drinks nearly every day."</t>
    </r>
  </si>
  <si>
    <t>Fresno Unified School District*</t>
  </si>
  <si>
    <t xml:space="preserve">* Fresno measure for GPRA 3  </t>
  </si>
  <si>
    <t>* Fresno year end data will be collected in 2008</t>
  </si>
  <si>
    <t>Number who disapprove of alcohol abuse</t>
  </si>
  <si>
    <t>Number responding</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</si>
</sst>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 numFmtId="166" formatCode="0.000000"/>
    <numFmt numFmtId="167" formatCode="0.00000"/>
    <numFmt numFmtId="168" formatCode="0.0000"/>
    <numFmt numFmtId="169" formatCode="0.000"/>
    <numFmt numFmtId="170" formatCode="#,##0.0"/>
    <numFmt numFmtId="171" formatCode="#,##0.000"/>
    <numFmt numFmtId="172" formatCode="0.0"/>
    <numFmt numFmtId="173" formatCode="_(&quot;$&quot;* #,##0.0_);_(&quot;$&quot;* \(#,##0.0\);_(&quot;$&quot;* &quot;-&quot;??_);_(@_)"/>
    <numFmt numFmtId="174" formatCode="_(&quot;$&quot;* #,##0_);_(&quot;$&quot;* \(#,##0\);_(&quot;$&quot;* &quot;-&quot;??_);_(@_)"/>
    <numFmt numFmtId="175" formatCode="0.0%"/>
    <numFmt numFmtId="176" formatCode="_(* #,##0.0_);_(* \(#,##0.0\);_(* &quot;-&quot;??_);_(@_)"/>
    <numFmt numFmtId="177" formatCode="_(* #,##0_);_(* \(#,##0\);_(* &quot;-&quot;??_);_(@_)"/>
    <numFmt numFmtId="178" formatCode="&quot;Yes&quot;;&quot;Yes&quot;;&quot;No&quot;"/>
    <numFmt numFmtId="179" formatCode="&quot;True&quot;;&quot;True&quot;;&quot;False&quot;"/>
    <numFmt numFmtId="180" formatCode="&quot;On&quot;;&quot;On&quot;;&quot;Off&quot;"/>
    <numFmt numFmtId="181" formatCode="[$€-2]\ #,##0.00_);[Red]\([$€-2]\ #,##0.00\)"/>
    <numFmt numFmtId="182" formatCode="&quot;$&quot;#,##0"/>
  </numFmts>
  <fonts count="12">
    <font>
      <sz val="10"/>
      <name val="Arial"/>
      <family val="0"/>
    </font>
    <font>
      <u val="single"/>
      <sz val="10"/>
      <color indexed="12"/>
      <name val="Arial"/>
      <family val="0"/>
    </font>
    <font>
      <u val="single"/>
      <sz val="10"/>
      <color indexed="36"/>
      <name val="Arial"/>
      <family val="0"/>
    </font>
    <font>
      <sz val="10"/>
      <color indexed="17"/>
      <name val="Arial"/>
      <family val="0"/>
    </font>
    <font>
      <b/>
      <sz val="10"/>
      <name val="Arial Narrow"/>
      <family val="2"/>
    </font>
    <font>
      <sz val="10"/>
      <name val="Arial Narrow"/>
      <family val="2"/>
    </font>
    <font>
      <u val="single"/>
      <sz val="10"/>
      <name val="Arial Narrow"/>
      <family val="2"/>
    </font>
    <font>
      <sz val="9"/>
      <name val="Arial Narrow"/>
      <family val="2"/>
    </font>
    <font>
      <b/>
      <sz val="11"/>
      <name val="Arial"/>
      <family val="2"/>
    </font>
    <font>
      <i/>
      <u val="single"/>
      <sz val="9"/>
      <name val="Arial Narrow"/>
      <family val="2"/>
    </font>
    <font>
      <b/>
      <sz val="12"/>
      <name val="Arial"/>
      <family val="2"/>
    </font>
    <font>
      <b/>
      <sz val="9"/>
      <name val="Arial Narrow"/>
      <family val="2"/>
    </font>
  </fonts>
  <fills count="5">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45"/>
        <bgColor indexed="64"/>
      </patternFill>
    </fill>
  </fills>
  <borders count="16">
    <border>
      <left/>
      <right/>
      <top/>
      <bottom/>
      <diagonal/>
    </border>
    <border>
      <left style="thin"/>
      <right style="thin"/>
      <top style="thin"/>
      <bottom style="thin"/>
    </border>
    <border>
      <left style="thin"/>
      <right>
        <color indexed="63"/>
      </right>
      <top style="thin"/>
      <bottom style="thin"/>
    </border>
    <border>
      <left style="double"/>
      <right style="thin"/>
      <top style="thin"/>
      <bottom style="thin"/>
    </border>
    <border>
      <left style="thin"/>
      <right style="thin"/>
      <top style="thin"/>
      <bottom>
        <color indexed="63"/>
      </bottom>
    </border>
    <border>
      <left>
        <color indexed="63"/>
      </left>
      <right style="thin"/>
      <top style="thin"/>
      <bottom style="thin"/>
    </border>
    <border>
      <left style="thin"/>
      <right style="mediumDashDotDot"/>
      <top style="thin"/>
      <bottom style="thin"/>
    </border>
    <border>
      <left style="double"/>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4" fillId="0" borderId="1" xfId="0" applyFont="1" applyBorder="1" applyAlignment="1">
      <alignment wrapText="1"/>
    </xf>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4" fillId="3" borderId="3" xfId="0" applyFont="1" applyFill="1" applyBorder="1" applyAlignment="1">
      <alignment horizontal="center" wrapText="1"/>
    </xf>
    <xf numFmtId="0" fontId="4" fillId="3" borderId="1" xfId="0" applyFont="1" applyFill="1" applyBorder="1" applyAlignment="1">
      <alignment horizontal="center" wrapText="1"/>
    </xf>
    <xf numFmtId="0" fontId="5" fillId="0" borderId="0" xfId="0" applyFont="1" applyAlignment="1">
      <alignment wrapText="1"/>
    </xf>
    <xf numFmtId="0" fontId="0" fillId="0" borderId="0" xfId="0" applyFont="1" applyAlignment="1">
      <alignment/>
    </xf>
    <xf numFmtId="0" fontId="4" fillId="0" borderId="2" xfId="0" applyFont="1" applyBorder="1" applyAlignment="1">
      <alignment wrapText="1"/>
    </xf>
    <xf numFmtId="0" fontId="0" fillId="0" borderId="0" xfId="0" applyFont="1" applyAlignment="1">
      <alignment/>
    </xf>
    <xf numFmtId="0" fontId="0" fillId="0" borderId="0" xfId="0" applyFont="1" applyAlignment="1">
      <alignment/>
    </xf>
    <xf numFmtId="169" fontId="3" fillId="0" borderId="0" xfId="0" applyNumberFormat="1" applyFont="1" applyFill="1" applyBorder="1" applyAlignment="1">
      <alignment horizontal="center"/>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5" fillId="0" borderId="0" xfId="0" applyFont="1" applyAlignment="1">
      <alignment/>
    </xf>
    <xf numFmtId="0" fontId="5" fillId="0" borderId="1" xfId="0" applyFont="1" applyFill="1" applyBorder="1" applyAlignment="1">
      <alignment/>
    </xf>
    <xf numFmtId="174" fontId="5" fillId="0" borderId="1" xfId="17" applyNumberFormat="1" applyFont="1" applyFill="1" applyBorder="1" applyAlignment="1">
      <alignment/>
    </xf>
    <xf numFmtId="42" fontId="5" fillId="0" borderId="1" xfId="17" applyNumberFormat="1" applyFont="1" applyFill="1" applyBorder="1" applyAlignment="1">
      <alignment/>
    </xf>
    <xf numFmtId="3" fontId="5" fillId="0" borderId="1" xfId="0" applyNumberFormat="1" applyFont="1" applyFill="1" applyBorder="1" applyAlignment="1">
      <alignment/>
    </xf>
    <xf numFmtId="169" fontId="5" fillId="0" borderId="1" xfId="0" applyNumberFormat="1" applyFont="1" applyFill="1" applyBorder="1" applyAlignment="1">
      <alignment horizontal="center"/>
    </xf>
    <xf numFmtId="174" fontId="5" fillId="0" borderId="0" xfId="17" applyNumberFormat="1" applyFont="1" applyFill="1" applyBorder="1" applyAlignment="1">
      <alignment/>
    </xf>
    <xf numFmtId="4" fontId="5" fillId="0" borderId="1" xfId="0" applyNumberFormat="1" applyFont="1" applyFill="1" applyBorder="1" applyAlignment="1">
      <alignment/>
    </xf>
    <xf numFmtId="0" fontId="6" fillId="0" borderId="1" xfId="0" applyFont="1" applyFill="1" applyBorder="1" applyAlignment="1">
      <alignment/>
    </xf>
    <xf numFmtId="0" fontId="4" fillId="0" borderId="1" xfId="0" applyFont="1" applyFill="1" applyBorder="1" applyAlignment="1">
      <alignment/>
    </xf>
    <xf numFmtId="4" fontId="4" fillId="0" borderId="1" xfId="0" applyNumberFormat="1" applyFont="1" applyFill="1" applyBorder="1" applyAlignment="1">
      <alignment/>
    </xf>
    <xf numFmtId="3" fontId="5" fillId="0" borderId="1" xfId="0" applyNumberFormat="1" applyFont="1" applyFill="1" applyBorder="1" applyAlignment="1">
      <alignment horizontal="right"/>
    </xf>
    <xf numFmtId="0" fontId="5" fillId="0" borderId="0" xfId="0" applyFont="1" applyFill="1" applyAlignment="1">
      <alignment/>
    </xf>
    <xf numFmtId="0" fontId="5" fillId="0" borderId="4" xfId="0" applyFont="1" applyFill="1" applyBorder="1" applyAlignment="1">
      <alignment/>
    </xf>
    <xf numFmtId="3" fontId="5" fillId="0" borderId="4" xfId="0" applyNumberFormat="1" applyFont="1" applyFill="1" applyBorder="1" applyAlignment="1">
      <alignment/>
    </xf>
    <xf numFmtId="169" fontId="5" fillId="0" borderId="4" xfId="0" applyNumberFormat="1" applyFont="1" applyFill="1" applyBorder="1" applyAlignment="1">
      <alignment horizontal="center"/>
    </xf>
    <xf numFmtId="0" fontId="7" fillId="0" borderId="0" xfId="0" applyFont="1" applyAlignment="1">
      <alignment/>
    </xf>
    <xf numFmtId="175" fontId="5" fillId="0" borderId="2" xfId="21" applyNumberFormat="1" applyFont="1" applyFill="1" applyBorder="1" applyAlignment="1">
      <alignment/>
    </xf>
    <xf numFmtId="175" fontId="5" fillId="0" borderId="5" xfId="21" applyNumberFormat="1" applyFont="1" applyFill="1" applyBorder="1" applyAlignment="1">
      <alignment/>
    </xf>
    <xf numFmtId="0" fontId="4" fillId="3" borderId="6" xfId="0" applyFont="1" applyFill="1" applyBorder="1" applyAlignment="1">
      <alignment horizontal="center" wrapText="1"/>
    </xf>
    <xf numFmtId="3" fontId="5" fillId="0" borderId="3" xfId="0" applyNumberFormat="1" applyFont="1" applyFill="1" applyBorder="1" applyAlignment="1">
      <alignment/>
    </xf>
    <xf numFmtId="175" fontId="5" fillId="0" borderId="6" xfId="21" applyNumberFormat="1" applyFont="1" applyFill="1" applyBorder="1" applyAlignment="1">
      <alignment/>
    </xf>
    <xf numFmtId="3" fontId="5" fillId="0" borderId="3" xfId="0" applyNumberFormat="1" applyFont="1" applyFill="1" applyBorder="1" applyAlignment="1">
      <alignment horizontal="right"/>
    </xf>
    <xf numFmtId="3" fontId="5" fillId="0" borderId="7" xfId="0" applyNumberFormat="1" applyFont="1" applyFill="1" applyBorder="1" applyAlignment="1">
      <alignment/>
    </xf>
    <xf numFmtId="0" fontId="5" fillId="0" borderId="0" xfId="0" applyFont="1" applyFill="1" applyBorder="1" applyAlignment="1">
      <alignment/>
    </xf>
    <xf numFmtId="3" fontId="5" fillId="0" borderId="0" xfId="0" applyNumberFormat="1" applyFont="1" applyFill="1" applyBorder="1" applyAlignment="1">
      <alignment/>
    </xf>
    <xf numFmtId="175" fontId="5" fillId="0" borderId="0" xfId="21" applyNumberFormat="1" applyFont="1" applyFill="1" applyBorder="1" applyAlignment="1">
      <alignment/>
    </xf>
    <xf numFmtId="169" fontId="5" fillId="0" borderId="0" xfId="0" applyNumberFormat="1" applyFont="1" applyFill="1" applyBorder="1" applyAlignment="1">
      <alignment horizontal="center"/>
    </xf>
    <xf numFmtId="0" fontId="4" fillId="4" borderId="4" xfId="0" applyFont="1" applyFill="1" applyBorder="1" applyAlignment="1">
      <alignment horizontal="center" wrapText="1"/>
    </xf>
    <xf numFmtId="0" fontId="4" fillId="4" borderId="8" xfId="0" applyFont="1" applyFill="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0" xfId="0" applyFont="1" applyAlignment="1">
      <alignment horizontal="center" vertical="center"/>
    </xf>
    <xf numFmtId="0" fontId="8" fillId="0" borderId="0" xfId="0" applyFont="1" applyAlignment="1">
      <alignment horizontal="center"/>
    </xf>
    <xf numFmtId="0" fontId="9" fillId="0" borderId="0" xfId="0" applyFont="1" applyAlignment="1">
      <alignment horizontal="left" wrapText="1"/>
    </xf>
    <xf numFmtId="0" fontId="10" fillId="0" borderId="0" xfId="0" applyFont="1" applyAlignment="1">
      <alignment horizontal="center"/>
    </xf>
    <xf numFmtId="0" fontId="4" fillId="0" borderId="4" xfId="0" applyFont="1" applyBorder="1" applyAlignment="1">
      <alignment horizontal="left" wrapText="1"/>
    </xf>
    <xf numFmtId="0" fontId="4" fillId="0" borderId="9" xfId="0" applyFont="1" applyBorder="1" applyAlignment="1">
      <alignment horizontal="left" wrapText="1"/>
    </xf>
    <xf numFmtId="0" fontId="4" fillId="0" borderId="8" xfId="0" applyFont="1" applyBorder="1" applyAlignment="1">
      <alignment horizontal="left" wrapText="1"/>
    </xf>
    <xf numFmtId="0" fontId="11" fillId="0" borderId="10" xfId="0" applyFont="1" applyBorder="1" applyAlignment="1">
      <alignment horizontal="left" wrapText="1"/>
    </xf>
    <xf numFmtId="0" fontId="11" fillId="0" borderId="11" xfId="0" applyFont="1" applyBorder="1" applyAlignment="1">
      <alignment horizontal="left" wrapText="1"/>
    </xf>
    <xf numFmtId="0" fontId="11" fillId="0" borderId="12" xfId="0" applyFont="1" applyBorder="1" applyAlignment="1">
      <alignment horizontal="left" wrapText="1"/>
    </xf>
    <xf numFmtId="0" fontId="4" fillId="0" borderId="2" xfId="0" applyFont="1" applyBorder="1" applyAlignment="1">
      <alignment horizontal="center" shrinkToFit="1"/>
    </xf>
    <xf numFmtId="0" fontId="4" fillId="0" borderId="13" xfId="0" applyFont="1" applyBorder="1" applyAlignment="1">
      <alignment horizontal="center" shrinkToFit="1"/>
    </xf>
    <xf numFmtId="0" fontId="4" fillId="0" borderId="5" xfId="0" applyFont="1" applyBorder="1" applyAlignment="1">
      <alignment horizontal="center" shrinkToFit="1"/>
    </xf>
    <xf numFmtId="0" fontId="4" fillId="0" borderId="3" xfId="0" applyFont="1" applyBorder="1" applyAlignment="1">
      <alignment horizontal="center"/>
    </xf>
    <xf numFmtId="0" fontId="4" fillId="0" borderId="6" xfId="0" applyFont="1" applyBorder="1" applyAlignment="1">
      <alignment horizontal="center"/>
    </xf>
    <xf numFmtId="0" fontId="4" fillId="4" borderId="14" xfId="0" applyFont="1" applyFill="1" applyBorder="1" applyAlignment="1">
      <alignment horizontal="center" wrapText="1"/>
    </xf>
    <xf numFmtId="0" fontId="4" fillId="4" borderId="15"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2"/>
  <sheetViews>
    <sheetView showGridLines="0" tabSelected="1" workbookViewId="0" topLeftCell="A1">
      <pane ySplit="6" topLeftCell="BM67" activePane="bottomLeft" state="frozen"/>
      <selection pane="topLeft" activeCell="A1" sqref="A1"/>
      <selection pane="bottomLeft" activeCell="Q4" sqref="Q4"/>
    </sheetView>
  </sheetViews>
  <sheetFormatPr defaultColWidth="9.140625" defaultRowHeight="12.75"/>
  <cols>
    <col min="1" max="1" width="10.140625" style="3" customWidth="1"/>
    <col min="2" max="2" width="42.28125" style="3" customWidth="1"/>
    <col min="3" max="3" width="4.28125" style="3" bestFit="1" customWidth="1"/>
    <col min="4" max="7" width="0" style="3" hidden="1" customWidth="1"/>
    <col min="8" max="8" width="9.57421875" style="3" customWidth="1"/>
    <col min="9" max="9" width="10.7109375" style="3" customWidth="1"/>
    <col min="10" max="10" width="8.7109375" style="3" customWidth="1"/>
    <col min="11" max="11" width="9.421875" style="3" customWidth="1"/>
    <col min="12" max="12" width="10.7109375" style="3" customWidth="1"/>
    <col min="13" max="13" width="8.7109375" style="3" customWidth="1"/>
    <col min="14" max="14" width="8.421875" style="3" customWidth="1"/>
    <col min="15" max="15" width="6.57421875" style="3" hidden="1" customWidth="1"/>
  </cols>
  <sheetData>
    <row r="1" spans="1:15" ht="17.25" customHeight="1">
      <c r="A1" s="54" t="s">
        <v>66</v>
      </c>
      <c r="B1" s="54"/>
      <c r="C1" s="54"/>
      <c r="D1" s="54"/>
      <c r="E1" s="54"/>
      <c r="F1" s="54"/>
      <c r="G1" s="54"/>
      <c r="H1" s="54"/>
      <c r="I1" s="54"/>
      <c r="J1" s="54"/>
      <c r="K1" s="54"/>
      <c r="L1" s="54"/>
      <c r="M1" s="54"/>
      <c r="N1" s="54"/>
      <c r="O1" s="54"/>
    </row>
    <row r="2" spans="1:15" ht="15">
      <c r="A2" s="52" t="s">
        <v>59</v>
      </c>
      <c r="B2" s="52"/>
      <c r="C2" s="52"/>
      <c r="D2" s="52"/>
      <c r="E2" s="52"/>
      <c r="F2" s="52"/>
      <c r="G2" s="52"/>
      <c r="H2" s="52"/>
      <c r="I2" s="52"/>
      <c r="J2" s="52"/>
      <c r="K2" s="52"/>
      <c r="L2" s="52"/>
      <c r="M2" s="52"/>
      <c r="N2" s="52"/>
      <c r="O2" s="52"/>
    </row>
    <row r="3" spans="1:15" ht="18.75" customHeight="1">
      <c r="A3" s="51" t="s">
        <v>261</v>
      </c>
      <c r="B3" s="51"/>
      <c r="C3" s="51"/>
      <c r="D3" s="51"/>
      <c r="E3" s="51"/>
      <c r="F3" s="51"/>
      <c r="G3" s="51"/>
      <c r="H3" s="51"/>
      <c r="I3" s="51"/>
      <c r="J3" s="51"/>
      <c r="K3" s="51"/>
      <c r="L3" s="51"/>
      <c r="M3" s="51"/>
      <c r="N3" s="51"/>
      <c r="O3" s="51"/>
    </row>
    <row r="4" spans="1:15" s="2" customFormat="1" ht="12.75">
      <c r="A4" s="55" t="s">
        <v>69</v>
      </c>
      <c r="B4" s="55" t="s">
        <v>67</v>
      </c>
      <c r="C4" s="58" t="s">
        <v>68</v>
      </c>
      <c r="D4" s="19"/>
      <c r="E4" s="19"/>
      <c r="F4" s="19"/>
      <c r="G4" s="19"/>
      <c r="H4" s="61"/>
      <c r="I4" s="62"/>
      <c r="J4" s="62"/>
      <c r="K4" s="62"/>
      <c r="L4" s="62"/>
      <c r="M4" s="62"/>
      <c r="N4" s="62"/>
      <c r="O4" s="63"/>
    </row>
    <row r="5" spans="1:15" s="2" customFormat="1" ht="12.75" customHeight="1">
      <c r="A5" s="56"/>
      <c r="B5" s="56"/>
      <c r="C5" s="59"/>
      <c r="D5" s="19"/>
      <c r="E5" s="19"/>
      <c r="F5" s="19"/>
      <c r="G5" s="19"/>
      <c r="H5" s="49" t="s">
        <v>80</v>
      </c>
      <c r="I5" s="49"/>
      <c r="J5" s="50"/>
      <c r="K5" s="64" t="s">
        <v>60</v>
      </c>
      <c r="L5" s="49"/>
      <c r="M5" s="65"/>
      <c r="N5" s="66" t="s">
        <v>65</v>
      </c>
      <c r="O5" s="47" t="s">
        <v>62</v>
      </c>
    </row>
    <row r="6" spans="1:15" s="9" customFormat="1" ht="89.25">
      <c r="A6" s="57"/>
      <c r="B6" s="57"/>
      <c r="C6" s="60"/>
      <c r="D6" s="4" t="s">
        <v>71</v>
      </c>
      <c r="E6" s="4" t="s">
        <v>74</v>
      </c>
      <c r="F6" s="4" t="s">
        <v>75</v>
      </c>
      <c r="G6" s="11" t="s">
        <v>78</v>
      </c>
      <c r="H6" s="5" t="s">
        <v>267</v>
      </c>
      <c r="I6" s="5" t="s">
        <v>268</v>
      </c>
      <c r="J6" s="6" t="s">
        <v>63</v>
      </c>
      <c r="K6" s="7" t="s">
        <v>267</v>
      </c>
      <c r="L6" s="8" t="s">
        <v>268</v>
      </c>
      <c r="M6" s="38" t="s">
        <v>64</v>
      </c>
      <c r="N6" s="67"/>
      <c r="O6" s="48"/>
    </row>
    <row r="7" spans="1:16" s="1" customFormat="1" ht="12.75" customHeight="1">
      <c r="A7" s="20" t="s">
        <v>81</v>
      </c>
      <c r="B7" s="20" t="s">
        <v>82</v>
      </c>
      <c r="C7" s="20" t="s">
        <v>76</v>
      </c>
      <c r="D7" s="21">
        <v>423075</v>
      </c>
      <c r="E7" s="22" t="s">
        <v>83</v>
      </c>
      <c r="F7" s="21">
        <v>445252.59</v>
      </c>
      <c r="G7" s="20" t="s">
        <v>84</v>
      </c>
      <c r="H7" s="23">
        <v>388</v>
      </c>
      <c r="I7" s="23">
        <v>621</v>
      </c>
      <c r="J7" s="36">
        <f>H7/I7</f>
        <v>0.6247987117552335</v>
      </c>
      <c r="K7" s="39">
        <v>424</v>
      </c>
      <c r="L7" s="23">
        <v>624</v>
      </c>
      <c r="M7" s="40">
        <f>K7/L7</f>
        <v>0.6794871794871795</v>
      </c>
      <c r="N7" s="37">
        <f>M7-J7</f>
        <v>0.05468846773194602</v>
      </c>
      <c r="O7" s="24" t="s">
        <v>61</v>
      </c>
      <c r="P7" s="15"/>
    </row>
    <row r="8" spans="1:16" s="1" customFormat="1" ht="12.75" customHeight="1">
      <c r="A8" s="20" t="s">
        <v>85</v>
      </c>
      <c r="B8" s="20" t="s">
        <v>86</v>
      </c>
      <c r="C8" s="20" t="s">
        <v>87</v>
      </c>
      <c r="D8" s="21">
        <v>425363</v>
      </c>
      <c r="E8" s="21">
        <v>259939.12</v>
      </c>
      <c r="F8" s="21">
        <v>254368.98</v>
      </c>
      <c r="G8" s="20" t="s">
        <v>88</v>
      </c>
      <c r="H8" s="23">
        <v>11</v>
      </c>
      <c r="I8" s="23">
        <v>28</v>
      </c>
      <c r="J8" s="36">
        <f aca="true" t="shared" si="0" ref="J8:J71">H8/I8</f>
        <v>0.39285714285714285</v>
      </c>
      <c r="K8" s="39">
        <v>9</v>
      </c>
      <c r="L8" s="23">
        <v>43</v>
      </c>
      <c r="M8" s="40">
        <f aca="true" t="shared" si="1" ref="M8:M71">K8/L8</f>
        <v>0.20930232558139536</v>
      </c>
      <c r="N8" s="37">
        <f aca="true" t="shared" si="2" ref="N8:N71">M8-J8</f>
        <v>-0.1835548172757475</v>
      </c>
      <c r="O8" s="24"/>
      <c r="P8" s="15"/>
    </row>
    <row r="9" spans="1:16" s="1" customFormat="1" ht="12.75" customHeight="1">
      <c r="A9" s="20" t="s">
        <v>89</v>
      </c>
      <c r="B9" s="20" t="s">
        <v>90</v>
      </c>
      <c r="C9" s="20" t="s">
        <v>91</v>
      </c>
      <c r="D9" s="21">
        <v>357958</v>
      </c>
      <c r="E9" s="21">
        <v>220043</v>
      </c>
      <c r="F9" s="21">
        <v>242798</v>
      </c>
      <c r="G9" s="20" t="s">
        <v>92</v>
      </c>
      <c r="H9" s="23">
        <v>896</v>
      </c>
      <c r="I9" s="23">
        <v>1196</v>
      </c>
      <c r="J9" s="36">
        <f t="shared" si="0"/>
        <v>0.7491638795986622</v>
      </c>
      <c r="K9" s="39">
        <v>983</v>
      </c>
      <c r="L9" s="23">
        <v>1215</v>
      </c>
      <c r="M9" s="40">
        <f t="shared" si="1"/>
        <v>0.8090534979423868</v>
      </c>
      <c r="N9" s="37">
        <f t="shared" si="2"/>
        <v>0.05988961834372464</v>
      </c>
      <c r="O9" s="24" t="s">
        <v>61</v>
      </c>
      <c r="P9" s="15"/>
    </row>
    <row r="10" spans="1:16" s="1" customFormat="1" ht="12.75" customHeight="1">
      <c r="A10" s="20" t="s">
        <v>93</v>
      </c>
      <c r="B10" s="20" t="s">
        <v>94</v>
      </c>
      <c r="C10" s="20" t="s">
        <v>95</v>
      </c>
      <c r="D10" s="21">
        <v>286490</v>
      </c>
      <c r="E10" s="21">
        <v>129344.26</v>
      </c>
      <c r="F10" s="21">
        <v>169267.63</v>
      </c>
      <c r="G10" s="20" t="s">
        <v>96</v>
      </c>
      <c r="H10" s="23">
        <v>17</v>
      </c>
      <c r="I10" s="23">
        <v>48</v>
      </c>
      <c r="J10" s="36">
        <f t="shared" si="0"/>
        <v>0.3541666666666667</v>
      </c>
      <c r="K10" s="39">
        <v>31</v>
      </c>
      <c r="L10" s="23">
        <v>48</v>
      </c>
      <c r="M10" s="40">
        <f t="shared" si="1"/>
        <v>0.6458333333333334</v>
      </c>
      <c r="N10" s="37">
        <f t="shared" si="2"/>
        <v>0.2916666666666667</v>
      </c>
      <c r="O10" s="24" t="s">
        <v>61</v>
      </c>
      <c r="P10" s="15"/>
    </row>
    <row r="11" spans="1:16" s="1" customFormat="1" ht="12.75" customHeight="1">
      <c r="A11" s="20" t="s">
        <v>97</v>
      </c>
      <c r="B11" s="20" t="s">
        <v>98</v>
      </c>
      <c r="C11" s="20" t="s">
        <v>99</v>
      </c>
      <c r="D11" s="21">
        <v>443438</v>
      </c>
      <c r="E11" s="21">
        <v>310654.94</v>
      </c>
      <c r="F11" s="21">
        <v>67728.04</v>
      </c>
      <c r="G11" s="20" t="s">
        <v>100</v>
      </c>
      <c r="H11" s="23">
        <v>555</v>
      </c>
      <c r="I11" s="23">
        <v>1221</v>
      </c>
      <c r="J11" s="36">
        <f t="shared" si="0"/>
        <v>0.45454545454545453</v>
      </c>
      <c r="K11" s="39">
        <v>640</v>
      </c>
      <c r="L11" s="23">
        <v>1236</v>
      </c>
      <c r="M11" s="40">
        <f t="shared" si="1"/>
        <v>0.517799352750809</v>
      </c>
      <c r="N11" s="37">
        <f t="shared" si="2"/>
        <v>0.06325389820535449</v>
      </c>
      <c r="O11" s="24" t="s">
        <v>61</v>
      </c>
      <c r="P11" s="15"/>
    </row>
    <row r="12" spans="1:16" s="1" customFormat="1" ht="12.75" customHeight="1">
      <c r="A12" s="20" t="s">
        <v>101</v>
      </c>
      <c r="B12" s="20" t="s">
        <v>102</v>
      </c>
      <c r="C12" s="20" t="s">
        <v>103</v>
      </c>
      <c r="D12" s="21">
        <v>475918</v>
      </c>
      <c r="E12" s="21">
        <v>414983.68</v>
      </c>
      <c r="F12" s="21">
        <v>344579.04</v>
      </c>
      <c r="G12" s="20" t="s">
        <v>104</v>
      </c>
      <c r="H12" s="23">
        <v>103</v>
      </c>
      <c r="I12" s="23">
        <v>176</v>
      </c>
      <c r="J12" s="36">
        <f t="shared" si="0"/>
        <v>0.5852272727272727</v>
      </c>
      <c r="K12" s="39">
        <v>124</v>
      </c>
      <c r="L12" s="23">
        <v>187</v>
      </c>
      <c r="M12" s="40">
        <f t="shared" si="1"/>
        <v>0.6631016042780749</v>
      </c>
      <c r="N12" s="37">
        <f t="shared" si="2"/>
        <v>0.07787433155080214</v>
      </c>
      <c r="O12" s="24" t="s">
        <v>61</v>
      </c>
      <c r="P12" s="15"/>
    </row>
    <row r="13" spans="1:16" s="1" customFormat="1" ht="12.75" customHeight="1">
      <c r="A13" s="20" t="s">
        <v>105</v>
      </c>
      <c r="B13" s="20" t="s">
        <v>106</v>
      </c>
      <c r="C13" s="20" t="s">
        <v>87</v>
      </c>
      <c r="D13" s="21">
        <v>467552</v>
      </c>
      <c r="E13" s="21">
        <v>346952</v>
      </c>
      <c r="F13" s="21">
        <v>403085</v>
      </c>
      <c r="G13" s="20" t="s">
        <v>107</v>
      </c>
      <c r="H13" s="23">
        <v>106</v>
      </c>
      <c r="I13" s="23">
        <v>111</v>
      </c>
      <c r="J13" s="36">
        <f t="shared" si="0"/>
        <v>0.954954954954955</v>
      </c>
      <c r="K13" s="39">
        <v>88</v>
      </c>
      <c r="L13" s="23">
        <v>96</v>
      </c>
      <c r="M13" s="40">
        <f t="shared" si="1"/>
        <v>0.9166666666666666</v>
      </c>
      <c r="N13" s="37">
        <f t="shared" si="2"/>
        <v>-0.03828828828828834</v>
      </c>
      <c r="O13" s="24"/>
      <c r="P13" s="15"/>
    </row>
    <row r="14" spans="1:16" s="1" customFormat="1" ht="12.75" customHeight="1">
      <c r="A14" s="20" t="s">
        <v>108</v>
      </c>
      <c r="B14" s="20" t="s">
        <v>109</v>
      </c>
      <c r="C14" s="20" t="s">
        <v>110</v>
      </c>
      <c r="D14" s="21">
        <v>331273</v>
      </c>
      <c r="E14" s="21">
        <v>310776.48</v>
      </c>
      <c r="F14" s="21">
        <v>172902.81</v>
      </c>
      <c r="G14" s="20" t="s">
        <v>111</v>
      </c>
      <c r="H14" s="23">
        <v>1124</v>
      </c>
      <c r="I14" s="23">
        <v>2425</v>
      </c>
      <c r="J14" s="36">
        <f t="shared" si="0"/>
        <v>0.46350515463917524</v>
      </c>
      <c r="K14" s="39">
        <v>1361</v>
      </c>
      <c r="L14" s="23">
        <v>1582</v>
      </c>
      <c r="M14" s="40">
        <f t="shared" si="1"/>
        <v>0.8603034134007586</v>
      </c>
      <c r="N14" s="37">
        <f t="shared" si="2"/>
        <v>0.3967982587615833</v>
      </c>
      <c r="O14" s="24" t="s">
        <v>61</v>
      </c>
      <c r="P14" s="15"/>
    </row>
    <row r="15" spans="1:16" s="1" customFormat="1" ht="12.75" customHeight="1">
      <c r="A15" s="20" t="s">
        <v>112</v>
      </c>
      <c r="B15" s="20" t="s">
        <v>113</v>
      </c>
      <c r="C15" s="20" t="s">
        <v>114</v>
      </c>
      <c r="D15" s="21">
        <v>416001</v>
      </c>
      <c r="E15" s="21">
        <v>84436.26</v>
      </c>
      <c r="F15" s="21">
        <v>307524.86</v>
      </c>
      <c r="G15" s="20" t="s">
        <v>115</v>
      </c>
      <c r="H15" s="23">
        <v>817</v>
      </c>
      <c r="I15" s="23">
        <v>902</v>
      </c>
      <c r="J15" s="36">
        <f t="shared" si="0"/>
        <v>0.9057649667405765</v>
      </c>
      <c r="K15" s="39">
        <v>764</v>
      </c>
      <c r="L15" s="23">
        <v>840</v>
      </c>
      <c r="M15" s="40">
        <f t="shared" si="1"/>
        <v>0.9095238095238095</v>
      </c>
      <c r="N15" s="37">
        <f t="shared" si="2"/>
        <v>0.0037588427832330185</v>
      </c>
      <c r="O15" s="24" t="s">
        <v>61</v>
      </c>
      <c r="P15" s="15"/>
    </row>
    <row r="16" spans="1:16" s="1" customFormat="1" ht="12.75" customHeight="1">
      <c r="A16" s="20" t="s">
        <v>116</v>
      </c>
      <c r="B16" s="20" t="s">
        <v>117</v>
      </c>
      <c r="C16" s="20" t="s">
        <v>91</v>
      </c>
      <c r="D16" s="21">
        <v>470768</v>
      </c>
      <c r="E16" s="21">
        <v>203581</v>
      </c>
      <c r="F16" s="21">
        <v>186088</v>
      </c>
      <c r="G16" s="20" t="s">
        <v>118</v>
      </c>
      <c r="H16" s="23">
        <v>299</v>
      </c>
      <c r="I16" s="23">
        <v>323</v>
      </c>
      <c r="J16" s="36">
        <f t="shared" si="0"/>
        <v>0.9256965944272446</v>
      </c>
      <c r="K16" s="39">
        <v>263</v>
      </c>
      <c r="L16" s="23">
        <v>276</v>
      </c>
      <c r="M16" s="40">
        <f t="shared" si="1"/>
        <v>0.9528985507246377</v>
      </c>
      <c r="N16" s="37">
        <f t="shared" si="2"/>
        <v>0.027201956297393082</v>
      </c>
      <c r="O16" s="24" t="s">
        <v>61</v>
      </c>
      <c r="P16" s="15"/>
    </row>
    <row r="17" spans="1:16" s="1" customFormat="1" ht="12.75" customHeight="1">
      <c r="A17" s="20" t="s">
        <v>119</v>
      </c>
      <c r="B17" s="20" t="s">
        <v>120</v>
      </c>
      <c r="C17" s="20" t="s">
        <v>121</v>
      </c>
      <c r="D17" s="21">
        <v>242477</v>
      </c>
      <c r="E17" s="21">
        <v>242477</v>
      </c>
      <c r="F17" s="21">
        <v>225809</v>
      </c>
      <c r="G17" s="20" t="s">
        <v>58</v>
      </c>
      <c r="H17" s="23">
        <v>217</v>
      </c>
      <c r="I17" s="23">
        <v>342</v>
      </c>
      <c r="J17" s="36">
        <f t="shared" si="0"/>
        <v>0.6345029239766082</v>
      </c>
      <c r="K17" s="39">
        <v>241</v>
      </c>
      <c r="L17" s="23">
        <v>301</v>
      </c>
      <c r="M17" s="40">
        <f t="shared" si="1"/>
        <v>0.8006644518272426</v>
      </c>
      <c r="N17" s="37">
        <f t="shared" si="2"/>
        <v>0.16616152785063432</v>
      </c>
      <c r="O17" s="24" t="s">
        <v>61</v>
      </c>
      <c r="P17" s="15"/>
    </row>
    <row r="18" spans="1:16" s="1" customFormat="1" ht="12.75" customHeight="1">
      <c r="A18" s="20" t="s">
        <v>122</v>
      </c>
      <c r="B18" s="20" t="s">
        <v>123</v>
      </c>
      <c r="C18" s="20" t="s">
        <v>79</v>
      </c>
      <c r="D18" s="21">
        <v>419330</v>
      </c>
      <c r="E18" s="25">
        <v>194860</v>
      </c>
      <c r="F18" s="25">
        <v>567386</v>
      </c>
      <c r="G18" s="20" t="s">
        <v>124</v>
      </c>
      <c r="H18" s="23">
        <v>2944</v>
      </c>
      <c r="I18" s="23">
        <v>3223</v>
      </c>
      <c r="J18" s="36">
        <f t="shared" si="0"/>
        <v>0.9134346881787155</v>
      </c>
      <c r="K18" s="39">
        <v>2919</v>
      </c>
      <c r="L18" s="23">
        <v>3112</v>
      </c>
      <c r="M18" s="40">
        <f t="shared" si="1"/>
        <v>0.9379820051413882</v>
      </c>
      <c r="N18" s="37">
        <f t="shared" si="2"/>
        <v>0.02454731696267265</v>
      </c>
      <c r="O18" s="24" t="s">
        <v>61</v>
      </c>
      <c r="P18" s="15"/>
    </row>
    <row r="19" spans="1:16" s="1" customFormat="1" ht="12.75" customHeight="1">
      <c r="A19" s="20" t="s">
        <v>125</v>
      </c>
      <c r="B19" s="20" t="s">
        <v>126</v>
      </c>
      <c r="C19" s="20" t="s">
        <v>87</v>
      </c>
      <c r="D19" s="21">
        <v>494171</v>
      </c>
      <c r="E19" s="21">
        <v>295500</v>
      </c>
      <c r="F19" s="21">
        <v>326151</v>
      </c>
      <c r="G19" s="20" t="s">
        <v>127</v>
      </c>
      <c r="H19" s="23">
        <v>1031</v>
      </c>
      <c r="I19" s="23">
        <v>1305</v>
      </c>
      <c r="J19" s="36">
        <f t="shared" si="0"/>
        <v>0.7900383141762453</v>
      </c>
      <c r="K19" s="39">
        <v>997</v>
      </c>
      <c r="L19" s="23">
        <v>1219</v>
      </c>
      <c r="M19" s="40">
        <f t="shared" si="1"/>
        <v>0.8178835110746514</v>
      </c>
      <c r="N19" s="37">
        <f t="shared" si="2"/>
        <v>0.027845196898406144</v>
      </c>
      <c r="O19" s="24" t="s">
        <v>61</v>
      </c>
      <c r="P19" s="15"/>
    </row>
    <row r="20" spans="1:16" s="1" customFormat="1" ht="12.75" customHeight="1">
      <c r="A20" s="20" t="s">
        <v>128</v>
      </c>
      <c r="B20" s="20" t="s">
        <v>129</v>
      </c>
      <c r="C20" s="20" t="s">
        <v>130</v>
      </c>
      <c r="D20" s="21">
        <v>152852</v>
      </c>
      <c r="E20" s="21"/>
      <c r="F20" s="21">
        <v>90090.29</v>
      </c>
      <c r="G20" s="20" t="s">
        <v>131</v>
      </c>
      <c r="H20" s="23">
        <v>113</v>
      </c>
      <c r="I20" s="23">
        <v>364</v>
      </c>
      <c r="J20" s="36">
        <f t="shared" si="0"/>
        <v>0.31043956043956045</v>
      </c>
      <c r="K20" s="39">
        <v>127</v>
      </c>
      <c r="L20" s="23">
        <v>397</v>
      </c>
      <c r="M20" s="40">
        <f t="shared" si="1"/>
        <v>0.3198992443324937</v>
      </c>
      <c r="N20" s="37">
        <f t="shared" si="2"/>
        <v>0.00945968389293328</v>
      </c>
      <c r="O20" s="24" t="s">
        <v>61</v>
      </c>
      <c r="P20" s="15"/>
    </row>
    <row r="21" spans="1:16" s="1" customFormat="1" ht="12.75" customHeight="1">
      <c r="A21" s="20" t="s">
        <v>132</v>
      </c>
      <c r="B21" s="20" t="s">
        <v>133</v>
      </c>
      <c r="C21" s="20" t="s">
        <v>134</v>
      </c>
      <c r="D21" s="21">
        <v>250027</v>
      </c>
      <c r="E21" s="21">
        <v>95018.61</v>
      </c>
      <c r="F21" s="21">
        <v>133855.81</v>
      </c>
      <c r="G21" s="20" t="s">
        <v>135</v>
      </c>
      <c r="H21" s="23">
        <v>25</v>
      </c>
      <c r="I21" s="23">
        <v>37</v>
      </c>
      <c r="J21" s="36">
        <f t="shared" si="0"/>
        <v>0.6756756756756757</v>
      </c>
      <c r="K21" s="39">
        <v>17</v>
      </c>
      <c r="L21" s="23">
        <v>26</v>
      </c>
      <c r="M21" s="40">
        <f t="shared" si="1"/>
        <v>0.6538461538461539</v>
      </c>
      <c r="N21" s="37">
        <f t="shared" si="2"/>
        <v>-0.021829521829521803</v>
      </c>
      <c r="O21" s="24"/>
      <c r="P21" s="15"/>
    </row>
    <row r="22" spans="1:16" s="1" customFormat="1" ht="12.75" customHeight="1">
      <c r="A22" s="20" t="s">
        <v>136</v>
      </c>
      <c r="B22" s="20" t="s">
        <v>137</v>
      </c>
      <c r="C22" s="20" t="s">
        <v>121</v>
      </c>
      <c r="D22" s="21">
        <v>400000</v>
      </c>
      <c r="E22" s="21">
        <v>400000</v>
      </c>
      <c r="F22" s="21">
        <v>244513.44</v>
      </c>
      <c r="G22" s="20" t="s">
        <v>138</v>
      </c>
      <c r="H22" s="23">
        <v>80</v>
      </c>
      <c r="I22" s="23">
        <v>135</v>
      </c>
      <c r="J22" s="36">
        <f t="shared" si="0"/>
        <v>0.5925925925925926</v>
      </c>
      <c r="K22" s="39">
        <v>101</v>
      </c>
      <c r="L22" s="23">
        <v>135</v>
      </c>
      <c r="M22" s="40">
        <f t="shared" si="1"/>
        <v>0.7481481481481481</v>
      </c>
      <c r="N22" s="37">
        <f t="shared" si="2"/>
        <v>0.15555555555555556</v>
      </c>
      <c r="O22" s="24" t="s">
        <v>61</v>
      </c>
      <c r="P22" s="15"/>
    </row>
    <row r="23" spans="1:16" s="1" customFormat="1" ht="12.75" customHeight="1">
      <c r="A23" s="20" t="s">
        <v>139</v>
      </c>
      <c r="B23" s="20" t="s">
        <v>140</v>
      </c>
      <c r="C23" s="20" t="s">
        <v>110</v>
      </c>
      <c r="D23" s="21">
        <v>432704</v>
      </c>
      <c r="E23" s="21">
        <v>170394.41</v>
      </c>
      <c r="F23" s="21">
        <v>254474.5</v>
      </c>
      <c r="G23" s="20" t="s">
        <v>141</v>
      </c>
      <c r="H23" s="23">
        <v>684</v>
      </c>
      <c r="I23" s="23">
        <v>1146</v>
      </c>
      <c r="J23" s="36">
        <f t="shared" si="0"/>
        <v>0.5968586387434555</v>
      </c>
      <c r="K23" s="39">
        <v>723</v>
      </c>
      <c r="L23" s="23">
        <v>1234</v>
      </c>
      <c r="M23" s="40">
        <f t="shared" si="1"/>
        <v>0.5858995137763371</v>
      </c>
      <c r="N23" s="37">
        <f t="shared" si="2"/>
        <v>-0.010959124967118372</v>
      </c>
      <c r="O23" s="24"/>
      <c r="P23" s="15"/>
    </row>
    <row r="24" spans="1:16" s="1" customFormat="1" ht="12.75" customHeight="1">
      <c r="A24" s="20" t="s">
        <v>142</v>
      </c>
      <c r="B24" s="20" t="s">
        <v>143</v>
      </c>
      <c r="C24" s="20" t="s">
        <v>110</v>
      </c>
      <c r="D24" s="21">
        <v>462872</v>
      </c>
      <c r="E24" s="21">
        <v>444427</v>
      </c>
      <c r="F24" s="21">
        <v>577513.89</v>
      </c>
      <c r="G24" s="20" t="s">
        <v>144</v>
      </c>
      <c r="H24" s="23">
        <v>288</v>
      </c>
      <c r="I24" s="23">
        <v>701</v>
      </c>
      <c r="J24" s="36">
        <f t="shared" si="0"/>
        <v>0.4108416547788873</v>
      </c>
      <c r="K24" s="39">
        <v>128</v>
      </c>
      <c r="L24" s="23">
        <v>269</v>
      </c>
      <c r="M24" s="40">
        <f t="shared" si="1"/>
        <v>0.4758364312267658</v>
      </c>
      <c r="N24" s="37">
        <f t="shared" si="2"/>
        <v>0.06499477644787849</v>
      </c>
      <c r="O24" s="24" t="s">
        <v>61</v>
      </c>
      <c r="P24" s="15"/>
    </row>
    <row r="25" spans="1:16" s="1" customFormat="1" ht="12.75" customHeight="1">
      <c r="A25" s="20" t="s">
        <v>145</v>
      </c>
      <c r="B25" s="20" t="s">
        <v>146</v>
      </c>
      <c r="C25" s="20" t="s">
        <v>103</v>
      </c>
      <c r="D25" s="21">
        <v>312625</v>
      </c>
      <c r="E25" s="26">
        <v>179476.16</v>
      </c>
      <c r="F25" s="26">
        <v>286830.69</v>
      </c>
      <c r="G25" s="20" t="s">
        <v>147</v>
      </c>
      <c r="H25" s="23">
        <v>473</v>
      </c>
      <c r="I25" s="23">
        <v>877</v>
      </c>
      <c r="J25" s="36">
        <f t="shared" si="0"/>
        <v>0.5393386545039909</v>
      </c>
      <c r="K25" s="39">
        <v>495</v>
      </c>
      <c r="L25" s="23">
        <v>838</v>
      </c>
      <c r="M25" s="40">
        <f t="shared" si="1"/>
        <v>0.5906921241050119</v>
      </c>
      <c r="N25" s="37">
        <f t="shared" si="2"/>
        <v>0.05135346960102105</v>
      </c>
      <c r="O25" s="24" t="s">
        <v>61</v>
      </c>
      <c r="P25" s="15"/>
    </row>
    <row r="26" spans="1:16" s="1" customFormat="1" ht="12.75" customHeight="1">
      <c r="A26" s="20" t="s">
        <v>148</v>
      </c>
      <c r="B26" s="20" t="s">
        <v>149</v>
      </c>
      <c r="C26" s="20" t="s">
        <v>150</v>
      </c>
      <c r="D26" s="21">
        <v>438285</v>
      </c>
      <c r="E26" s="21">
        <v>186911.9</v>
      </c>
      <c r="F26" s="21">
        <v>260460.63</v>
      </c>
      <c r="G26" s="20" t="s">
        <v>151</v>
      </c>
      <c r="H26" s="23">
        <v>305</v>
      </c>
      <c r="I26" s="23">
        <v>742</v>
      </c>
      <c r="J26" s="36">
        <f t="shared" si="0"/>
        <v>0.4110512129380054</v>
      </c>
      <c r="K26" s="39">
        <v>562</v>
      </c>
      <c r="L26" s="23">
        <v>1154</v>
      </c>
      <c r="M26" s="40">
        <f t="shared" si="1"/>
        <v>0.48700173310225303</v>
      </c>
      <c r="N26" s="37">
        <f t="shared" si="2"/>
        <v>0.07595052016424764</v>
      </c>
      <c r="O26" s="24" t="s">
        <v>61</v>
      </c>
      <c r="P26" s="15"/>
    </row>
    <row r="27" spans="1:16" s="1" customFormat="1" ht="12.75" customHeight="1">
      <c r="A27" s="20" t="s">
        <v>152</v>
      </c>
      <c r="B27" s="20" t="s">
        <v>153</v>
      </c>
      <c r="C27" s="20" t="s">
        <v>110</v>
      </c>
      <c r="D27" s="21">
        <v>318000</v>
      </c>
      <c r="E27" s="21">
        <v>226611.17</v>
      </c>
      <c r="F27" s="21">
        <v>342012.34</v>
      </c>
      <c r="G27" s="26" t="s">
        <v>154</v>
      </c>
      <c r="H27" s="23">
        <v>3601</v>
      </c>
      <c r="I27" s="23">
        <v>4857</v>
      </c>
      <c r="J27" s="36">
        <f t="shared" si="0"/>
        <v>0.7414041589458513</v>
      </c>
      <c r="K27" s="39">
        <v>3898</v>
      </c>
      <c r="L27" s="23">
        <v>4447</v>
      </c>
      <c r="M27" s="40">
        <f t="shared" si="1"/>
        <v>0.8765459860580166</v>
      </c>
      <c r="N27" s="37">
        <f t="shared" si="2"/>
        <v>0.13514182711216527</v>
      </c>
      <c r="O27" s="24" t="s">
        <v>61</v>
      </c>
      <c r="P27" s="15"/>
    </row>
    <row r="28" spans="1:16" s="1" customFormat="1" ht="12.75" customHeight="1">
      <c r="A28" s="20" t="s">
        <v>155</v>
      </c>
      <c r="B28" s="20" t="s">
        <v>156</v>
      </c>
      <c r="C28" s="20" t="s">
        <v>157</v>
      </c>
      <c r="D28" s="21">
        <v>291065</v>
      </c>
      <c r="E28" s="21">
        <v>171352.35</v>
      </c>
      <c r="F28" s="21">
        <v>236219.21</v>
      </c>
      <c r="G28" s="20" t="s">
        <v>158</v>
      </c>
      <c r="H28" s="23">
        <v>26</v>
      </c>
      <c r="I28" s="23">
        <v>66</v>
      </c>
      <c r="J28" s="36">
        <f t="shared" si="0"/>
        <v>0.3939393939393939</v>
      </c>
      <c r="K28" s="39">
        <v>32</v>
      </c>
      <c r="L28" s="23">
        <v>66</v>
      </c>
      <c r="M28" s="40">
        <f t="shared" si="1"/>
        <v>0.48484848484848486</v>
      </c>
      <c r="N28" s="37">
        <f t="shared" si="2"/>
        <v>0.09090909090909094</v>
      </c>
      <c r="O28" s="24" t="s">
        <v>61</v>
      </c>
      <c r="P28" s="15"/>
    </row>
    <row r="29" spans="1:16" s="17" customFormat="1" ht="12.75" customHeight="1">
      <c r="A29" s="20" t="s">
        <v>159</v>
      </c>
      <c r="B29" s="20" t="s">
        <v>160</v>
      </c>
      <c r="C29" s="20" t="s">
        <v>76</v>
      </c>
      <c r="D29" s="21">
        <v>448268</v>
      </c>
      <c r="E29" s="21">
        <v>84113</v>
      </c>
      <c r="F29" s="21">
        <v>470407.09</v>
      </c>
      <c r="G29" s="27" t="s">
        <v>257</v>
      </c>
      <c r="H29" s="23">
        <v>46</v>
      </c>
      <c r="I29" s="23">
        <v>92</v>
      </c>
      <c r="J29" s="36">
        <f t="shared" si="0"/>
        <v>0.5</v>
      </c>
      <c r="K29" s="39">
        <v>31</v>
      </c>
      <c r="L29" s="23">
        <v>92</v>
      </c>
      <c r="M29" s="40">
        <f t="shared" si="1"/>
        <v>0.33695652173913043</v>
      </c>
      <c r="N29" s="37">
        <f t="shared" si="2"/>
        <v>-0.16304347826086957</v>
      </c>
      <c r="O29" s="24"/>
      <c r="P29" s="16"/>
    </row>
    <row r="30" spans="1:16" s="17" customFormat="1" ht="12.75" customHeight="1">
      <c r="A30" s="20" t="s">
        <v>161</v>
      </c>
      <c r="B30" s="20" t="s">
        <v>162</v>
      </c>
      <c r="C30" s="20" t="s">
        <v>70</v>
      </c>
      <c r="D30" s="21">
        <v>319496</v>
      </c>
      <c r="E30" s="21">
        <v>197815.4</v>
      </c>
      <c r="F30" s="21">
        <v>285281.15</v>
      </c>
      <c r="G30" s="20" t="s">
        <v>163</v>
      </c>
      <c r="H30" s="23">
        <v>9</v>
      </c>
      <c r="I30" s="23">
        <v>28</v>
      </c>
      <c r="J30" s="36">
        <f t="shared" si="0"/>
        <v>0.32142857142857145</v>
      </c>
      <c r="K30" s="39">
        <v>13</v>
      </c>
      <c r="L30" s="23">
        <v>29</v>
      </c>
      <c r="M30" s="40">
        <f t="shared" si="1"/>
        <v>0.4482758620689655</v>
      </c>
      <c r="N30" s="37">
        <f t="shared" si="2"/>
        <v>0.12684729064039407</v>
      </c>
      <c r="O30" s="24" t="s">
        <v>61</v>
      </c>
      <c r="P30" s="16"/>
    </row>
    <row r="31" spans="1:16" s="17" customFormat="1" ht="12.75" customHeight="1">
      <c r="A31" s="20" t="s">
        <v>164</v>
      </c>
      <c r="B31" s="20" t="s">
        <v>165</v>
      </c>
      <c r="C31" s="20" t="s">
        <v>166</v>
      </c>
      <c r="D31" s="21">
        <v>456064</v>
      </c>
      <c r="E31" s="21">
        <v>235802.81</v>
      </c>
      <c r="F31" s="21">
        <v>461218.38</v>
      </c>
      <c r="G31" s="20" t="s">
        <v>167</v>
      </c>
      <c r="H31" s="23"/>
      <c r="I31" s="23"/>
      <c r="J31" s="36"/>
      <c r="K31" s="39">
        <v>343</v>
      </c>
      <c r="L31" s="23">
        <v>384</v>
      </c>
      <c r="M31" s="40">
        <f t="shared" si="1"/>
        <v>0.8932291666666666</v>
      </c>
      <c r="N31" s="37"/>
      <c r="O31" s="24"/>
      <c r="P31" s="16"/>
    </row>
    <row r="32" spans="1:16" s="17" customFormat="1" ht="12.75" customHeight="1">
      <c r="A32" s="20" t="s">
        <v>168</v>
      </c>
      <c r="B32" s="20" t="s">
        <v>264</v>
      </c>
      <c r="C32" s="20" t="s">
        <v>70</v>
      </c>
      <c r="D32" s="21">
        <v>487946</v>
      </c>
      <c r="E32" s="23">
        <v>274043</v>
      </c>
      <c r="F32" s="23">
        <v>389930</v>
      </c>
      <c r="G32" s="20" t="s">
        <v>169</v>
      </c>
      <c r="H32" s="23">
        <v>6581</v>
      </c>
      <c r="I32" s="23">
        <v>18091</v>
      </c>
      <c r="J32" s="36">
        <v>0.365</v>
      </c>
      <c r="K32" s="39"/>
      <c r="L32" s="23"/>
      <c r="M32" s="40"/>
      <c r="N32" s="37"/>
      <c r="O32" s="24"/>
      <c r="P32" s="16"/>
    </row>
    <row r="33" spans="1:16" s="17" customFormat="1" ht="12.75" customHeight="1">
      <c r="A33" s="20" t="s">
        <v>170</v>
      </c>
      <c r="B33" s="20" t="s">
        <v>171</v>
      </c>
      <c r="C33" s="20" t="s">
        <v>95</v>
      </c>
      <c r="D33" s="21">
        <v>163899</v>
      </c>
      <c r="E33" s="21">
        <v>163899</v>
      </c>
      <c r="F33" s="21">
        <v>69601.02</v>
      </c>
      <c r="G33" s="20" t="s">
        <v>172</v>
      </c>
      <c r="H33" s="23">
        <v>486</v>
      </c>
      <c r="I33" s="23">
        <v>548</v>
      </c>
      <c r="J33" s="36">
        <f t="shared" si="0"/>
        <v>0.8868613138686131</v>
      </c>
      <c r="K33" s="39">
        <v>493</v>
      </c>
      <c r="L33" s="23">
        <v>543</v>
      </c>
      <c r="M33" s="40">
        <f t="shared" si="1"/>
        <v>0.9079189686924494</v>
      </c>
      <c r="N33" s="37">
        <f t="shared" si="2"/>
        <v>0.021057654823836258</v>
      </c>
      <c r="O33" s="24" t="s">
        <v>61</v>
      </c>
      <c r="P33" s="16"/>
    </row>
    <row r="34" spans="1:16" s="17" customFormat="1" ht="12.75" customHeight="1">
      <c r="A34" s="20" t="s">
        <v>173</v>
      </c>
      <c r="B34" s="20" t="s">
        <v>174</v>
      </c>
      <c r="C34" s="20" t="s">
        <v>134</v>
      </c>
      <c r="D34" s="21">
        <v>297796</v>
      </c>
      <c r="E34" s="21">
        <v>266288.58</v>
      </c>
      <c r="F34" s="21">
        <v>207190.09</v>
      </c>
      <c r="G34" s="20" t="s">
        <v>175</v>
      </c>
      <c r="H34" s="23">
        <v>135</v>
      </c>
      <c r="I34" s="23">
        <v>264</v>
      </c>
      <c r="J34" s="36">
        <f t="shared" si="0"/>
        <v>0.5113636363636364</v>
      </c>
      <c r="K34" s="39">
        <v>130</v>
      </c>
      <c r="L34" s="23">
        <v>225</v>
      </c>
      <c r="M34" s="40">
        <f t="shared" si="1"/>
        <v>0.5777777777777777</v>
      </c>
      <c r="N34" s="37">
        <f t="shared" si="2"/>
        <v>0.06641414141414137</v>
      </c>
      <c r="O34" s="24" t="s">
        <v>61</v>
      </c>
      <c r="P34" s="16"/>
    </row>
    <row r="35" spans="1:16" s="17" customFormat="1" ht="12.75" customHeight="1">
      <c r="A35" s="20" t="s">
        <v>176</v>
      </c>
      <c r="B35" s="20" t="s">
        <v>177</v>
      </c>
      <c r="C35" s="20" t="s">
        <v>79</v>
      </c>
      <c r="D35" s="21">
        <v>232646</v>
      </c>
      <c r="E35" s="21">
        <v>147004.37</v>
      </c>
      <c r="F35" s="21">
        <v>204999.38</v>
      </c>
      <c r="G35" s="20" t="s">
        <v>178</v>
      </c>
      <c r="H35" s="23">
        <v>401</v>
      </c>
      <c r="I35" s="23">
        <v>876</v>
      </c>
      <c r="J35" s="36">
        <f t="shared" si="0"/>
        <v>0.4577625570776256</v>
      </c>
      <c r="K35" s="39">
        <v>433</v>
      </c>
      <c r="L35" s="23">
        <v>816</v>
      </c>
      <c r="M35" s="40">
        <f t="shared" si="1"/>
        <v>0.5306372549019608</v>
      </c>
      <c r="N35" s="37">
        <f t="shared" si="2"/>
        <v>0.0728746978243352</v>
      </c>
      <c r="O35" s="24" t="s">
        <v>61</v>
      </c>
      <c r="P35" s="16"/>
    </row>
    <row r="36" spans="1:16" s="17" customFormat="1" ht="12.75" customHeight="1">
      <c r="A36" s="20" t="s">
        <v>179</v>
      </c>
      <c r="B36" s="20" t="s">
        <v>180</v>
      </c>
      <c r="C36" s="20" t="s">
        <v>181</v>
      </c>
      <c r="D36" s="21">
        <v>208419</v>
      </c>
      <c r="E36" s="21">
        <v>46851.94</v>
      </c>
      <c r="F36" s="21">
        <v>313291.62</v>
      </c>
      <c r="G36" s="20" t="s">
        <v>182</v>
      </c>
      <c r="H36" s="23">
        <v>59</v>
      </c>
      <c r="I36" s="23">
        <v>74</v>
      </c>
      <c r="J36" s="36">
        <f t="shared" si="0"/>
        <v>0.7972972972972973</v>
      </c>
      <c r="K36" s="39">
        <v>65</v>
      </c>
      <c r="L36" s="23">
        <v>81</v>
      </c>
      <c r="M36" s="40">
        <f t="shared" si="1"/>
        <v>0.8024691358024691</v>
      </c>
      <c r="N36" s="37">
        <f t="shared" si="2"/>
        <v>0.0051718385051718885</v>
      </c>
      <c r="O36" s="24" t="s">
        <v>61</v>
      </c>
      <c r="P36" s="16"/>
    </row>
    <row r="37" spans="1:16" s="17" customFormat="1" ht="12.75" customHeight="1">
      <c r="A37" s="20" t="s">
        <v>183</v>
      </c>
      <c r="B37" s="20" t="s">
        <v>184</v>
      </c>
      <c r="C37" s="20" t="s">
        <v>110</v>
      </c>
      <c r="D37" s="21">
        <v>436323</v>
      </c>
      <c r="E37" s="21">
        <v>179646</v>
      </c>
      <c r="F37" s="21">
        <v>283751</v>
      </c>
      <c r="G37" s="20" t="s">
        <v>185</v>
      </c>
      <c r="H37" s="23">
        <v>124</v>
      </c>
      <c r="I37" s="23">
        <v>311</v>
      </c>
      <c r="J37" s="36">
        <f t="shared" si="0"/>
        <v>0.3987138263665595</v>
      </c>
      <c r="K37" s="39">
        <v>172</v>
      </c>
      <c r="L37" s="23">
        <v>313</v>
      </c>
      <c r="M37" s="40">
        <f t="shared" si="1"/>
        <v>0.549520766773163</v>
      </c>
      <c r="N37" s="37">
        <f t="shared" si="2"/>
        <v>0.15080694040660347</v>
      </c>
      <c r="O37" s="24" t="s">
        <v>61</v>
      </c>
      <c r="P37" s="16"/>
    </row>
    <row r="38" spans="1:16" s="17" customFormat="1" ht="12.75" customHeight="1">
      <c r="A38" s="20" t="s">
        <v>186</v>
      </c>
      <c r="B38" s="20" t="s">
        <v>187</v>
      </c>
      <c r="C38" s="20" t="s">
        <v>188</v>
      </c>
      <c r="D38" s="21">
        <v>494497</v>
      </c>
      <c r="E38" s="21">
        <v>99480</v>
      </c>
      <c r="F38" s="21">
        <v>218760</v>
      </c>
      <c r="G38" s="20" t="s">
        <v>189</v>
      </c>
      <c r="H38" s="23">
        <v>1837</v>
      </c>
      <c r="I38" s="23">
        <v>3379</v>
      </c>
      <c r="J38" s="36">
        <f t="shared" si="0"/>
        <v>0.5436519680378811</v>
      </c>
      <c r="K38" s="39">
        <v>257</v>
      </c>
      <c r="L38" s="23">
        <v>426</v>
      </c>
      <c r="M38" s="40">
        <f t="shared" si="1"/>
        <v>0.6032863849765259</v>
      </c>
      <c r="N38" s="37">
        <f t="shared" si="2"/>
        <v>0.059634416938644796</v>
      </c>
      <c r="O38" s="24" t="s">
        <v>61</v>
      </c>
      <c r="P38" s="16"/>
    </row>
    <row r="39" spans="1:16" s="17" customFormat="1" ht="12.75" customHeight="1">
      <c r="A39" s="20" t="s">
        <v>190</v>
      </c>
      <c r="B39" s="20" t="s">
        <v>191</v>
      </c>
      <c r="C39" s="20" t="s">
        <v>70</v>
      </c>
      <c r="D39" s="21">
        <v>463426</v>
      </c>
      <c r="E39" s="21">
        <v>345973</v>
      </c>
      <c r="F39" s="21">
        <v>485131</v>
      </c>
      <c r="G39" s="23" t="s">
        <v>192</v>
      </c>
      <c r="H39" s="23">
        <v>173</v>
      </c>
      <c r="I39" s="23">
        <v>356</v>
      </c>
      <c r="J39" s="36">
        <f t="shared" si="0"/>
        <v>0.4859550561797753</v>
      </c>
      <c r="K39" s="39">
        <v>186</v>
      </c>
      <c r="L39" s="23">
        <v>356</v>
      </c>
      <c r="M39" s="40">
        <f t="shared" si="1"/>
        <v>0.5224719101123596</v>
      </c>
      <c r="N39" s="37">
        <f t="shared" si="2"/>
        <v>0.0365168539325843</v>
      </c>
      <c r="O39" s="24" t="s">
        <v>61</v>
      </c>
      <c r="P39" s="16"/>
    </row>
    <row r="40" spans="1:16" s="17" customFormat="1" ht="12.75" customHeight="1">
      <c r="A40" s="20" t="s">
        <v>193</v>
      </c>
      <c r="B40" s="20" t="s">
        <v>194</v>
      </c>
      <c r="C40" s="20" t="s">
        <v>195</v>
      </c>
      <c r="D40" s="21">
        <v>256625</v>
      </c>
      <c r="E40" s="21"/>
      <c r="F40" s="21"/>
      <c r="G40" s="20" t="s">
        <v>258</v>
      </c>
      <c r="H40" s="23">
        <v>242</v>
      </c>
      <c r="I40" s="23">
        <v>328</v>
      </c>
      <c r="J40" s="36">
        <f t="shared" si="0"/>
        <v>0.7378048780487805</v>
      </c>
      <c r="K40" s="39">
        <v>217</v>
      </c>
      <c r="L40" s="23">
        <v>309</v>
      </c>
      <c r="M40" s="40">
        <f t="shared" si="1"/>
        <v>0.7022653721682848</v>
      </c>
      <c r="N40" s="37">
        <f t="shared" si="2"/>
        <v>-0.0355395058804957</v>
      </c>
      <c r="O40" s="24"/>
      <c r="P40" s="16"/>
    </row>
    <row r="41" spans="1:16" s="17" customFormat="1" ht="12.75" customHeight="1">
      <c r="A41" s="20" t="s">
        <v>196</v>
      </c>
      <c r="B41" s="20" t="s">
        <v>197</v>
      </c>
      <c r="C41" s="20" t="s">
        <v>198</v>
      </c>
      <c r="D41" s="21">
        <v>328108</v>
      </c>
      <c r="E41" s="21">
        <v>201714</v>
      </c>
      <c r="F41" s="21">
        <v>215119.42</v>
      </c>
      <c r="G41" s="20" t="s">
        <v>199</v>
      </c>
      <c r="H41" s="23">
        <v>32</v>
      </c>
      <c r="I41" s="23">
        <v>54</v>
      </c>
      <c r="J41" s="36">
        <f t="shared" si="0"/>
        <v>0.5925925925925926</v>
      </c>
      <c r="K41" s="39">
        <v>30</v>
      </c>
      <c r="L41" s="23">
        <v>41</v>
      </c>
      <c r="M41" s="40">
        <f t="shared" si="1"/>
        <v>0.7317073170731707</v>
      </c>
      <c r="N41" s="37">
        <f t="shared" si="2"/>
        <v>0.13911472448057816</v>
      </c>
      <c r="O41" s="24" t="s">
        <v>61</v>
      </c>
      <c r="P41" s="16"/>
    </row>
    <row r="42" spans="1:16" s="13" customFormat="1" ht="12.75" customHeight="1">
      <c r="A42" s="20" t="s">
        <v>200</v>
      </c>
      <c r="B42" s="20" t="s">
        <v>201</v>
      </c>
      <c r="C42" s="20" t="s">
        <v>157</v>
      </c>
      <c r="D42" s="21">
        <v>162479</v>
      </c>
      <c r="E42" s="21">
        <v>162479</v>
      </c>
      <c r="F42" s="21">
        <v>204455</v>
      </c>
      <c r="G42" s="28" t="s">
        <v>259</v>
      </c>
      <c r="H42" s="23">
        <v>688</v>
      </c>
      <c r="I42" s="23">
        <v>932</v>
      </c>
      <c r="J42" s="36">
        <f t="shared" si="0"/>
        <v>0.7381974248927039</v>
      </c>
      <c r="K42" s="39">
        <v>653</v>
      </c>
      <c r="L42" s="23">
        <v>891</v>
      </c>
      <c r="M42" s="40">
        <f t="shared" si="1"/>
        <v>0.7328843995510662</v>
      </c>
      <c r="N42" s="37">
        <f t="shared" si="2"/>
        <v>-0.005313025341637689</v>
      </c>
      <c r="O42" s="24"/>
      <c r="P42" s="12"/>
    </row>
    <row r="43" spans="1:16" s="13" customFormat="1" ht="12.75" customHeight="1">
      <c r="A43" s="20" t="s">
        <v>202</v>
      </c>
      <c r="B43" s="20" t="s">
        <v>203</v>
      </c>
      <c r="C43" s="20" t="s">
        <v>110</v>
      </c>
      <c r="D43" s="21">
        <v>427844</v>
      </c>
      <c r="E43" s="21">
        <v>252213</v>
      </c>
      <c r="F43" s="21">
        <v>334473</v>
      </c>
      <c r="G43" s="20" t="s">
        <v>204</v>
      </c>
      <c r="H43" s="23">
        <v>35</v>
      </c>
      <c r="I43" s="23">
        <v>40</v>
      </c>
      <c r="J43" s="36">
        <f t="shared" si="0"/>
        <v>0.875</v>
      </c>
      <c r="K43" s="39"/>
      <c r="L43" s="23"/>
      <c r="M43" s="40"/>
      <c r="N43" s="37"/>
      <c r="O43" s="24"/>
      <c r="P43" s="12"/>
    </row>
    <row r="44" spans="1:16" s="13" customFormat="1" ht="12.75" customHeight="1">
      <c r="A44" s="20" t="s">
        <v>205</v>
      </c>
      <c r="B44" s="20" t="s">
        <v>206</v>
      </c>
      <c r="C44" s="20" t="s">
        <v>72</v>
      </c>
      <c r="D44" s="21">
        <v>287495</v>
      </c>
      <c r="E44" s="21">
        <v>231926.98</v>
      </c>
      <c r="F44" s="21">
        <v>219198.81</v>
      </c>
      <c r="G44" s="20" t="s">
        <v>207</v>
      </c>
      <c r="H44" s="23">
        <v>51</v>
      </c>
      <c r="I44" s="23">
        <v>69</v>
      </c>
      <c r="J44" s="36">
        <f t="shared" si="0"/>
        <v>0.7391304347826086</v>
      </c>
      <c r="K44" s="39">
        <v>55</v>
      </c>
      <c r="L44" s="23">
        <v>69</v>
      </c>
      <c r="M44" s="40">
        <f t="shared" si="1"/>
        <v>0.7971014492753623</v>
      </c>
      <c r="N44" s="37">
        <f t="shared" si="2"/>
        <v>0.05797101449275366</v>
      </c>
      <c r="O44" s="24" t="s">
        <v>61</v>
      </c>
      <c r="P44" s="12"/>
    </row>
    <row r="45" spans="1:16" s="13" customFormat="1" ht="12.75" customHeight="1">
      <c r="A45" s="20" t="s">
        <v>208</v>
      </c>
      <c r="B45" s="20" t="s">
        <v>209</v>
      </c>
      <c r="C45" s="20" t="s">
        <v>210</v>
      </c>
      <c r="D45" s="21">
        <v>452025</v>
      </c>
      <c r="E45" s="21">
        <v>452025</v>
      </c>
      <c r="F45" s="21">
        <v>449838</v>
      </c>
      <c r="G45" s="20" t="s">
        <v>211</v>
      </c>
      <c r="H45" s="23">
        <v>262</v>
      </c>
      <c r="I45" s="23">
        <v>423</v>
      </c>
      <c r="J45" s="36">
        <f t="shared" si="0"/>
        <v>0.6193853427895981</v>
      </c>
      <c r="K45" s="39">
        <v>172</v>
      </c>
      <c r="L45" s="23">
        <v>294</v>
      </c>
      <c r="M45" s="40">
        <f t="shared" si="1"/>
        <v>0.5850340136054422</v>
      </c>
      <c r="N45" s="37">
        <f t="shared" si="2"/>
        <v>-0.034351329184155954</v>
      </c>
      <c r="O45" s="24"/>
      <c r="P45" s="12"/>
    </row>
    <row r="46" spans="1:16" s="13" customFormat="1" ht="12.75" customHeight="1">
      <c r="A46" s="20" t="s">
        <v>212</v>
      </c>
      <c r="B46" s="20" t="s">
        <v>213</v>
      </c>
      <c r="C46" s="20" t="s">
        <v>181</v>
      </c>
      <c r="D46" s="21">
        <v>382523</v>
      </c>
      <c r="E46" s="21">
        <v>259961.78</v>
      </c>
      <c r="F46" s="21">
        <v>403013</v>
      </c>
      <c r="G46" s="20" t="s">
        <v>214</v>
      </c>
      <c r="H46" s="23">
        <v>190</v>
      </c>
      <c r="I46" s="23">
        <v>263</v>
      </c>
      <c r="J46" s="36">
        <f t="shared" si="0"/>
        <v>0.7224334600760456</v>
      </c>
      <c r="K46" s="39">
        <v>188</v>
      </c>
      <c r="L46" s="23">
        <v>238</v>
      </c>
      <c r="M46" s="40">
        <f t="shared" si="1"/>
        <v>0.7899159663865546</v>
      </c>
      <c r="N46" s="37">
        <f t="shared" si="2"/>
        <v>0.067482506310509</v>
      </c>
      <c r="O46" s="24" t="s">
        <v>61</v>
      </c>
      <c r="P46" s="12"/>
    </row>
    <row r="47" spans="1:16" s="13" customFormat="1" ht="12.75" customHeight="1">
      <c r="A47" s="20" t="s">
        <v>215</v>
      </c>
      <c r="B47" s="20" t="s">
        <v>216</v>
      </c>
      <c r="C47" s="20" t="s">
        <v>70</v>
      </c>
      <c r="D47" s="21">
        <v>481685</v>
      </c>
      <c r="E47" s="21">
        <v>146993</v>
      </c>
      <c r="F47" s="21">
        <v>358851</v>
      </c>
      <c r="G47" s="20" t="s">
        <v>217</v>
      </c>
      <c r="H47" s="23">
        <v>109</v>
      </c>
      <c r="I47" s="23">
        <v>134</v>
      </c>
      <c r="J47" s="36">
        <f t="shared" si="0"/>
        <v>0.8134328358208955</v>
      </c>
      <c r="K47" s="39">
        <v>46</v>
      </c>
      <c r="L47" s="23">
        <v>51</v>
      </c>
      <c r="M47" s="40">
        <f t="shared" si="1"/>
        <v>0.9019607843137255</v>
      </c>
      <c r="N47" s="37">
        <f t="shared" si="2"/>
        <v>0.08852794849282997</v>
      </c>
      <c r="O47" s="24" t="s">
        <v>61</v>
      </c>
      <c r="P47" s="12"/>
    </row>
    <row r="48" spans="1:16" s="13" customFormat="1" ht="12.75" customHeight="1">
      <c r="A48" s="20" t="s">
        <v>218</v>
      </c>
      <c r="B48" s="20" t="s">
        <v>219</v>
      </c>
      <c r="C48" s="20" t="s">
        <v>134</v>
      </c>
      <c r="D48" s="21">
        <v>360407</v>
      </c>
      <c r="E48" s="21">
        <v>114814</v>
      </c>
      <c r="F48" s="21">
        <v>377429</v>
      </c>
      <c r="G48" s="20" t="s">
        <v>220</v>
      </c>
      <c r="H48" s="23">
        <v>426</v>
      </c>
      <c r="I48" s="23">
        <v>669</v>
      </c>
      <c r="J48" s="36">
        <f t="shared" si="0"/>
        <v>0.6367713004484304</v>
      </c>
      <c r="K48" s="39">
        <v>418</v>
      </c>
      <c r="L48" s="23">
        <v>674</v>
      </c>
      <c r="M48" s="40">
        <f t="shared" si="1"/>
        <v>0.6201780415430267</v>
      </c>
      <c r="N48" s="37">
        <f t="shared" si="2"/>
        <v>-0.01659325890540375</v>
      </c>
      <c r="O48" s="24"/>
      <c r="P48" s="12"/>
    </row>
    <row r="49" spans="1:16" s="13" customFormat="1" ht="12.75" customHeight="1">
      <c r="A49" s="20" t="s">
        <v>221</v>
      </c>
      <c r="B49" s="20" t="s">
        <v>222</v>
      </c>
      <c r="C49" s="20" t="s">
        <v>70</v>
      </c>
      <c r="D49" s="21">
        <v>361727</v>
      </c>
      <c r="E49" s="21">
        <v>361727</v>
      </c>
      <c r="F49" s="21">
        <v>503954</v>
      </c>
      <c r="G49" s="20" t="s">
        <v>223</v>
      </c>
      <c r="H49" s="23">
        <v>1238</v>
      </c>
      <c r="I49" s="23">
        <v>2436</v>
      </c>
      <c r="J49" s="36">
        <f t="shared" si="0"/>
        <v>0.5082101806239737</v>
      </c>
      <c r="K49" s="39">
        <v>1245</v>
      </c>
      <c r="L49" s="23">
        <v>2375</v>
      </c>
      <c r="M49" s="40">
        <f t="shared" si="1"/>
        <v>0.5242105263157895</v>
      </c>
      <c r="N49" s="37">
        <f t="shared" si="2"/>
        <v>0.016000345691815743</v>
      </c>
      <c r="O49" s="24" t="s">
        <v>61</v>
      </c>
      <c r="P49" s="12"/>
    </row>
    <row r="50" spans="1:16" s="13" customFormat="1" ht="12.75" customHeight="1">
      <c r="A50" s="20" t="s">
        <v>224</v>
      </c>
      <c r="B50" s="20" t="s">
        <v>225</v>
      </c>
      <c r="C50" s="20" t="s">
        <v>226</v>
      </c>
      <c r="D50" s="21">
        <v>467443</v>
      </c>
      <c r="E50" s="21">
        <v>289626.16</v>
      </c>
      <c r="F50" s="21">
        <v>285368.58</v>
      </c>
      <c r="G50" s="29" t="s">
        <v>260</v>
      </c>
      <c r="H50" s="23">
        <v>748</v>
      </c>
      <c r="I50" s="23">
        <v>1282</v>
      </c>
      <c r="J50" s="36">
        <f t="shared" si="0"/>
        <v>0.5834633385335414</v>
      </c>
      <c r="K50" s="39">
        <v>751</v>
      </c>
      <c r="L50" s="23">
        <v>1282</v>
      </c>
      <c r="M50" s="40">
        <f t="shared" si="1"/>
        <v>0.5858034321372855</v>
      </c>
      <c r="N50" s="37">
        <f t="shared" si="2"/>
        <v>0.002340093603744098</v>
      </c>
      <c r="O50" s="24" t="s">
        <v>61</v>
      </c>
      <c r="P50" s="12"/>
    </row>
    <row r="51" spans="1:16" s="13" customFormat="1" ht="12.75" customHeight="1">
      <c r="A51" s="20" t="s">
        <v>227</v>
      </c>
      <c r="B51" s="20" t="s">
        <v>228</v>
      </c>
      <c r="C51" s="20" t="s">
        <v>110</v>
      </c>
      <c r="D51" s="21">
        <v>456373</v>
      </c>
      <c r="E51" s="21">
        <v>144582.97</v>
      </c>
      <c r="F51" s="21">
        <v>329103.32</v>
      </c>
      <c r="G51" s="20" t="s">
        <v>229</v>
      </c>
      <c r="H51" s="23">
        <v>860</v>
      </c>
      <c r="I51" s="23">
        <v>1837</v>
      </c>
      <c r="J51" s="36">
        <f t="shared" si="0"/>
        <v>0.46815459989112684</v>
      </c>
      <c r="K51" s="39">
        <v>1420</v>
      </c>
      <c r="L51" s="23">
        <v>2621</v>
      </c>
      <c r="M51" s="40">
        <f t="shared" si="1"/>
        <v>0.5417779473483403</v>
      </c>
      <c r="N51" s="37">
        <f t="shared" si="2"/>
        <v>0.07362334745721344</v>
      </c>
      <c r="O51" s="24" t="s">
        <v>61</v>
      </c>
      <c r="P51" s="12"/>
    </row>
    <row r="52" spans="1:16" s="13" customFormat="1" ht="12.75" customHeight="1">
      <c r="A52" s="20" t="s">
        <v>230</v>
      </c>
      <c r="B52" s="20" t="s">
        <v>231</v>
      </c>
      <c r="C52" s="20" t="s">
        <v>121</v>
      </c>
      <c r="D52" s="21">
        <v>203769</v>
      </c>
      <c r="E52" s="21">
        <v>143762</v>
      </c>
      <c r="F52" s="21">
        <v>75277</v>
      </c>
      <c r="G52" s="20" t="s">
        <v>232</v>
      </c>
      <c r="H52" s="23">
        <v>164</v>
      </c>
      <c r="I52" s="23">
        <v>276</v>
      </c>
      <c r="J52" s="36">
        <f t="shared" si="0"/>
        <v>0.5942028985507246</v>
      </c>
      <c r="K52" s="39">
        <v>198</v>
      </c>
      <c r="L52" s="23">
        <v>283</v>
      </c>
      <c r="M52" s="40">
        <f t="shared" si="1"/>
        <v>0.6996466431095406</v>
      </c>
      <c r="N52" s="37">
        <f t="shared" si="2"/>
        <v>0.105443744558816</v>
      </c>
      <c r="O52" s="24" t="s">
        <v>61</v>
      </c>
      <c r="P52" s="12"/>
    </row>
    <row r="53" spans="1:16" s="13" customFormat="1" ht="12.75" customHeight="1">
      <c r="A53" s="20" t="s">
        <v>233</v>
      </c>
      <c r="B53" s="20" t="s">
        <v>234</v>
      </c>
      <c r="C53" s="20" t="s">
        <v>72</v>
      </c>
      <c r="D53" s="21">
        <v>90450</v>
      </c>
      <c r="E53" s="21">
        <v>72949</v>
      </c>
      <c r="F53" s="21">
        <v>67208</v>
      </c>
      <c r="G53" s="20" t="s">
        <v>235</v>
      </c>
      <c r="H53" s="23">
        <v>25</v>
      </c>
      <c r="I53" s="23">
        <v>28</v>
      </c>
      <c r="J53" s="36">
        <f t="shared" si="0"/>
        <v>0.8928571428571429</v>
      </c>
      <c r="K53" s="39"/>
      <c r="L53" s="23"/>
      <c r="M53" s="40"/>
      <c r="N53" s="37"/>
      <c r="O53" s="24"/>
      <c r="P53" s="12"/>
    </row>
    <row r="54" spans="1:16" s="13" customFormat="1" ht="12.75" customHeight="1">
      <c r="A54" s="20" t="s">
        <v>236</v>
      </c>
      <c r="B54" s="20" t="s">
        <v>237</v>
      </c>
      <c r="C54" s="20" t="s">
        <v>238</v>
      </c>
      <c r="D54" s="21">
        <v>48844</v>
      </c>
      <c r="E54" s="21">
        <v>48844</v>
      </c>
      <c r="F54" s="21">
        <v>27874</v>
      </c>
      <c r="G54" s="20" t="s">
        <v>239</v>
      </c>
      <c r="H54" s="23">
        <v>174</v>
      </c>
      <c r="I54" s="23">
        <v>355</v>
      </c>
      <c r="J54" s="36">
        <f t="shared" si="0"/>
        <v>0.49014084507042255</v>
      </c>
      <c r="K54" s="39"/>
      <c r="L54" s="23"/>
      <c r="M54" s="40"/>
      <c r="N54" s="37"/>
      <c r="O54" s="24"/>
      <c r="P54" s="12"/>
    </row>
    <row r="55" spans="1:16" s="13" customFormat="1" ht="12.75" customHeight="1">
      <c r="A55" s="20" t="s">
        <v>240</v>
      </c>
      <c r="B55" s="20" t="s">
        <v>241</v>
      </c>
      <c r="C55" s="20" t="s">
        <v>242</v>
      </c>
      <c r="D55" s="21">
        <v>295528</v>
      </c>
      <c r="E55" s="21">
        <v>295528</v>
      </c>
      <c r="F55" s="21">
        <v>291344</v>
      </c>
      <c r="G55" s="20" t="s">
        <v>243</v>
      </c>
      <c r="H55" s="23">
        <v>365</v>
      </c>
      <c r="I55" s="23">
        <v>447</v>
      </c>
      <c r="J55" s="36">
        <f t="shared" si="0"/>
        <v>0.8165548098434005</v>
      </c>
      <c r="K55" s="39">
        <v>392</v>
      </c>
      <c r="L55" s="23">
        <v>489</v>
      </c>
      <c r="M55" s="40">
        <f t="shared" si="1"/>
        <v>0.8016359918200409</v>
      </c>
      <c r="N55" s="37">
        <f t="shared" si="2"/>
        <v>-0.014918818023359592</v>
      </c>
      <c r="O55" s="24"/>
      <c r="P55" s="12"/>
    </row>
    <row r="56" spans="1:16" s="13" customFormat="1" ht="12.75" customHeight="1">
      <c r="A56" s="20" t="s">
        <v>244</v>
      </c>
      <c r="B56" s="20" t="s">
        <v>245</v>
      </c>
      <c r="C56" s="20" t="s">
        <v>79</v>
      </c>
      <c r="D56" s="21">
        <v>398891</v>
      </c>
      <c r="E56" s="21">
        <v>323050.1</v>
      </c>
      <c r="F56" s="21">
        <v>489333</v>
      </c>
      <c r="G56" s="20" t="s">
        <v>246</v>
      </c>
      <c r="H56" s="23">
        <v>1408</v>
      </c>
      <c r="I56" s="23">
        <v>2141</v>
      </c>
      <c r="J56" s="36">
        <f t="shared" si="0"/>
        <v>0.6576366184026156</v>
      </c>
      <c r="K56" s="39">
        <v>1368</v>
      </c>
      <c r="L56" s="23">
        <v>1993</v>
      </c>
      <c r="M56" s="40">
        <f t="shared" si="1"/>
        <v>0.6864024084295033</v>
      </c>
      <c r="N56" s="37">
        <f t="shared" si="2"/>
        <v>0.028765790026887728</v>
      </c>
      <c r="O56" s="24" t="s">
        <v>61</v>
      </c>
      <c r="P56" s="12"/>
    </row>
    <row r="57" spans="1:16" s="13" customFormat="1" ht="12.75" customHeight="1">
      <c r="A57" s="20" t="s">
        <v>247</v>
      </c>
      <c r="B57" s="20" t="s">
        <v>248</v>
      </c>
      <c r="C57" s="20" t="s">
        <v>77</v>
      </c>
      <c r="D57" s="21">
        <v>250250</v>
      </c>
      <c r="E57" s="21">
        <v>111783</v>
      </c>
      <c r="F57" s="21">
        <v>212364</v>
      </c>
      <c r="G57" s="20" t="s">
        <v>249</v>
      </c>
      <c r="H57" s="23">
        <v>209</v>
      </c>
      <c r="I57" s="23">
        <v>424</v>
      </c>
      <c r="J57" s="36">
        <f t="shared" si="0"/>
        <v>0.49292452830188677</v>
      </c>
      <c r="K57" s="39">
        <v>113</v>
      </c>
      <c r="L57" s="23">
        <v>203</v>
      </c>
      <c r="M57" s="40">
        <f t="shared" si="1"/>
        <v>0.5566502463054187</v>
      </c>
      <c r="N57" s="37">
        <f t="shared" si="2"/>
        <v>0.06372571800353194</v>
      </c>
      <c r="O57" s="24" t="s">
        <v>61</v>
      </c>
      <c r="P57" s="12"/>
    </row>
    <row r="58" spans="1:16" s="13" customFormat="1" ht="12.75" customHeight="1">
      <c r="A58" s="20" t="s">
        <v>250</v>
      </c>
      <c r="B58" s="20" t="s">
        <v>251</v>
      </c>
      <c r="C58" s="20" t="s">
        <v>99</v>
      </c>
      <c r="D58" s="21">
        <v>150590</v>
      </c>
      <c r="E58" s="21">
        <v>50417.28</v>
      </c>
      <c r="F58" s="21">
        <v>124113.34</v>
      </c>
      <c r="G58" s="20" t="s">
        <v>252</v>
      </c>
      <c r="H58" s="30">
        <v>268</v>
      </c>
      <c r="I58" s="30">
        <v>453</v>
      </c>
      <c r="J58" s="36">
        <f t="shared" si="0"/>
        <v>0.5916114790286976</v>
      </c>
      <c r="K58" s="41">
        <v>313</v>
      </c>
      <c r="L58" s="30">
        <v>444</v>
      </c>
      <c r="M58" s="40">
        <f t="shared" si="1"/>
        <v>0.704954954954955</v>
      </c>
      <c r="N58" s="37">
        <f t="shared" si="2"/>
        <v>0.11334347592625738</v>
      </c>
      <c r="O58" s="24" t="s">
        <v>61</v>
      </c>
      <c r="P58" s="12"/>
    </row>
    <row r="59" spans="1:16" s="13" customFormat="1" ht="12.75" customHeight="1">
      <c r="A59" s="20" t="s">
        <v>253</v>
      </c>
      <c r="B59" s="20" t="s">
        <v>254</v>
      </c>
      <c r="C59" s="20" t="s">
        <v>255</v>
      </c>
      <c r="D59" s="21">
        <v>271229</v>
      </c>
      <c r="E59" s="21">
        <v>124625.54</v>
      </c>
      <c r="F59" s="21">
        <v>282960.28</v>
      </c>
      <c r="G59" s="20" t="s">
        <v>256</v>
      </c>
      <c r="H59" s="23">
        <v>411</v>
      </c>
      <c r="I59" s="23">
        <v>978</v>
      </c>
      <c r="J59" s="36">
        <f t="shared" si="0"/>
        <v>0.42024539877300615</v>
      </c>
      <c r="K59" s="39">
        <v>359</v>
      </c>
      <c r="L59" s="23">
        <v>949</v>
      </c>
      <c r="M59" s="40">
        <f t="shared" si="1"/>
        <v>0.37829293993677554</v>
      </c>
      <c r="N59" s="37">
        <f t="shared" si="2"/>
        <v>-0.04195245883623061</v>
      </c>
      <c r="O59" s="24"/>
      <c r="P59" s="12"/>
    </row>
    <row r="60" spans="1:16" s="13" customFormat="1" ht="12.75" customHeight="1">
      <c r="A60" s="20" t="s">
        <v>0</v>
      </c>
      <c r="B60" s="20" t="s">
        <v>1</v>
      </c>
      <c r="C60" s="20" t="s">
        <v>70</v>
      </c>
      <c r="D60" s="21">
        <v>488218</v>
      </c>
      <c r="E60" s="21">
        <v>295721</v>
      </c>
      <c r="F60" s="21">
        <v>475943</v>
      </c>
      <c r="G60" s="20" t="s">
        <v>2</v>
      </c>
      <c r="H60" s="23">
        <v>19</v>
      </c>
      <c r="I60" s="23">
        <v>37</v>
      </c>
      <c r="J60" s="36">
        <f t="shared" si="0"/>
        <v>0.5135135135135135</v>
      </c>
      <c r="K60" s="39">
        <v>15</v>
      </c>
      <c r="L60" s="23">
        <v>34</v>
      </c>
      <c r="M60" s="40">
        <f t="shared" si="1"/>
        <v>0.4411764705882353</v>
      </c>
      <c r="N60" s="37">
        <f t="shared" si="2"/>
        <v>-0.0723370429252782</v>
      </c>
      <c r="O60" s="24"/>
      <c r="P60" s="12"/>
    </row>
    <row r="61" spans="1:16" s="13" customFormat="1" ht="12.75" customHeight="1">
      <c r="A61" s="20" t="s">
        <v>3</v>
      </c>
      <c r="B61" s="20" t="s">
        <v>4</v>
      </c>
      <c r="C61" s="20" t="s">
        <v>114</v>
      </c>
      <c r="D61" s="21">
        <v>322600</v>
      </c>
      <c r="E61" s="21">
        <v>322600</v>
      </c>
      <c r="F61" s="21">
        <v>335954</v>
      </c>
      <c r="G61" s="20" t="s">
        <v>5</v>
      </c>
      <c r="H61" s="23">
        <v>752</v>
      </c>
      <c r="I61" s="23">
        <v>1037</v>
      </c>
      <c r="J61" s="36">
        <f t="shared" si="0"/>
        <v>0.7251687560270009</v>
      </c>
      <c r="K61" s="39">
        <v>753</v>
      </c>
      <c r="L61" s="23">
        <v>1037</v>
      </c>
      <c r="M61" s="40">
        <f t="shared" si="1"/>
        <v>0.7261330761812922</v>
      </c>
      <c r="N61" s="37">
        <f t="shared" si="2"/>
        <v>0.0009643201542912649</v>
      </c>
      <c r="O61" s="24" t="s">
        <v>61</v>
      </c>
      <c r="P61" s="18"/>
    </row>
    <row r="62" spans="1:16" s="13" customFormat="1" ht="12.75" customHeight="1">
      <c r="A62" s="20" t="s">
        <v>6</v>
      </c>
      <c r="B62" s="20" t="s">
        <v>7</v>
      </c>
      <c r="C62" s="20" t="s">
        <v>91</v>
      </c>
      <c r="D62" s="21">
        <v>357958</v>
      </c>
      <c r="E62" s="21">
        <v>157263</v>
      </c>
      <c r="F62" s="21">
        <v>222235.62</v>
      </c>
      <c r="G62" s="20" t="s">
        <v>8</v>
      </c>
      <c r="H62" s="23">
        <v>5957</v>
      </c>
      <c r="I62" s="23">
        <v>6743</v>
      </c>
      <c r="J62" s="36">
        <f t="shared" si="0"/>
        <v>0.8834346729942162</v>
      </c>
      <c r="K62" s="39">
        <v>4355</v>
      </c>
      <c r="L62" s="23">
        <v>5006</v>
      </c>
      <c r="M62" s="40">
        <f t="shared" si="1"/>
        <v>0.869956052736716</v>
      </c>
      <c r="N62" s="37">
        <f t="shared" si="2"/>
        <v>-0.01347862025750024</v>
      </c>
      <c r="O62" s="24"/>
      <c r="P62" s="12"/>
    </row>
    <row r="63" spans="1:16" s="13" customFormat="1" ht="12.75" customHeight="1">
      <c r="A63" s="20" t="s">
        <v>9</v>
      </c>
      <c r="B63" s="20" t="s">
        <v>10</v>
      </c>
      <c r="C63" s="20" t="s">
        <v>134</v>
      </c>
      <c r="D63" s="21">
        <v>257275</v>
      </c>
      <c r="E63" s="21">
        <v>257275</v>
      </c>
      <c r="F63" s="21">
        <v>111559</v>
      </c>
      <c r="G63" s="20" t="s">
        <v>11</v>
      </c>
      <c r="H63" s="23">
        <v>120</v>
      </c>
      <c r="I63" s="23">
        <v>207</v>
      </c>
      <c r="J63" s="36">
        <f t="shared" si="0"/>
        <v>0.5797101449275363</v>
      </c>
      <c r="K63" s="39">
        <v>142</v>
      </c>
      <c r="L63" s="23">
        <v>203</v>
      </c>
      <c r="M63" s="40">
        <f t="shared" si="1"/>
        <v>0.6995073891625616</v>
      </c>
      <c r="N63" s="37">
        <f t="shared" si="2"/>
        <v>0.11979724423502536</v>
      </c>
      <c r="O63" s="24" t="s">
        <v>61</v>
      </c>
      <c r="P63" s="18"/>
    </row>
    <row r="64" spans="1:16" s="13" customFormat="1" ht="12.75" customHeight="1">
      <c r="A64" s="20" t="s">
        <v>12</v>
      </c>
      <c r="B64" s="20" t="s">
        <v>13</v>
      </c>
      <c r="C64" s="20" t="s">
        <v>14</v>
      </c>
      <c r="D64" s="21">
        <v>500000</v>
      </c>
      <c r="E64" s="21">
        <v>174976</v>
      </c>
      <c r="F64" s="21">
        <v>535389</v>
      </c>
      <c r="G64" s="20" t="s">
        <v>15</v>
      </c>
      <c r="H64" s="23">
        <v>662</v>
      </c>
      <c r="I64" s="23">
        <v>835</v>
      </c>
      <c r="J64" s="36">
        <f t="shared" si="0"/>
        <v>0.792814371257485</v>
      </c>
      <c r="K64" s="39">
        <v>663</v>
      </c>
      <c r="L64" s="23">
        <v>835</v>
      </c>
      <c r="M64" s="40">
        <f t="shared" si="1"/>
        <v>0.7940119760479042</v>
      </c>
      <c r="N64" s="37">
        <f t="shared" si="2"/>
        <v>0.0011976047904191933</v>
      </c>
      <c r="O64" s="24" t="s">
        <v>61</v>
      </c>
      <c r="P64" s="18"/>
    </row>
    <row r="65" spans="1:16" s="13" customFormat="1" ht="12.75" customHeight="1">
      <c r="A65" s="20" t="s">
        <v>16</v>
      </c>
      <c r="B65" s="20" t="s">
        <v>17</v>
      </c>
      <c r="C65" s="20" t="s">
        <v>70</v>
      </c>
      <c r="D65" s="21">
        <v>489758</v>
      </c>
      <c r="E65" s="21">
        <v>489758</v>
      </c>
      <c r="F65" s="21">
        <v>474681</v>
      </c>
      <c r="G65" s="20" t="s">
        <v>18</v>
      </c>
      <c r="H65" s="23">
        <v>73</v>
      </c>
      <c r="I65" s="23">
        <v>149</v>
      </c>
      <c r="J65" s="36">
        <f t="shared" si="0"/>
        <v>0.4899328859060403</v>
      </c>
      <c r="K65" s="39">
        <v>85</v>
      </c>
      <c r="L65" s="23">
        <v>153</v>
      </c>
      <c r="M65" s="40">
        <f t="shared" si="1"/>
        <v>0.5555555555555556</v>
      </c>
      <c r="N65" s="37">
        <f t="shared" si="2"/>
        <v>0.0656226696495153</v>
      </c>
      <c r="O65" s="24" t="s">
        <v>61</v>
      </c>
      <c r="P65" s="12"/>
    </row>
    <row r="66" spans="1:16" s="13" customFormat="1" ht="12.75" customHeight="1">
      <c r="A66" s="20" t="s">
        <v>19</v>
      </c>
      <c r="B66" s="20" t="s">
        <v>20</v>
      </c>
      <c r="C66" s="20" t="s">
        <v>70</v>
      </c>
      <c r="D66" s="21">
        <v>394816</v>
      </c>
      <c r="E66" s="21">
        <v>334975</v>
      </c>
      <c r="F66" s="21">
        <v>370392.57</v>
      </c>
      <c r="G66" s="20" t="s">
        <v>21</v>
      </c>
      <c r="H66" s="23">
        <v>257</v>
      </c>
      <c r="I66" s="23">
        <v>479</v>
      </c>
      <c r="J66" s="36">
        <f t="shared" si="0"/>
        <v>0.5365344467640919</v>
      </c>
      <c r="K66" s="39">
        <v>259</v>
      </c>
      <c r="L66" s="23">
        <v>435</v>
      </c>
      <c r="M66" s="40">
        <f t="shared" si="1"/>
        <v>0.5954022988505747</v>
      </c>
      <c r="N66" s="37">
        <f t="shared" si="2"/>
        <v>0.05886785208648282</v>
      </c>
      <c r="O66" s="24" t="s">
        <v>61</v>
      </c>
      <c r="P66" s="12"/>
    </row>
    <row r="67" spans="1:16" s="13" customFormat="1" ht="12.75" customHeight="1">
      <c r="A67" s="20" t="s">
        <v>22</v>
      </c>
      <c r="B67" s="20" t="s">
        <v>23</v>
      </c>
      <c r="C67" s="20" t="s">
        <v>70</v>
      </c>
      <c r="D67" s="21">
        <v>306831</v>
      </c>
      <c r="E67" s="21">
        <v>240031</v>
      </c>
      <c r="F67" s="21">
        <v>346521</v>
      </c>
      <c r="G67" s="20" t="s">
        <v>24</v>
      </c>
      <c r="H67" s="23">
        <v>85</v>
      </c>
      <c r="I67" s="23">
        <v>105</v>
      </c>
      <c r="J67" s="36">
        <f t="shared" si="0"/>
        <v>0.8095238095238095</v>
      </c>
      <c r="K67" s="39">
        <v>58</v>
      </c>
      <c r="L67" s="23">
        <v>66</v>
      </c>
      <c r="M67" s="40">
        <f t="shared" si="1"/>
        <v>0.8787878787878788</v>
      </c>
      <c r="N67" s="37">
        <f t="shared" si="2"/>
        <v>0.06926406926406925</v>
      </c>
      <c r="O67" s="24" t="s">
        <v>61</v>
      </c>
      <c r="P67" s="12"/>
    </row>
    <row r="68" spans="1:16" s="13" customFormat="1" ht="12.75" customHeight="1">
      <c r="A68" s="20" t="s">
        <v>25</v>
      </c>
      <c r="B68" s="20" t="s">
        <v>26</v>
      </c>
      <c r="C68" s="20" t="s">
        <v>70</v>
      </c>
      <c r="D68" s="21">
        <v>465312</v>
      </c>
      <c r="E68" s="21">
        <v>183780</v>
      </c>
      <c r="F68" s="21">
        <v>453961</v>
      </c>
      <c r="G68" s="20" t="s">
        <v>27</v>
      </c>
      <c r="H68" s="23">
        <v>3199</v>
      </c>
      <c r="I68" s="23">
        <v>5449</v>
      </c>
      <c r="J68" s="36">
        <f t="shared" si="0"/>
        <v>0.5870801982015048</v>
      </c>
      <c r="K68" s="39">
        <v>2980</v>
      </c>
      <c r="L68" s="23">
        <v>5145</v>
      </c>
      <c r="M68" s="40">
        <f t="shared" si="1"/>
        <v>0.5792031098153547</v>
      </c>
      <c r="N68" s="37">
        <f t="shared" si="2"/>
        <v>-0.007877088386150088</v>
      </c>
      <c r="O68" s="24"/>
      <c r="P68" s="12"/>
    </row>
    <row r="69" spans="1:16" s="13" customFormat="1" ht="12.75" customHeight="1">
      <c r="A69" s="20" t="s">
        <v>28</v>
      </c>
      <c r="B69" s="20" t="s">
        <v>29</v>
      </c>
      <c r="C69" s="20" t="s">
        <v>130</v>
      </c>
      <c r="D69" s="21">
        <v>92180</v>
      </c>
      <c r="E69" s="21">
        <v>68757.97</v>
      </c>
      <c r="F69" s="21">
        <v>64478.49</v>
      </c>
      <c r="G69" s="20" t="s">
        <v>30</v>
      </c>
      <c r="H69" s="23">
        <v>101</v>
      </c>
      <c r="I69" s="23">
        <v>111</v>
      </c>
      <c r="J69" s="36">
        <f t="shared" si="0"/>
        <v>0.9099099099099099</v>
      </c>
      <c r="K69" s="39">
        <v>114</v>
      </c>
      <c r="L69" s="23">
        <v>147</v>
      </c>
      <c r="M69" s="40">
        <f t="shared" si="1"/>
        <v>0.7755102040816326</v>
      </c>
      <c r="N69" s="37">
        <f t="shared" si="2"/>
        <v>-0.13439970582827732</v>
      </c>
      <c r="O69" s="24"/>
      <c r="P69" s="12"/>
    </row>
    <row r="70" spans="1:16" s="13" customFormat="1" ht="12.75" customHeight="1">
      <c r="A70" s="20" t="s">
        <v>31</v>
      </c>
      <c r="B70" s="20" t="s">
        <v>32</v>
      </c>
      <c r="C70" s="20" t="s">
        <v>238</v>
      </c>
      <c r="D70" s="21">
        <v>360325</v>
      </c>
      <c r="E70" s="21">
        <v>359403.61</v>
      </c>
      <c r="F70" s="21">
        <v>220996.85</v>
      </c>
      <c r="G70" s="20" t="s">
        <v>33</v>
      </c>
      <c r="H70" s="23">
        <v>136</v>
      </c>
      <c r="I70" s="23">
        <v>209</v>
      </c>
      <c r="J70" s="36">
        <f t="shared" si="0"/>
        <v>0.6507177033492823</v>
      </c>
      <c r="K70" s="39">
        <v>79</v>
      </c>
      <c r="L70" s="23">
        <v>116</v>
      </c>
      <c r="M70" s="40">
        <f t="shared" si="1"/>
        <v>0.6810344827586207</v>
      </c>
      <c r="N70" s="37">
        <f t="shared" si="2"/>
        <v>0.030316779409338412</v>
      </c>
      <c r="O70" s="24" t="s">
        <v>61</v>
      </c>
      <c r="P70" s="12"/>
    </row>
    <row r="71" spans="1:16" s="13" customFormat="1" ht="12.75" customHeight="1">
      <c r="A71" s="20" t="s">
        <v>34</v>
      </c>
      <c r="B71" s="20" t="s">
        <v>35</v>
      </c>
      <c r="C71" s="20" t="s">
        <v>150</v>
      </c>
      <c r="D71" s="21">
        <v>392725</v>
      </c>
      <c r="E71" s="21">
        <v>348619</v>
      </c>
      <c r="F71" s="21">
        <v>268798</v>
      </c>
      <c r="G71" s="20" t="s">
        <v>36</v>
      </c>
      <c r="H71" s="23">
        <v>231</v>
      </c>
      <c r="I71" s="23">
        <v>293</v>
      </c>
      <c r="J71" s="36">
        <f t="shared" si="0"/>
        <v>0.78839590443686</v>
      </c>
      <c r="K71" s="39">
        <v>273</v>
      </c>
      <c r="L71" s="23">
        <v>316</v>
      </c>
      <c r="M71" s="40">
        <f t="shared" si="1"/>
        <v>0.8639240506329114</v>
      </c>
      <c r="N71" s="37">
        <f t="shared" si="2"/>
        <v>0.07552814619605142</v>
      </c>
      <c r="O71" s="24" t="s">
        <v>61</v>
      </c>
      <c r="P71" s="12"/>
    </row>
    <row r="72" spans="1:16" s="13" customFormat="1" ht="12.75" customHeight="1">
      <c r="A72" s="20" t="s">
        <v>37</v>
      </c>
      <c r="B72" s="20" t="s">
        <v>38</v>
      </c>
      <c r="C72" s="20" t="s">
        <v>77</v>
      </c>
      <c r="D72" s="21">
        <v>387912</v>
      </c>
      <c r="E72" s="21">
        <v>249604.5</v>
      </c>
      <c r="F72" s="21">
        <v>238350.73</v>
      </c>
      <c r="G72" s="20" t="s">
        <v>39</v>
      </c>
      <c r="H72" s="23">
        <v>401</v>
      </c>
      <c r="I72" s="23">
        <v>497</v>
      </c>
      <c r="J72" s="36">
        <f aca="true" t="shared" si="3" ref="J72:J77">H72/I72</f>
        <v>0.806841046277666</v>
      </c>
      <c r="K72" s="39">
        <v>613</v>
      </c>
      <c r="L72" s="23">
        <v>931</v>
      </c>
      <c r="M72" s="40">
        <f aca="true" t="shared" si="4" ref="M72:M77">K72/L72</f>
        <v>0.6584317937701396</v>
      </c>
      <c r="N72" s="37">
        <f aca="true" t="shared" si="5" ref="N72:N77">M72-J72</f>
        <v>-0.14840925250752635</v>
      </c>
      <c r="O72" s="24"/>
      <c r="P72" s="12"/>
    </row>
    <row r="73" spans="1:16" s="13" customFormat="1" ht="12.75" customHeight="1">
      <c r="A73" s="20" t="s">
        <v>40</v>
      </c>
      <c r="B73" s="20" t="s">
        <v>41</v>
      </c>
      <c r="C73" s="20" t="s">
        <v>70</v>
      </c>
      <c r="D73" s="21">
        <v>428583</v>
      </c>
      <c r="E73" s="21">
        <v>376117.22</v>
      </c>
      <c r="F73" s="21">
        <v>331039.78</v>
      </c>
      <c r="G73" s="20" t="s">
        <v>42</v>
      </c>
      <c r="H73" s="23">
        <v>105</v>
      </c>
      <c r="I73" s="23">
        <v>224</v>
      </c>
      <c r="J73" s="36">
        <f t="shared" si="3"/>
        <v>0.46875</v>
      </c>
      <c r="K73" s="39">
        <v>171</v>
      </c>
      <c r="L73" s="23">
        <v>224</v>
      </c>
      <c r="M73" s="40">
        <f t="shared" si="4"/>
        <v>0.7633928571428571</v>
      </c>
      <c r="N73" s="37">
        <f t="shared" si="5"/>
        <v>0.2946428571428571</v>
      </c>
      <c r="O73" s="24" t="s">
        <v>61</v>
      </c>
      <c r="P73" s="12"/>
    </row>
    <row r="74" spans="1:16" s="13" customFormat="1" ht="12.75" customHeight="1">
      <c r="A74" s="20" t="s">
        <v>43</v>
      </c>
      <c r="B74" s="20" t="s">
        <v>44</v>
      </c>
      <c r="C74" s="20" t="s">
        <v>45</v>
      </c>
      <c r="D74" s="21">
        <v>415076</v>
      </c>
      <c r="E74" s="21">
        <v>292705.62</v>
      </c>
      <c r="F74" s="21">
        <v>322828.14</v>
      </c>
      <c r="G74" s="20" t="s">
        <v>46</v>
      </c>
      <c r="H74" s="23">
        <v>367</v>
      </c>
      <c r="I74" s="23">
        <v>406</v>
      </c>
      <c r="J74" s="36">
        <f t="shared" si="3"/>
        <v>0.9039408866995073</v>
      </c>
      <c r="K74" s="39">
        <v>481</v>
      </c>
      <c r="L74" s="23">
        <v>561</v>
      </c>
      <c r="M74" s="40">
        <f t="shared" si="4"/>
        <v>0.857397504456328</v>
      </c>
      <c r="N74" s="37">
        <f t="shared" si="5"/>
        <v>-0.04654338224317933</v>
      </c>
      <c r="O74" s="24"/>
      <c r="P74" s="18"/>
    </row>
    <row r="75" spans="1:16" s="2" customFormat="1" ht="12.75" customHeight="1">
      <c r="A75" s="20" t="s">
        <v>47</v>
      </c>
      <c r="B75" s="20" t="s">
        <v>48</v>
      </c>
      <c r="C75" s="20" t="s">
        <v>49</v>
      </c>
      <c r="D75" s="21">
        <v>78996</v>
      </c>
      <c r="E75" s="21">
        <v>78996</v>
      </c>
      <c r="F75" s="21">
        <v>72503</v>
      </c>
      <c r="G75" s="20" t="s">
        <v>50</v>
      </c>
      <c r="H75" s="23">
        <v>178</v>
      </c>
      <c r="I75" s="23">
        <v>217</v>
      </c>
      <c r="J75" s="36">
        <f t="shared" si="3"/>
        <v>0.8202764976958525</v>
      </c>
      <c r="K75" s="39">
        <v>144</v>
      </c>
      <c r="L75" s="23">
        <v>210</v>
      </c>
      <c r="M75" s="40">
        <f t="shared" si="4"/>
        <v>0.6857142857142857</v>
      </c>
      <c r="N75" s="37">
        <f t="shared" si="5"/>
        <v>-0.13456221198156681</v>
      </c>
      <c r="O75" s="24"/>
      <c r="P75" s="14"/>
    </row>
    <row r="76" spans="1:16" s="2" customFormat="1" ht="12.75" customHeight="1">
      <c r="A76" s="20" t="s">
        <v>51</v>
      </c>
      <c r="B76" s="31" t="s">
        <v>52</v>
      </c>
      <c r="C76" s="32" t="s">
        <v>73</v>
      </c>
      <c r="D76" s="21">
        <v>268384</v>
      </c>
      <c r="E76" s="21">
        <v>56562</v>
      </c>
      <c r="F76" s="21">
        <v>361891.6</v>
      </c>
      <c r="G76" s="20" t="s">
        <v>53</v>
      </c>
      <c r="H76" s="33">
        <v>47</v>
      </c>
      <c r="I76" s="33">
        <v>95</v>
      </c>
      <c r="J76" s="36">
        <f t="shared" si="3"/>
        <v>0.49473684210526314</v>
      </c>
      <c r="K76" s="42">
        <v>51</v>
      </c>
      <c r="L76" s="33">
        <v>94</v>
      </c>
      <c r="M76" s="40">
        <f t="shared" si="4"/>
        <v>0.5425531914893617</v>
      </c>
      <c r="N76" s="37">
        <f t="shared" si="5"/>
        <v>0.04781634938409851</v>
      </c>
      <c r="O76" s="34" t="s">
        <v>61</v>
      </c>
      <c r="P76" s="10"/>
    </row>
    <row r="77" spans="1:16" s="2" customFormat="1" ht="12.75" customHeight="1">
      <c r="A77" s="20" t="s">
        <v>54</v>
      </c>
      <c r="B77" s="20" t="s">
        <v>55</v>
      </c>
      <c r="C77" s="20" t="s">
        <v>56</v>
      </c>
      <c r="D77" s="21">
        <v>558297</v>
      </c>
      <c r="E77" s="21">
        <v>486522.88</v>
      </c>
      <c r="F77" s="21">
        <v>522814.89</v>
      </c>
      <c r="G77" s="20" t="s">
        <v>57</v>
      </c>
      <c r="H77" s="23">
        <v>376</v>
      </c>
      <c r="I77" s="23">
        <v>477</v>
      </c>
      <c r="J77" s="36">
        <f t="shared" si="3"/>
        <v>0.7882599580712788</v>
      </c>
      <c r="K77" s="39">
        <v>300</v>
      </c>
      <c r="L77" s="23">
        <v>387</v>
      </c>
      <c r="M77" s="40">
        <f t="shared" si="4"/>
        <v>0.7751937984496124</v>
      </c>
      <c r="N77" s="37">
        <f t="shared" si="5"/>
        <v>-0.013066159621666351</v>
      </c>
      <c r="O77" s="24"/>
      <c r="P77" s="10"/>
    </row>
    <row r="78" spans="1:16" s="2" customFormat="1" ht="12.75" customHeight="1">
      <c r="A78" s="43"/>
      <c r="B78" s="43"/>
      <c r="C78" s="43"/>
      <c r="D78" s="25"/>
      <c r="E78" s="25"/>
      <c r="F78" s="25"/>
      <c r="G78" s="43"/>
      <c r="H78" s="44">
        <f>SUM(H7:H77)</f>
        <v>44925</v>
      </c>
      <c r="I78" s="44">
        <f>SUM(I7:I77)</f>
        <v>76004</v>
      </c>
      <c r="J78" s="45">
        <v>0.59</v>
      </c>
      <c r="K78" s="44">
        <f>SUM(K7:K77)</f>
        <v>36524</v>
      </c>
      <c r="L78" s="44">
        <f>SUM(L7:L77)</f>
        <v>51716</v>
      </c>
      <c r="M78" s="45">
        <v>0.71</v>
      </c>
      <c r="N78" s="45"/>
      <c r="O78" s="46"/>
      <c r="P78" s="10"/>
    </row>
    <row r="79" ht="13.5">
      <c r="A79" s="35" t="s">
        <v>262</v>
      </c>
    </row>
    <row r="80" spans="1:15" ht="22.5" customHeight="1">
      <c r="A80" s="53" t="s">
        <v>263</v>
      </c>
      <c r="B80" s="53"/>
      <c r="C80" s="53"/>
      <c r="D80" s="53"/>
      <c r="E80" s="53"/>
      <c r="F80" s="53"/>
      <c r="G80" s="53"/>
      <c r="H80" s="53"/>
      <c r="I80" s="53"/>
      <c r="J80" s="53"/>
      <c r="K80" s="53"/>
      <c r="L80" s="53"/>
      <c r="M80" s="53"/>
      <c r="N80" s="53"/>
      <c r="O80" s="53"/>
    </row>
    <row r="81" ht="12.75">
      <c r="A81" s="43" t="s">
        <v>265</v>
      </c>
    </row>
    <row r="82" ht="12.75">
      <c r="B82" s="3" t="s">
        <v>266</v>
      </c>
    </row>
  </sheetData>
  <mergeCells count="12">
    <mergeCell ref="A80:O80"/>
    <mergeCell ref="A1:O1"/>
    <mergeCell ref="A4:A6"/>
    <mergeCell ref="B4:B6"/>
    <mergeCell ref="C4:C6"/>
    <mergeCell ref="H4:O4"/>
    <mergeCell ref="K5:M5"/>
    <mergeCell ref="N5:N6"/>
    <mergeCell ref="O5:O6"/>
    <mergeCell ref="H5:J5"/>
    <mergeCell ref="A3:O3"/>
    <mergeCell ref="A2:O2"/>
  </mergeCells>
  <printOptions/>
  <pageMargins left="0.3" right="0.3" top="0.5" bottom="0.25" header="0" footer="0"/>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Grants to Reduce Alcohol Abuse Program (MS Excel)</dc:title>
  <dc:subject>Individual Grantee Results -- FY 2005 Cohort</dc:subject>
  <dc:creator>wilson_c</dc:creator>
  <cp:keywords/>
  <dc:description/>
  <cp:lastModifiedBy>Gizelle.Young</cp:lastModifiedBy>
  <cp:lastPrinted>2007-09-13T20:31:25Z</cp:lastPrinted>
  <dcterms:created xsi:type="dcterms:W3CDTF">2007-07-02T15:33:31Z</dcterms:created>
  <dcterms:modified xsi:type="dcterms:W3CDTF">2007-10-02T12:41:01Z</dcterms:modified>
  <cp:category/>
  <cp:version/>
  <cp:contentType/>
  <cp:contentStatus/>
</cp:coreProperties>
</file>