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RANSIT" sheetId="1" r:id="rId1"/>
  </sheets>
  <definedNames>
    <definedName name="_xlnm.Print_Area" localSheetId="0">'TRANSIT'!$A$1:$K$200</definedName>
  </definedNames>
  <calcPr fullCalcOnLoad="1"/>
</workbook>
</file>

<file path=xl/sharedStrings.xml><?xml version="1.0" encoding="utf-8"?>
<sst xmlns="http://schemas.openxmlformats.org/spreadsheetml/2006/main" count="702" uniqueCount="199">
  <si>
    <t>N</t>
  </si>
  <si>
    <t>Federal</t>
  </si>
  <si>
    <t xml:space="preserve"> </t>
  </si>
  <si>
    <t>Total</t>
  </si>
  <si>
    <t>~</t>
  </si>
  <si>
    <t xml:space="preserve">~  </t>
  </si>
  <si>
    <t>+</t>
  </si>
  <si>
    <t>Vanpool</t>
  </si>
  <si>
    <t>Fatalities, all modes</t>
  </si>
  <si>
    <t>Incidents, all modes</t>
  </si>
  <si>
    <t>U</t>
  </si>
  <si>
    <t>&lt; 1</t>
  </si>
  <si>
    <t>NA</t>
  </si>
  <si>
    <t>Total revenues</t>
  </si>
  <si>
    <t>Heavy rail</t>
  </si>
  <si>
    <t>Light rail</t>
  </si>
  <si>
    <t>Commuter rail</t>
  </si>
  <si>
    <t>Motor bus</t>
  </si>
  <si>
    <t>Trolley bus</t>
  </si>
  <si>
    <t>Total operating revenues</t>
  </si>
  <si>
    <t>State and local</t>
  </si>
  <si>
    <t>Total operating assistance</t>
  </si>
  <si>
    <t>Other reconciling items</t>
  </si>
  <si>
    <t>Total expenses</t>
  </si>
  <si>
    <t>All modes</t>
  </si>
  <si>
    <t>Number of systems</t>
  </si>
  <si>
    <t>Number of vehicles</t>
  </si>
  <si>
    <t xml:space="preserve">Energy consumption, diesel </t>
  </si>
  <si>
    <t>Compressed natural gas</t>
  </si>
  <si>
    <t>Transit Profile</t>
  </si>
  <si>
    <t>Financial</t>
  </si>
  <si>
    <t>Inventory</t>
  </si>
  <si>
    <t>Peformance</t>
  </si>
  <si>
    <t xml:space="preserve">N  </t>
  </si>
  <si>
    <t>Vehicle-miles (millions)</t>
  </si>
  <si>
    <t>Unlinked passenger trips (millions)</t>
  </si>
  <si>
    <t>Passenger-miles (millions)</t>
  </si>
  <si>
    <t>Average trip length (miles)</t>
  </si>
  <si>
    <t>Energy consumption (million kWh)</t>
  </si>
  <si>
    <t>&lt;1</t>
  </si>
  <si>
    <t>Demand responsive</t>
  </si>
  <si>
    <t>Injured persons, all modes</t>
  </si>
  <si>
    <t>Passenger operating revenues ($ millions)</t>
  </si>
  <si>
    <t>Average passenger fare, per unlinked trip ($)</t>
  </si>
  <si>
    <t>Average vehicle speed (miles per hour)</t>
  </si>
  <si>
    <t>Average passenger revenue per passenger-mile ($)</t>
  </si>
  <si>
    <t xml:space="preserve">Operating expenses ($ millions) </t>
  </si>
  <si>
    <t>(million gallons)</t>
  </si>
  <si>
    <r>
      <t>KEY:</t>
    </r>
    <r>
      <rPr>
        <sz val="9"/>
        <rFont val="Arial"/>
        <family val="2"/>
      </rPr>
      <t xml:space="preserve">  ~ = included in heavy rail figure; + = included in motor bus figure; N = data do not exist; NA = not applicable; P = preliminary; R = revised.</t>
    </r>
  </si>
  <si>
    <t xml:space="preserve">1960 </t>
  </si>
  <si>
    <t xml:space="preserve">1970 </t>
  </si>
  <si>
    <t xml:space="preserve">1980 </t>
  </si>
  <si>
    <t xml:space="preserve">1990 </t>
  </si>
  <si>
    <t xml:space="preserve">1994 </t>
  </si>
  <si>
    <t xml:space="preserve">1995 </t>
  </si>
  <si>
    <t xml:space="preserve">1996 </t>
  </si>
  <si>
    <t xml:space="preserve">1997 </t>
  </si>
  <si>
    <t xml:space="preserve">1998  </t>
  </si>
  <si>
    <r>
      <t xml:space="preserve">         P</t>
    </r>
    <r>
      <rPr>
        <b/>
        <sz val="11"/>
        <rFont val="Arial Narrow"/>
        <family val="2"/>
      </rPr>
      <t xml:space="preserve">1999 </t>
    </r>
    <r>
      <rPr>
        <b/>
        <vertAlign val="superscript"/>
        <sz val="11"/>
        <rFont val="Arial Narrow"/>
        <family val="2"/>
      </rPr>
      <t xml:space="preserve"> </t>
    </r>
  </si>
  <si>
    <r>
      <t>R</t>
    </r>
    <r>
      <rPr>
        <sz val="11"/>
        <rFont val="Arial Narrow"/>
        <family val="2"/>
      </rPr>
      <t>7,970</t>
    </r>
  </si>
  <si>
    <r>
      <t>R</t>
    </r>
    <r>
      <rPr>
        <sz val="11"/>
        <rFont val="Arial Narrow"/>
        <family val="2"/>
      </rPr>
      <t>3,991</t>
    </r>
  </si>
  <si>
    <r>
      <t>R</t>
    </r>
    <r>
      <rPr>
        <sz val="11"/>
        <rFont val="Arial Narrow"/>
        <family val="2"/>
      </rPr>
      <t>142</t>
    </r>
  </si>
  <si>
    <r>
      <t xml:space="preserve">Ferry boat 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</si>
  <si>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41</t>
    </r>
  </si>
  <si>
    <r>
      <t xml:space="preserve">Other 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</si>
  <si>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38</t>
    </r>
  </si>
  <si>
    <r>
      <t>R</t>
    </r>
    <r>
      <rPr>
        <sz val="11"/>
        <rFont val="Arial Narrow"/>
        <family val="2"/>
      </rPr>
      <t>3,685</t>
    </r>
  </si>
  <si>
    <r>
      <t>R</t>
    </r>
    <r>
      <rPr>
        <sz val="11"/>
        <rFont val="Arial Narrow"/>
        <family val="2"/>
      </rPr>
      <t>11,654</t>
    </r>
  </si>
  <si>
    <r>
      <t>R</t>
    </r>
    <r>
      <rPr>
        <sz val="11"/>
        <rFont val="Arial Narrow"/>
        <family val="2"/>
      </rPr>
      <t>8,656</t>
    </r>
  </si>
  <si>
    <r>
      <t>R</t>
    </r>
    <r>
      <rPr>
        <sz val="11"/>
        <rFont val="Arial Narrow"/>
        <family val="2"/>
      </rPr>
      <t>751</t>
    </r>
  </si>
  <si>
    <r>
      <t>R</t>
    </r>
    <r>
      <rPr>
        <sz val="11"/>
        <rFont val="Arial Narrow"/>
        <family val="2"/>
      </rPr>
      <t>9,408</t>
    </r>
  </si>
  <si>
    <r>
      <t>R</t>
    </r>
    <r>
      <rPr>
        <sz val="11"/>
        <rFont val="Arial Narrow"/>
        <family val="2"/>
      </rPr>
      <t>21,062</t>
    </r>
  </si>
  <si>
    <r>
      <t xml:space="preserve">Motor bus </t>
    </r>
    <r>
      <rPr>
        <vertAlign val="superscript"/>
        <sz val="11"/>
        <rFont val="Arial Narrow"/>
        <family val="2"/>
      </rPr>
      <t>j</t>
    </r>
  </si>
  <si>
    <r>
      <t>R</t>
    </r>
    <r>
      <rPr>
        <sz val="11"/>
        <rFont val="Arial Narrow"/>
        <family val="2"/>
      </rPr>
      <t>11,429</t>
    </r>
  </si>
  <si>
    <r>
      <t>R</t>
    </r>
    <r>
      <rPr>
        <sz val="11"/>
        <rFont val="Arial Narrow"/>
        <family val="2"/>
      </rPr>
      <t>500</t>
    </r>
  </si>
  <si>
    <r>
      <t>R</t>
    </r>
    <r>
      <rPr>
        <sz val="11"/>
        <rFont val="Arial Narrow"/>
        <family val="2"/>
      </rPr>
      <t>1,405</t>
    </r>
  </si>
  <si>
    <r>
      <t>R</t>
    </r>
    <r>
      <rPr>
        <sz val="11"/>
        <rFont val="Arial Narrow"/>
        <family val="2"/>
      </rPr>
      <t>214</t>
    </r>
  </si>
  <si>
    <r>
      <t>R</t>
    </r>
    <r>
      <rPr>
        <sz val="11"/>
        <rFont val="Arial Narrow"/>
        <family val="2"/>
      </rPr>
      <t>2,361</t>
    </r>
  </si>
  <si>
    <r>
      <t>R</t>
    </r>
    <r>
      <rPr>
        <sz val="11"/>
        <rFont val="Arial Narrow"/>
        <family val="2"/>
      </rPr>
      <t>154</t>
    </r>
  </si>
  <si>
    <r>
      <t>R</t>
    </r>
    <r>
      <rPr>
        <sz val="11"/>
        <rFont val="Arial Narrow"/>
        <family val="2"/>
      </rPr>
      <t>19,739</t>
    </r>
  </si>
  <si>
    <r>
      <t>R</t>
    </r>
    <r>
      <rPr>
        <sz val="11"/>
        <rFont val="Arial Narrow"/>
        <family val="2"/>
      </rPr>
      <t>3,435</t>
    </r>
  </si>
  <si>
    <r>
      <t>R</t>
    </r>
    <r>
      <rPr>
        <sz val="11"/>
        <rFont val="Arial Narrow"/>
        <family val="2"/>
      </rPr>
      <t>1,145</t>
    </r>
  </si>
  <si>
    <r>
      <t>R</t>
    </r>
    <r>
      <rPr>
        <sz val="11"/>
        <rFont val="Arial Narrow"/>
        <family val="2"/>
      </rPr>
      <t>24,318</t>
    </r>
  </si>
  <si>
    <r>
      <t>R</t>
    </r>
    <r>
      <rPr>
        <sz val="11"/>
        <rFont val="Arial Narrow"/>
        <family val="2"/>
      </rPr>
      <t>0.20</t>
    </r>
  </si>
  <si>
    <r>
      <t>R</t>
    </r>
    <r>
      <rPr>
        <sz val="11"/>
        <rFont val="Arial Narrow"/>
        <family val="2"/>
      </rPr>
      <t>0.19</t>
    </r>
  </si>
  <si>
    <r>
      <t>R</t>
    </r>
    <r>
      <rPr>
        <sz val="11"/>
        <rFont val="Arial Narrow"/>
        <family val="2"/>
      </rPr>
      <t>0.14</t>
    </r>
  </si>
  <si>
    <r>
      <t>R</t>
    </r>
    <r>
      <rPr>
        <sz val="11"/>
        <rFont val="Arial Narrow"/>
        <family val="2"/>
      </rPr>
      <t>0.74</t>
    </r>
  </si>
  <si>
    <r>
      <t>R</t>
    </r>
    <r>
      <rPr>
        <sz val="11"/>
        <rFont val="Arial Narrow"/>
        <family val="2"/>
      </rPr>
      <t>0.54</t>
    </r>
  </si>
  <si>
    <r>
      <t>R</t>
    </r>
    <r>
      <rPr>
        <sz val="11"/>
        <rFont val="Arial Narrow"/>
        <family val="2"/>
      </rPr>
      <t>1.49</t>
    </r>
  </si>
  <si>
    <r>
      <t>R</t>
    </r>
    <r>
      <rPr>
        <sz val="11"/>
        <rFont val="Arial Narrow"/>
        <family val="2"/>
      </rPr>
      <t>0.80</t>
    </r>
  </si>
  <si>
    <r>
      <t>R</t>
    </r>
    <r>
      <rPr>
        <sz val="11"/>
        <rFont val="Arial Narrow"/>
        <family val="2"/>
      </rPr>
      <t>3.29</t>
    </r>
  </si>
  <si>
    <r>
      <t>R</t>
    </r>
    <r>
      <rPr>
        <sz val="11"/>
        <rFont val="Arial Narrow"/>
        <family val="2"/>
      </rPr>
      <t>1.02</t>
    </r>
  </si>
  <si>
    <r>
      <t>R</t>
    </r>
    <r>
      <rPr>
        <sz val="11"/>
        <rFont val="Arial Narrow"/>
        <family val="2"/>
      </rPr>
      <t>0.91</t>
    </r>
  </si>
  <si>
    <r>
      <t xml:space="preserve">Motor bus </t>
    </r>
    <r>
      <rPr>
        <vertAlign val="superscript"/>
        <sz val="11"/>
        <rFont val="Arial Narrow"/>
        <family val="2"/>
      </rPr>
      <t>n</t>
    </r>
  </si>
  <si>
    <r>
      <t xml:space="preserve">Motor bus </t>
    </r>
    <r>
      <rPr>
        <vertAlign val="superscript"/>
        <sz val="11"/>
        <rFont val="Arial Narrow"/>
        <family val="2"/>
      </rPr>
      <t>o</t>
    </r>
  </si>
  <si>
    <r>
      <t>R</t>
    </r>
    <r>
      <rPr>
        <sz val="11"/>
        <rFont val="Arial Narrow"/>
        <family val="2"/>
      </rPr>
      <t>72,142</t>
    </r>
  </si>
  <si>
    <r>
      <t>R</t>
    </r>
    <r>
      <rPr>
        <sz val="11"/>
        <rFont val="Arial Narrow"/>
        <family val="2"/>
      </rPr>
      <t>1,220</t>
    </r>
  </si>
  <si>
    <r>
      <t>R</t>
    </r>
    <r>
      <rPr>
        <sz val="11"/>
        <rFont val="Arial Narrow"/>
        <family val="2"/>
      </rPr>
      <t>29,646</t>
    </r>
  </si>
  <si>
    <r>
      <t>R</t>
    </r>
    <r>
      <rPr>
        <sz val="11"/>
        <rFont val="Arial Narrow"/>
        <family val="2"/>
      </rPr>
      <t>113</t>
    </r>
  </si>
  <si>
    <r>
      <t>R</t>
    </r>
    <r>
      <rPr>
        <sz val="11"/>
        <rFont val="Arial Narrow"/>
        <family val="2"/>
      </rPr>
      <t>4,963</t>
    </r>
  </si>
  <si>
    <r>
      <t>R</t>
    </r>
    <r>
      <rPr>
        <sz val="11"/>
        <rFont val="Arial Narrow"/>
        <family val="2"/>
      </rPr>
      <t>4,590</t>
    </r>
  </si>
  <si>
    <r>
      <t>R</t>
    </r>
    <r>
      <rPr>
        <sz val="11"/>
        <rFont val="Arial Narrow"/>
        <family val="2"/>
      </rPr>
      <t>123,855</t>
    </r>
  </si>
  <si>
    <r>
      <t xml:space="preserve">Motor bus </t>
    </r>
    <r>
      <rPr>
        <vertAlign val="superscript"/>
        <sz val="11"/>
        <rFont val="Arial Narrow"/>
        <family val="2"/>
      </rPr>
      <t>p</t>
    </r>
  </si>
  <si>
    <r>
      <t>R</t>
    </r>
    <r>
      <rPr>
        <sz val="11"/>
        <rFont val="Arial Narrow"/>
        <family val="2"/>
      </rPr>
      <t>198,644</t>
    </r>
  </si>
  <si>
    <r>
      <t>R</t>
    </r>
    <r>
      <rPr>
        <sz val="11"/>
        <rFont val="Arial Narrow"/>
        <family val="2"/>
      </rPr>
      <t>45,163</t>
    </r>
  </si>
  <si>
    <r>
      <t>R</t>
    </r>
    <r>
      <rPr>
        <sz val="11"/>
        <rFont val="Arial Narrow"/>
        <family val="2"/>
      </rPr>
      <t>6,024</t>
    </r>
  </si>
  <si>
    <r>
      <t>R</t>
    </r>
    <r>
      <rPr>
        <sz val="11"/>
        <rFont val="Arial Narrow"/>
        <family val="2"/>
      </rPr>
      <t>2,053</t>
    </r>
  </si>
  <si>
    <r>
      <t>R</t>
    </r>
    <r>
      <rPr>
        <sz val="11"/>
        <rFont val="Arial Narrow"/>
        <family val="2"/>
      </rPr>
      <t>48,406</t>
    </r>
  </si>
  <si>
    <r>
      <t>R</t>
    </r>
    <r>
      <rPr>
        <sz val="11"/>
        <rFont val="Arial Narrow"/>
        <family val="2"/>
      </rPr>
      <t>3,894</t>
    </r>
  </si>
  <si>
    <r>
      <t>R</t>
    </r>
    <r>
      <rPr>
        <sz val="11"/>
        <rFont val="Arial Narrow"/>
        <family val="2"/>
      </rPr>
      <t>22,488</t>
    </r>
  </si>
  <si>
    <r>
      <t>R</t>
    </r>
    <r>
      <rPr>
        <sz val="11"/>
        <rFont val="Arial Narrow"/>
        <family val="2"/>
      </rPr>
      <t>1,080</t>
    </r>
  </si>
  <si>
    <r>
      <t>R</t>
    </r>
    <r>
      <rPr>
        <sz val="11"/>
        <rFont val="Arial Narrow"/>
        <family val="2"/>
      </rPr>
      <t>327,752</t>
    </r>
  </si>
  <si>
    <r>
      <t xml:space="preserve">Motor bus </t>
    </r>
    <r>
      <rPr>
        <vertAlign val="superscript"/>
        <sz val="11"/>
        <rFont val="Arial Narrow"/>
        <family val="2"/>
      </rPr>
      <t>q</t>
    </r>
  </si>
  <si>
    <r>
      <t>R</t>
    </r>
    <r>
      <rPr>
        <sz val="11"/>
        <rFont val="Arial Narrow"/>
        <family val="2"/>
      </rPr>
      <t>2,175</t>
    </r>
  </si>
  <si>
    <r>
      <t>R</t>
    </r>
    <r>
      <rPr>
        <sz val="11"/>
        <rFont val="Arial Narrow"/>
        <family val="2"/>
      </rPr>
      <t>44</t>
    </r>
  </si>
  <si>
    <r>
      <t>R</t>
    </r>
    <r>
      <rPr>
        <sz val="11"/>
        <rFont val="Arial Narrow"/>
        <family val="2"/>
      </rPr>
      <t>671</t>
    </r>
  </si>
  <si>
    <r>
      <t>R</t>
    </r>
    <r>
      <rPr>
        <sz val="11"/>
        <rFont val="Arial Narrow"/>
        <family val="2"/>
      </rPr>
      <t>3</t>
    </r>
  </si>
  <si>
    <r>
      <t>R</t>
    </r>
    <r>
      <rPr>
        <sz val="11"/>
        <rFont val="Arial Narrow"/>
        <family val="2"/>
      </rPr>
      <t>260</t>
    </r>
  </si>
  <si>
    <r>
      <t>R</t>
    </r>
    <r>
      <rPr>
        <sz val="11"/>
        <rFont val="Arial Narrow"/>
        <family val="2"/>
      </rPr>
      <t>63</t>
    </r>
  </si>
  <si>
    <r>
      <t>R</t>
    </r>
    <r>
      <rPr>
        <sz val="11"/>
        <rFont val="Arial Narrow"/>
        <family val="2"/>
      </rPr>
      <t>3,794</t>
    </r>
  </si>
  <si>
    <r>
      <t xml:space="preserve">Motor bus </t>
    </r>
    <r>
      <rPr>
        <vertAlign val="superscript"/>
        <sz val="11"/>
        <rFont val="Arial Narrow"/>
        <family val="2"/>
      </rPr>
      <t>r</t>
    </r>
  </si>
  <si>
    <r>
      <t>R</t>
    </r>
    <r>
      <rPr>
        <sz val="11"/>
        <rFont val="Arial Narrow"/>
        <family val="2"/>
      </rPr>
      <t>5,399</t>
    </r>
  </si>
  <si>
    <r>
      <t>R</t>
    </r>
    <r>
      <rPr>
        <sz val="11"/>
        <rFont val="Arial Narrow"/>
        <family val="2"/>
      </rPr>
      <t>276</t>
    </r>
  </si>
  <si>
    <r>
      <t>R</t>
    </r>
    <r>
      <rPr>
        <sz val="11"/>
        <rFont val="Arial Narrow"/>
        <family val="2"/>
      </rPr>
      <t>88</t>
    </r>
  </si>
  <si>
    <r>
      <t>R</t>
    </r>
    <r>
      <rPr>
        <sz val="11"/>
        <rFont val="Arial Narrow"/>
        <family val="2"/>
      </rPr>
      <t>52</t>
    </r>
  </si>
  <si>
    <r>
      <t>R</t>
    </r>
    <r>
      <rPr>
        <sz val="11"/>
        <rFont val="Arial Narrow"/>
        <family val="2"/>
      </rPr>
      <t>381</t>
    </r>
  </si>
  <si>
    <r>
      <t>R</t>
    </r>
    <r>
      <rPr>
        <sz val="11"/>
        <rFont val="Arial Narrow"/>
        <family val="2"/>
      </rPr>
      <t>37</t>
    </r>
  </si>
  <si>
    <r>
      <t>R</t>
    </r>
    <r>
      <rPr>
        <sz val="11"/>
        <rFont val="Arial Narrow"/>
        <family val="2"/>
      </rPr>
      <t>8,750</t>
    </r>
  </si>
  <si>
    <r>
      <t>R</t>
    </r>
    <r>
      <rPr>
        <sz val="11"/>
        <rFont val="Arial Narrow"/>
        <family val="2"/>
      </rPr>
      <t>20,360</t>
    </r>
  </si>
  <si>
    <r>
      <t>R</t>
    </r>
    <r>
      <rPr>
        <sz val="11"/>
        <rFont val="Arial Narrow"/>
        <family val="2"/>
      </rPr>
      <t>1,128</t>
    </r>
  </si>
  <si>
    <r>
      <t>R</t>
    </r>
    <r>
      <rPr>
        <sz val="11"/>
        <rFont val="Arial Narrow"/>
        <family val="2"/>
      </rPr>
      <t>735</t>
    </r>
  </si>
  <si>
    <r>
      <t>R</t>
    </r>
    <r>
      <rPr>
        <sz val="11"/>
        <rFont val="Arial Narrow"/>
        <family val="2"/>
      </rPr>
      <t>294</t>
    </r>
  </si>
  <si>
    <r>
      <t>R</t>
    </r>
    <r>
      <rPr>
        <sz val="11"/>
        <rFont val="Arial Narrow"/>
        <family val="2"/>
      </rPr>
      <t>8,704</t>
    </r>
  </si>
  <si>
    <r>
      <t>R</t>
    </r>
    <r>
      <rPr>
        <sz val="11"/>
        <rFont val="Arial Narrow"/>
        <family val="2"/>
      </rPr>
      <t>441</t>
    </r>
  </si>
  <si>
    <r>
      <t>R</t>
    </r>
    <r>
      <rPr>
        <sz val="11"/>
        <rFont val="Arial Narrow"/>
        <family val="2"/>
      </rPr>
      <t>44,128</t>
    </r>
  </si>
  <si>
    <r>
      <t xml:space="preserve">Motor bus </t>
    </r>
    <r>
      <rPr>
        <vertAlign val="superscript"/>
        <sz val="11"/>
        <rFont val="Arial Narrow"/>
        <family val="2"/>
      </rPr>
      <t>s</t>
    </r>
  </si>
  <si>
    <r>
      <t>R</t>
    </r>
    <r>
      <rPr>
        <sz val="11"/>
        <rFont val="Arial Narrow"/>
        <family val="2"/>
      </rPr>
      <t>8</t>
    </r>
  </si>
  <si>
    <r>
      <t xml:space="preserve">Motor bus </t>
    </r>
    <r>
      <rPr>
        <vertAlign val="superscript"/>
        <sz val="11"/>
        <rFont val="Arial Narrow"/>
        <family val="2"/>
      </rPr>
      <t>t</t>
    </r>
  </si>
  <si>
    <r>
      <t xml:space="preserve">Motor bus </t>
    </r>
    <r>
      <rPr>
        <vertAlign val="superscript"/>
        <sz val="11"/>
        <rFont val="Arial Narrow"/>
        <family val="2"/>
      </rPr>
      <t>u</t>
    </r>
  </si>
  <si>
    <r>
      <t>R</t>
    </r>
    <r>
      <rPr>
        <sz val="11"/>
        <rFont val="Arial Narrow"/>
        <family val="2"/>
      </rPr>
      <t>607</t>
    </r>
  </si>
  <si>
    <r>
      <t>R</t>
    </r>
    <r>
      <rPr>
        <sz val="11"/>
        <rFont val="Arial Narrow"/>
        <family val="2"/>
      </rPr>
      <t>25</t>
    </r>
  </si>
  <si>
    <r>
      <t>R</t>
    </r>
    <r>
      <rPr>
        <sz val="11"/>
        <rFont val="Arial Narrow"/>
        <family val="2"/>
      </rPr>
      <t>69</t>
    </r>
  </si>
  <si>
    <r>
      <t>R</t>
    </r>
    <r>
      <rPr>
        <sz val="11"/>
        <rFont val="Arial Narrow"/>
        <family val="2"/>
      </rPr>
      <t>740</t>
    </r>
  </si>
  <si>
    <r>
      <t>R</t>
    </r>
    <r>
      <rPr>
        <sz val="11"/>
        <rFont val="Arial Narrow"/>
        <family val="2"/>
      </rPr>
      <t>53</t>
    </r>
  </si>
  <si>
    <r>
      <t>R</t>
    </r>
    <r>
      <rPr>
        <sz val="11"/>
        <rFont val="Arial Narrow"/>
        <family val="2"/>
      </rPr>
      <t>90</t>
    </r>
  </si>
  <si>
    <r>
      <t>R</t>
    </r>
    <r>
      <rPr>
        <sz val="11"/>
        <rFont val="Arial Narrow"/>
        <family val="2"/>
      </rPr>
      <t>1,299</t>
    </r>
  </si>
  <si>
    <r>
      <t>R</t>
    </r>
    <r>
      <rPr>
        <sz val="11"/>
        <rFont val="Arial Narrow"/>
        <family val="2"/>
      </rPr>
      <t>39</t>
    </r>
  </si>
  <si>
    <r>
      <t>R</t>
    </r>
    <r>
      <rPr>
        <sz val="11"/>
        <rFont val="Arial Narrow"/>
        <family val="2"/>
      </rPr>
      <t>5,073</t>
    </r>
  </si>
  <si>
    <r>
      <t>a</t>
    </r>
    <r>
      <rPr>
        <sz val="9"/>
        <rFont val="Arial"/>
        <family val="2"/>
      </rPr>
      <t xml:space="preserve"> Excludes international, rural, rural interstate, island and urban park ferries.</t>
    </r>
  </si>
  <si>
    <r>
      <t>b</t>
    </r>
    <r>
      <rPr>
        <sz val="9"/>
        <rFont val="Arial"/>
        <family val="2"/>
      </rPr>
      <t xml:space="preserve"> Includes cable car, inclined plane, aerial tramway, monorail, vanpool,  and automated guideway.</t>
    </r>
  </si>
  <si>
    <r>
      <t>SOURCES:</t>
    </r>
    <r>
      <rPr>
        <sz val="9"/>
        <rFont val="Arial"/>
        <family val="2"/>
      </rPr>
      <t xml:space="preserve">  Unless otherwise noted, refer to chapter tables for sources.</t>
    </r>
  </si>
  <si>
    <t>Energy Consumption, other (million gallons)</t>
  </si>
  <si>
    <r>
      <t>z</t>
    </r>
    <r>
      <rPr>
        <sz val="9"/>
        <rFont val="Arial"/>
        <family val="2"/>
      </rPr>
      <t xml:space="preserve"> Ibid., 2001 edition tables 30 and 84, and similar tables in earlier years.</t>
    </r>
  </si>
  <si>
    <r>
      <t>y</t>
    </r>
    <r>
      <rPr>
        <sz val="9"/>
        <rFont val="Arial"/>
        <family val="2"/>
      </rPr>
      <t xml:space="preserve"> Ibid., 2001 edition table 17, and similar tables in earlier years.</t>
    </r>
  </si>
  <si>
    <r>
      <t>w</t>
    </r>
    <r>
      <rPr>
        <sz val="9"/>
        <rFont val="Arial"/>
        <family val="2"/>
      </rPr>
      <t xml:space="preserve"> Ibid., 2001 edition table 66, and similar tables in earlier years.</t>
    </r>
  </si>
  <si>
    <r>
      <t>v</t>
    </r>
    <r>
      <rPr>
        <sz val="9"/>
        <rFont val="Arial"/>
        <family val="2"/>
      </rPr>
      <t xml:space="preserve"> Ibid., 2001 edition table 65, and similar tables in earlier years.</t>
    </r>
  </si>
  <si>
    <r>
      <t>u</t>
    </r>
    <r>
      <rPr>
        <sz val="9"/>
        <rFont val="Arial"/>
        <family val="2"/>
      </rPr>
      <t xml:space="preserve"> Ibid., 2001 edition table 44, and similar tables in earlier years. </t>
    </r>
  </si>
  <si>
    <r>
      <t>t</t>
    </r>
    <r>
      <rPr>
        <sz val="9"/>
        <rFont val="Arial"/>
        <family val="2"/>
      </rPr>
      <t xml:space="preserve"> Ibid., 2001 edition table 39, and similar tables in earlier years.</t>
    </r>
  </si>
  <si>
    <r>
      <t>x</t>
    </r>
    <r>
      <rPr>
        <sz val="9"/>
        <rFont val="Arial"/>
        <family val="2"/>
      </rPr>
      <t xml:space="preserve"> Ibid., 2001 edition table 67, and similar tables in earlier years.</t>
    </r>
  </si>
  <si>
    <r>
      <t>s</t>
    </r>
    <r>
      <rPr>
        <sz val="9"/>
        <rFont val="Arial"/>
        <family val="2"/>
      </rPr>
      <t xml:space="preserve"> Ibid., 2001 edition tables 26 and 84, and similar tables in earlier years.</t>
    </r>
  </si>
  <si>
    <r>
      <t>r</t>
    </r>
    <r>
      <rPr>
        <sz val="9"/>
        <rFont val="Arial"/>
        <family val="2"/>
      </rPr>
      <t xml:space="preserve"> Ibid., 2001 edition tables 42 and 84, and similar tables in earlier years.</t>
    </r>
  </si>
  <si>
    <r>
      <t>q</t>
    </r>
    <r>
      <rPr>
        <sz val="9"/>
        <rFont val="Arial"/>
        <family val="2"/>
      </rPr>
      <t xml:space="preserve"> Ibid., 2001 edition tables 62 and 84, and similar tables in earlier years.</t>
    </r>
  </si>
  <si>
    <r>
      <t>p</t>
    </r>
    <r>
      <rPr>
        <sz val="9"/>
        <rFont val="Arial"/>
        <family val="2"/>
      </rPr>
      <t xml:space="preserve"> Ibid., 2001 edition tables 46 and 84, and similar tables in earlier years.</t>
    </r>
  </si>
  <si>
    <r>
      <t>o</t>
    </r>
    <r>
      <rPr>
        <sz val="9"/>
        <rFont val="Arial"/>
        <family val="2"/>
      </rPr>
      <t xml:space="preserve"> Ibid., 2001 edition table 1, and similar tables in earlier years.</t>
    </r>
  </si>
  <si>
    <r>
      <t>n</t>
    </r>
    <r>
      <rPr>
        <sz val="9"/>
        <rFont val="Arial"/>
        <family val="2"/>
      </rPr>
      <t xml:space="preserve"> Ibid., 2001 edition table 20, and similar tables in earlier years.</t>
    </r>
  </si>
  <si>
    <r>
      <t>m</t>
    </r>
    <r>
      <rPr>
        <sz val="9"/>
        <rFont val="Arial"/>
        <family val="2"/>
      </rPr>
      <t xml:space="preserve"> Ibid., 2001 edition tables 18 and 84, and similar tables in earlier years.</t>
    </r>
  </si>
  <si>
    <r>
      <t>l</t>
    </r>
    <r>
      <rPr>
        <sz val="9"/>
        <rFont val="Arial"/>
        <family val="2"/>
      </rPr>
      <t xml:space="preserve"> Ibid., 2001 edition table 23, and similar tables in earlier years.</t>
    </r>
  </si>
  <si>
    <r>
      <t>k</t>
    </r>
    <r>
      <rPr>
        <sz val="9"/>
        <rFont val="Arial"/>
        <family val="2"/>
      </rPr>
      <t xml:space="preserve"> Ibid., 2001 edition tables 25 and 84, and similar tables in earlier years.</t>
    </r>
  </si>
  <si>
    <r>
      <t>j</t>
    </r>
    <r>
      <rPr>
        <sz val="9"/>
        <rFont val="Arial"/>
        <family val="2"/>
      </rPr>
      <t xml:space="preserve"> American Public Transit Association, </t>
    </r>
    <r>
      <rPr>
        <i/>
        <sz val="9"/>
        <rFont val="Arial"/>
        <family val="2"/>
      </rPr>
      <t xml:space="preserve">2001 Transportation Fact Book </t>
    </r>
    <r>
      <rPr>
        <sz val="9"/>
        <rFont val="Arial"/>
        <family val="2"/>
      </rPr>
      <t>(Washington, DC:  2001), tables 18, 30, and 84, and similar tables for prior years.</t>
    </r>
  </si>
  <si>
    <r>
      <t>i</t>
    </r>
    <r>
      <rPr>
        <sz val="9"/>
        <rFont val="Arial"/>
        <family val="2"/>
      </rPr>
      <t xml:space="preserve"> U.S. Department of Transportation, Federal Transit Administration.Safety Management Information Statistics (SAMIS), (Washington, DC: Annual reports).</t>
    </r>
  </si>
  <si>
    <r>
      <t>h</t>
    </r>
    <r>
      <rPr>
        <sz val="9"/>
        <rFont val="Arial"/>
        <family val="2"/>
      </rPr>
      <t xml:space="preserve"> Liquefied natural gas, liquefied petroleum gas, methanol, propane, and other nondiesel fuels, except compressed natural gas.</t>
    </r>
  </si>
  <si>
    <r>
      <t>g</t>
    </r>
    <r>
      <rPr>
        <sz val="9"/>
        <rFont val="Arial"/>
        <family val="2"/>
      </rPr>
      <t xml:space="preserve"> Based on employee equivalents of 2,080 hours equals one employee; beginning in 1993, based on number of actual employees. </t>
    </r>
  </si>
  <si>
    <r>
      <t>f</t>
    </r>
    <r>
      <rPr>
        <sz val="9"/>
        <rFont val="Arial"/>
        <family val="2"/>
      </rPr>
      <t xml:space="preserve"> The total figure represents the number of transit agencies.  It is not the sum of all modes since many agencies operate more than one mode.</t>
    </r>
  </si>
  <si>
    <r>
      <t>e</t>
    </r>
    <r>
      <rPr>
        <sz val="9"/>
        <rFont val="Arial"/>
        <family val="2"/>
      </rPr>
      <t xml:space="preserve"> Included in other.</t>
    </r>
  </si>
  <si>
    <r>
      <t>d</t>
    </r>
    <r>
      <rPr>
        <sz val="9"/>
        <rFont val="Arial"/>
        <family val="2"/>
      </rPr>
      <t xml:space="preserve"> Beginning in 1992, local operating assistance and other revenue declined by about $500 million due to change in accounting procedures at the New York City Transit Authority. Beginning in 1992, total operating expense declined by about $400 million due to a change in accounting procedures at the New York City Transit Authority.</t>
    </r>
  </si>
  <si>
    <r>
      <t>c</t>
    </r>
    <r>
      <rPr>
        <sz val="9"/>
        <rFont val="Arial"/>
        <family val="2"/>
      </rPr>
      <t xml:space="preserve"> Includes cable car, inclined plane, aerial tramway, monorail, and automated guideway.</t>
    </r>
  </si>
  <si>
    <r>
      <t xml:space="preserve">Passenger fares </t>
    </r>
    <r>
      <rPr>
        <b/>
        <vertAlign val="superscript"/>
        <sz val="11"/>
        <rFont val="Arial Narrow"/>
        <family val="2"/>
      </rPr>
      <t>m</t>
    </r>
  </si>
  <si>
    <r>
      <t xml:space="preserve">Operating assistance </t>
    </r>
    <r>
      <rPr>
        <vertAlign val="superscript"/>
        <sz val="11"/>
        <rFont val="Arial Narrow"/>
        <family val="2"/>
      </rPr>
      <t>d</t>
    </r>
  </si>
  <si>
    <r>
      <t xml:space="preserve">Other operating revenue </t>
    </r>
    <r>
      <rPr>
        <b/>
        <vertAlign val="superscript"/>
        <sz val="11"/>
        <rFont val="Arial Narrow"/>
        <family val="2"/>
      </rPr>
      <t>y</t>
    </r>
  </si>
  <si>
    <r>
      <t xml:space="preserve">Motor bus </t>
    </r>
    <r>
      <rPr>
        <vertAlign val="superscript"/>
        <sz val="11"/>
        <rFont val="Arial Narrow"/>
        <family val="2"/>
      </rPr>
      <t>k</t>
    </r>
  </si>
  <si>
    <r>
      <t xml:space="preserve">Total operating expenses </t>
    </r>
    <r>
      <rPr>
        <vertAlign val="superscript"/>
        <sz val="11"/>
        <rFont val="Arial Narrow"/>
        <family val="2"/>
      </rPr>
      <t>e</t>
    </r>
  </si>
  <si>
    <r>
      <t xml:space="preserve">Depreciation and amortization </t>
    </r>
    <r>
      <rPr>
        <vertAlign val="superscript"/>
        <sz val="11"/>
        <rFont val="Arial Narrow"/>
        <family val="2"/>
      </rPr>
      <t>l</t>
    </r>
  </si>
  <si>
    <r>
      <t xml:space="preserve">Total </t>
    </r>
    <r>
      <rPr>
        <vertAlign val="superscript"/>
        <sz val="11"/>
        <rFont val="Arial Narrow"/>
        <family val="2"/>
      </rPr>
      <t>f</t>
    </r>
  </si>
  <si>
    <r>
      <t xml:space="preserve">Number of employees </t>
    </r>
    <r>
      <rPr>
        <b/>
        <vertAlign val="superscript"/>
        <sz val="11"/>
        <rFont val="Arial Narrow"/>
        <family val="2"/>
      </rPr>
      <t>g</t>
    </r>
  </si>
  <si>
    <r>
      <t xml:space="preserve">Motor bus </t>
    </r>
    <r>
      <rPr>
        <vertAlign val="superscript"/>
        <sz val="11"/>
        <rFont val="Arial Narrow"/>
        <family val="2"/>
      </rPr>
      <t>z</t>
    </r>
  </si>
  <si>
    <r>
      <t xml:space="preserve">Other </t>
    </r>
    <r>
      <rPr>
        <vertAlign val="superscript"/>
        <sz val="11"/>
        <rFont val="Arial Narrow"/>
        <family val="2"/>
      </rPr>
      <t>c</t>
    </r>
  </si>
  <si>
    <r>
      <t xml:space="preserve">Motor bus </t>
    </r>
    <r>
      <rPr>
        <vertAlign val="superscript"/>
        <sz val="11"/>
        <rFont val="Arial Narrow"/>
        <family val="2"/>
      </rPr>
      <t>v</t>
    </r>
  </si>
  <si>
    <r>
      <t xml:space="preserve">Gasoline and other nondiesel fuels </t>
    </r>
    <r>
      <rPr>
        <vertAlign val="superscript"/>
        <sz val="11"/>
        <rFont val="Arial Narrow"/>
        <family val="2"/>
      </rPr>
      <t>h,w</t>
    </r>
  </si>
  <si>
    <r>
      <t xml:space="preserve">Heavy rail </t>
    </r>
    <r>
      <rPr>
        <vertAlign val="superscript"/>
        <sz val="11"/>
        <rFont val="Arial Narrow"/>
        <family val="2"/>
      </rPr>
      <t>x</t>
    </r>
  </si>
  <si>
    <r>
      <t xml:space="preserve">Safety </t>
    </r>
    <r>
      <rPr>
        <b/>
        <vertAlign val="superscript"/>
        <sz val="11"/>
        <rFont val="Arial Narrow"/>
        <family val="2"/>
      </rPr>
      <t>I</t>
    </r>
  </si>
  <si>
    <r>
      <t>v</t>
    </r>
    <r>
      <rPr>
        <sz val="11"/>
        <rFont val="Arial Narrow"/>
        <family val="2"/>
      </rPr>
      <t>208</t>
    </r>
  </si>
  <si>
    <r>
      <t>x</t>
    </r>
    <r>
      <rPr>
        <sz val="11"/>
        <rFont val="Arial Narrow"/>
        <family val="2"/>
      </rPr>
      <t>2,908</t>
    </r>
  </si>
  <si>
    <r>
      <t>x</t>
    </r>
    <r>
      <rPr>
        <sz val="11"/>
        <rFont val="Arial Narrow"/>
        <family val="2"/>
      </rPr>
      <t>2,561</t>
    </r>
  </si>
  <si>
    <r>
      <t>v</t>
    </r>
    <r>
      <rPr>
        <sz val="11"/>
        <rFont val="Arial Narrow"/>
        <family val="2"/>
      </rPr>
      <t>271</t>
    </r>
  </si>
  <si>
    <r>
      <t>v</t>
    </r>
    <r>
      <rPr>
        <sz val="11"/>
        <rFont val="Arial Narrow"/>
        <family val="2"/>
      </rPr>
      <t>431</t>
    </r>
  </si>
  <si>
    <r>
      <t>x</t>
    </r>
    <r>
      <rPr>
        <sz val="11"/>
        <rFont val="Arial Narrow"/>
        <family val="2"/>
      </rPr>
      <t>2,446</t>
    </r>
  </si>
  <si>
    <t>continued</t>
  </si>
  <si>
    <r>
      <t>Transit Profile</t>
    </r>
    <r>
      <rPr>
        <i/>
        <sz val="10"/>
        <rFont val="Arial"/>
        <family val="2"/>
      </rPr>
      <t xml:space="preserve"> continued</t>
    </r>
  </si>
  <si>
    <t>Peformance (continued)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</si>
</sst>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Helv"/>
      <family val="0"/>
    </font>
    <font>
      <vertAlign val="superscript"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1">
      <alignment horizontal="right"/>
      <protection/>
    </xf>
    <xf numFmtId="0" fontId="10" fillId="0" borderId="2">
      <alignment horizontal="left" vertical="center"/>
      <protection/>
    </xf>
    <xf numFmtId="0" fontId="10" fillId="2" borderId="0">
      <alignment horizontal="centerContinuous" wrapText="1"/>
      <protection/>
    </xf>
    <xf numFmtId="49" fontId="8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49" fontId="5" fillId="0" borderId="0">
      <alignment horizontal="center"/>
      <protection/>
    </xf>
    <xf numFmtId="0" fontId="6" fillId="0" borderId="0">
      <alignment horizontal="right"/>
      <protection/>
    </xf>
    <xf numFmtId="0" fontId="5" fillId="0" borderId="0">
      <alignment horizontal="left"/>
      <protection/>
    </xf>
    <xf numFmtId="49" fontId="13" fillId="0" borderId="1" applyFill="0">
      <alignment horizontal="left"/>
      <protection/>
    </xf>
    <xf numFmtId="164" fontId="7" fillId="0" borderId="0" applyNumberFormat="0">
      <alignment horizontal="right"/>
      <protection/>
    </xf>
    <xf numFmtId="4" fontId="7" fillId="0" borderId="2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9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5" fillId="0" borderId="1">
      <alignment horizontal="left"/>
      <protection/>
    </xf>
    <xf numFmtId="0" fontId="14" fillId="0" borderId="1">
      <alignment horizontal="left"/>
      <protection/>
    </xf>
    <xf numFmtId="0" fontId="10" fillId="0" borderId="0">
      <alignment horizontal="left" vertical="center"/>
      <protection/>
    </xf>
  </cellStyleXfs>
  <cellXfs count="89">
    <xf numFmtId="0" fontId="0" fillId="0" borderId="0" xfId="0" applyAlignment="1">
      <alignment/>
    </xf>
    <xf numFmtId="3" fontId="15" fillId="0" borderId="0" xfId="19" applyFont="1" applyFill="1" applyBorder="1">
      <alignment horizontal="right"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19" fillId="0" borderId="0" xfId="19" applyFont="1" applyFill="1" applyBorder="1">
      <alignment horizontal="right"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22" fillId="0" borderId="3" xfId="22" applyFont="1" applyFill="1" applyBorder="1" applyAlignment="1" applyProtection="1">
      <alignment horizontal="left" vertical="center"/>
      <protection/>
    </xf>
    <xf numFmtId="49" fontId="22" fillId="0" borderId="3" xfId="21" applyNumberFormat="1" applyFont="1" applyFill="1" applyBorder="1" applyAlignment="1" applyProtection="1">
      <alignment horizontal="right" vertical="center"/>
      <protection/>
    </xf>
    <xf numFmtId="49" fontId="23" fillId="0" borderId="6" xfId="0" applyNumberFormat="1" applyFont="1" applyFill="1" applyBorder="1" applyAlignment="1" applyProtection="1">
      <alignment horizontal="center" vertical="top"/>
      <protection/>
    </xf>
    <xf numFmtId="49" fontId="22" fillId="0" borderId="7" xfId="40" applyFont="1" applyFill="1" applyBorder="1">
      <alignment horizontal="left"/>
      <protection/>
    </xf>
    <xf numFmtId="3" fontId="24" fillId="0" borderId="0" xfId="19" applyFont="1" applyFill="1" applyBorder="1">
      <alignment horizontal="right"/>
      <protection/>
    </xf>
    <xf numFmtId="0" fontId="24" fillId="0" borderId="0" xfId="0" applyFont="1" applyFill="1" applyBorder="1" applyAlignment="1">
      <alignment/>
    </xf>
    <xf numFmtId="49" fontId="22" fillId="0" borderId="8" xfId="40" applyFont="1" applyFill="1" applyBorder="1" applyAlignment="1">
      <alignment horizontal="left" indent="1"/>
      <protection/>
    </xf>
    <xf numFmtId="3" fontId="24" fillId="0" borderId="0" xfId="19" applyNumberFormat="1" applyFont="1" applyFill="1" applyBorder="1">
      <alignment horizontal="right"/>
      <protection/>
    </xf>
    <xf numFmtId="3" fontId="25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49" fontId="24" fillId="0" borderId="8" xfId="40" applyFont="1" applyFill="1" applyBorder="1" applyAlignment="1">
      <alignment horizontal="left" indent="2"/>
      <protection/>
    </xf>
    <xf numFmtId="1" fontId="25" fillId="0" borderId="0" xfId="0" applyNumberFormat="1" applyFont="1" applyFill="1" applyBorder="1" applyAlignment="1">
      <alignment horizontal="right"/>
    </xf>
    <xf numFmtId="49" fontId="24" fillId="0" borderId="8" xfId="40" applyFont="1" applyFill="1" applyBorder="1" applyAlignment="1">
      <alignment horizontal="left" indent="3"/>
      <protection/>
    </xf>
    <xf numFmtId="49" fontId="24" fillId="0" borderId="8" xfId="40" applyFont="1" applyFill="1" applyBorder="1" applyAlignment="1">
      <alignment horizontal="left" indent="1"/>
      <protection/>
    </xf>
    <xf numFmtId="3" fontId="22" fillId="0" borderId="0" xfId="19" applyFont="1" applyFill="1" applyBorder="1">
      <alignment horizontal="right"/>
      <protection/>
    </xf>
    <xf numFmtId="0" fontId="22" fillId="0" borderId="0" xfId="0" applyFont="1" applyFill="1" applyBorder="1" applyAlignment="1">
      <alignment/>
    </xf>
    <xf numFmtId="2" fontId="24" fillId="0" borderId="8" xfId="40" applyNumberFormat="1" applyFont="1" applyFill="1" applyBorder="1" applyAlignment="1">
      <alignment horizontal="left" indent="2"/>
      <protection/>
    </xf>
    <xf numFmtId="1" fontId="24" fillId="0" borderId="0" xfId="0" applyNumberFormat="1" applyFont="1" applyFill="1" applyBorder="1" applyAlignment="1">
      <alignment/>
    </xf>
    <xf numFmtId="49" fontId="22" fillId="0" borderId="8" xfId="40" applyFont="1" applyFill="1" applyBorder="1">
      <alignment horizontal="left"/>
      <protection/>
    </xf>
    <xf numFmtId="2" fontId="24" fillId="0" borderId="0" xfId="19" applyNumberFormat="1" applyFont="1" applyFill="1" applyBorder="1">
      <alignment horizontal="right"/>
      <protection/>
    </xf>
    <xf numFmtId="2" fontId="25" fillId="0" borderId="0" xfId="19" applyNumberFormat="1" applyFont="1" applyFill="1" applyBorder="1" applyAlignment="1">
      <alignment horizontal="right"/>
      <protection/>
    </xf>
    <xf numFmtId="4" fontId="24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/>
    </xf>
    <xf numFmtId="49" fontId="24" fillId="0" borderId="9" xfId="40" applyFont="1" applyFill="1" applyBorder="1" applyAlignment="1">
      <alignment horizontal="left" indent="1"/>
      <protection/>
    </xf>
    <xf numFmtId="2" fontId="24" fillId="0" borderId="3" xfId="0" applyNumberFormat="1" applyFont="1" applyFill="1" applyBorder="1" applyAlignment="1">
      <alignment/>
    </xf>
    <xf numFmtId="49" fontId="22" fillId="0" borderId="5" xfId="40" applyFont="1" applyFill="1" applyBorder="1" applyAlignment="1">
      <alignment horizontal="left" vertical="center"/>
      <protection/>
    </xf>
    <xf numFmtId="3" fontId="24" fillId="0" borderId="5" xfId="19" applyFont="1" applyFill="1" applyBorder="1" applyAlignment="1">
      <alignment horizontal="right" vertical="center"/>
      <protection/>
    </xf>
    <xf numFmtId="0" fontId="24" fillId="0" borderId="5" xfId="0" applyFont="1" applyFill="1" applyBorder="1" applyAlignment="1">
      <alignment/>
    </xf>
    <xf numFmtId="0" fontId="24" fillId="0" borderId="8" xfId="0" applyFont="1" applyFill="1" applyBorder="1" applyAlignment="1">
      <alignment horizontal="left" indent="3"/>
    </xf>
    <xf numFmtId="3" fontId="24" fillId="0" borderId="0" xfId="15" applyNumberFormat="1" applyFont="1" applyFill="1" applyBorder="1" applyAlignment="1">
      <alignment/>
    </xf>
    <xf numFmtId="2" fontId="24" fillId="0" borderId="8" xfId="40" applyNumberFormat="1" applyFont="1" applyFill="1" applyBorder="1" applyAlignment="1">
      <alignment horizontal="left" indent="3"/>
      <protection/>
    </xf>
    <xf numFmtId="2" fontId="24" fillId="0" borderId="9" xfId="40" applyNumberFormat="1" applyFont="1" applyFill="1" applyBorder="1" applyAlignment="1">
      <alignment horizontal="left" indent="3"/>
      <protection/>
    </xf>
    <xf numFmtId="3" fontId="24" fillId="0" borderId="3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3" fontId="24" fillId="0" borderId="0" xfId="19" applyFont="1" applyFill="1" applyBorder="1" applyAlignment="1">
      <alignment horizontal="right"/>
      <protection/>
    </xf>
    <xf numFmtId="3" fontId="25" fillId="0" borderId="0" xfId="19" applyFont="1" applyFill="1" applyBorder="1">
      <alignment horizontal="right"/>
      <protection/>
    </xf>
    <xf numFmtId="3" fontId="24" fillId="0" borderId="0" xfId="0" applyNumberFormat="1" applyFont="1" applyFill="1" applyBorder="1" applyAlignment="1">
      <alignment horizontal="right"/>
    </xf>
    <xf numFmtId="49" fontId="24" fillId="0" borderId="8" xfId="40" applyFont="1" applyFill="1" applyBorder="1">
      <alignment horizontal="left"/>
      <protection/>
    </xf>
    <xf numFmtId="0" fontId="24" fillId="0" borderId="9" xfId="0" applyFont="1" applyFill="1" applyBorder="1" applyAlignment="1">
      <alignment horizontal="left" indent="3"/>
    </xf>
    <xf numFmtId="0" fontId="24" fillId="0" borderId="5" xfId="0" applyFont="1" applyFill="1" applyBorder="1" applyAlignment="1">
      <alignment vertical="center"/>
    </xf>
    <xf numFmtId="2" fontId="24" fillId="0" borderId="7" xfId="40" applyNumberFormat="1" applyFont="1" applyFill="1" applyBorder="1">
      <alignment horizontal="left"/>
      <protection/>
    </xf>
    <xf numFmtId="2" fontId="24" fillId="0" borderId="8" xfId="40" applyNumberFormat="1" applyFont="1" applyFill="1" applyBorder="1">
      <alignment horizontal="left"/>
      <protection/>
    </xf>
    <xf numFmtId="2" fontId="24" fillId="0" borderId="10" xfId="40" applyNumberFormat="1" applyFont="1" applyFill="1" applyBorder="1">
      <alignment horizontal="left"/>
      <protection/>
    </xf>
    <xf numFmtId="3" fontId="24" fillId="0" borderId="11" xfId="19" applyFont="1" applyFill="1" applyBorder="1">
      <alignment horizontal="right"/>
      <protection/>
    </xf>
    <xf numFmtId="3" fontId="24" fillId="0" borderId="11" xfId="0" applyNumberFormat="1" applyFont="1" applyFill="1" applyBorder="1" applyAlignment="1">
      <alignment/>
    </xf>
    <xf numFmtId="4" fontId="24" fillId="0" borderId="3" xfId="19" applyNumberFormat="1" applyFont="1" applyFill="1" applyBorder="1">
      <alignment horizontal="right"/>
      <protection/>
    </xf>
    <xf numFmtId="2" fontId="24" fillId="0" borderId="3" xfId="19" applyNumberFormat="1" applyFont="1" applyFill="1" applyBorder="1">
      <alignment horizontal="right"/>
      <protection/>
    </xf>
    <xf numFmtId="4" fontId="25" fillId="0" borderId="3" xfId="0" applyNumberFormat="1" applyFont="1" applyFill="1" applyBorder="1" applyAlignment="1">
      <alignment horizontal="right"/>
    </xf>
    <xf numFmtId="3" fontId="24" fillId="0" borderId="3" xfId="19" applyFont="1" applyFill="1" applyBorder="1">
      <alignment horizontal="right"/>
      <protection/>
    </xf>
    <xf numFmtId="49" fontId="22" fillId="0" borderId="3" xfId="40" applyFont="1" applyFill="1" applyBorder="1" applyAlignment="1">
      <alignment horizontal="left" vertical="center"/>
      <protection/>
    </xf>
    <xf numFmtId="49" fontId="23" fillId="0" borderId="3" xfId="0" applyNumberFormat="1" applyFont="1" applyFill="1" applyBorder="1" applyAlignment="1" applyProtection="1">
      <alignment horizontal="center" vertical="top"/>
      <protection/>
    </xf>
    <xf numFmtId="49" fontId="24" fillId="0" borderId="12" xfId="40" applyFont="1" applyFill="1" applyBorder="1" applyAlignment="1">
      <alignment horizontal="left" indent="1"/>
      <protection/>
    </xf>
    <xf numFmtId="4" fontId="24" fillId="0" borderId="12" xfId="19" applyNumberFormat="1" applyFont="1" applyFill="1" applyBorder="1">
      <alignment horizontal="right"/>
      <protection/>
    </xf>
    <xf numFmtId="2" fontId="24" fillId="0" borderId="12" xfId="19" applyNumberFormat="1" applyFont="1" applyFill="1" applyBorder="1">
      <alignment horizontal="right"/>
      <protection/>
    </xf>
    <xf numFmtId="4" fontId="25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indent="3"/>
    </xf>
    <xf numFmtId="3" fontId="24" fillId="0" borderId="13" xfId="19" applyFont="1" applyFill="1" applyBorder="1">
      <alignment horizontal="right"/>
      <protection/>
    </xf>
    <xf numFmtId="3" fontId="25" fillId="0" borderId="3" xfId="0" applyNumberFormat="1" applyFont="1" applyFill="1" applyBorder="1" applyAlignment="1">
      <alignment horizontal="right"/>
    </xf>
    <xf numFmtId="49" fontId="24" fillId="0" borderId="0" xfId="40" applyFont="1" applyFill="1" applyBorder="1" applyAlignment="1">
      <alignment horizontal="left" indent="1"/>
      <protection/>
    </xf>
    <xf numFmtId="0" fontId="28" fillId="0" borderId="11" xfId="37" applyFont="1" applyFill="1" applyBorder="1" applyAlignment="1">
      <alignment horizontal="left" vertical="top"/>
      <protection/>
    </xf>
    <xf numFmtId="0" fontId="29" fillId="0" borderId="11" xfId="0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2" fontId="18" fillId="0" borderId="14" xfId="40" applyNumberFormat="1" applyFont="1" applyFill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Data Decimal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01"/>
  <sheetViews>
    <sheetView showGridLines="0" tabSelected="1" workbookViewId="0" topLeftCell="A1">
      <selection activeCell="A6" sqref="A6"/>
    </sheetView>
  </sheetViews>
  <sheetFormatPr defaultColWidth="9.140625" defaultRowHeight="12" customHeight="1"/>
  <cols>
    <col min="1" max="1" width="43.7109375" style="12" customWidth="1"/>
    <col min="2" max="3" width="9.7109375" style="13" customWidth="1"/>
    <col min="4" max="4" width="9.7109375" style="14" customWidth="1"/>
    <col min="5" max="5" width="9.7109375" style="15" customWidth="1"/>
    <col min="6" max="11" width="9.7109375" style="13" customWidth="1"/>
    <col min="12" max="241" width="8.8515625" style="13" customWidth="1"/>
    <col min="242" max="16384" width="9.140625" style="13" customWidth="1"/>
  </cols>
  <sheetData>
    <row r="1" spans="1:11" s="2" customFormat="1" ht="18.75" thickBot="1">
      <c r="A1" s="78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3" customFormat="1" ht="18">
      <c r="A2" s="17" t="s">
        <v>30</v>
      </c>
      <c r="B2" s="18" t="s">
        <v>49</v>
      </c>
      <c r="C2" s="18" t="s">
        <v>50</v>
      </c>
      <c r="D2" s="18" t="s">
        <v>51</v>
      </c>
      <c r="E2" s="18" t="s">
        <v>52</v>
      </c>
      <c r="F2" s="18" t="s">
        <v>53</v>
      </c>
      <c r="G2" s="18" t="s">
        <v>54</v>
      </c>
      <c r="H2" s="18" t="s">
        <v>55</v>
      </c>
      <c r="I2" s="18" t="s">
        <v>56</v>
      </c>
      <c r="J2" s="18" t="s">
        <v>57</v>
      </c>
      <c r="K2" s="19" t="s">
        <v>58</v>
      </c>
    </row>
    <row r="3" spans="1:11" s="4" customFormat="1" ht="16.5">
      <c r="A3" s="20" t="s">
        <v>42</v>
      </c>
      <c r="B3" s="21"/>
      <c r="C3" s="21"/>
      <c r="D3" s="21"/>
      <c r="E3" s="21"/>
      <c r="F3" s="21"/>
      <c r="G3" s="21"/>
      <c r="H3" s="21"/>
      <c r="I3" s="21"/>
      <c r="J3" s="22"/>
      <c r="K3" s="22"/>
    </row>
    <row r="4" spans="1:11" s="4" customFormat="1" ht="18">
      <c r="A4" s="23" t="s">
        <v>176</v>
      </c>
      <c r="B4" s="24">
        <v>1335</v>
      </c>
      <c r="C4" s="21">
        <v>1639</v>
      </c>
      <c r="D4" s="21">
        <v>2556</v>
      </c>
      <c r="E4" s="21">
        <v>5891</v>
      </c>
      <c r="F4" s="21">
        <v>6756</v>
      </c>
      <c r="G4" s="24">
        <v>6801</v>
      </c>
      <c r="H4" s="21">
        <v>7416</v>
      </c>
      <c r="I4" s="21">
        <v>7546</v>
      </c>
      <c r="J4" s="25" t="s">
        <v>59</v>
      </c>
      <c r="K4" s="26">
        <v>8282</v>
      </c>
    </row>
    <row r="5" spans="1:11" s="4" customFormat="1" ht="18">
      <c r="A5" s="27" t="s">
        <v>17</v>
      </c>
      <c r="B5" s="21" t="s">
        <v>0</v>
      </c>
      <c r="C5" s="21" t="s">
        <v>0</v>
      </c>
      <c r="D5" s="21" t="s">
        <v>0</v>
      </c>
      <c r="E5" s="21">
        <v>2967</v>
      </c>
      <c r="F5" s="21">
        <v>3250</v>
      </c>
      <c r="G5" s="24">
        <v>3287</v>
      </c>
      <c r="H5" s="21">
        <v>3515</v>
      </c>
      <c r="I5" s="21">
        <v>3558</v>
      </c>
      <c r="J5" s="25" t="s">
        <v>60</v>
      </c>
      <c r="K5" s="26">
        <v>4175</v>
      </c>
    </row>
    <row r="6" spans="1:11" s="4" customFormat="1" ht="16.5">
      <c r="A6" s="27" t="s">
        <v>14</v>
      </c>
      <c r="B6" s="21" t="s">
        <v>0</v>
      </c>
      <c r="C6" s="21" t="s">
        <v>0</v>
      </c>
      <c r="D6" s="21" t="s">
        <v>0</v>
      </c>
      <c r="E6" s="21">
        <v>1741</v>
      </c>
      <c r="F6" s="21">
        <v>1976</v>
      </c>
      <c r="G6" s="21">
        <v>2018</v>
      </c>
      <c r="H6" s="21">
        <v>2322</v>
      </c>
      <c r="I6" s="21">
        <v>2351</v>
      </c>
      <c r="J6" s="26">
        <v>2297</v>
      </c>
      <c r="K6" s="26">
        <v>2323</v>
      </c>
    </row>
    <row r="7" spans="1:11" s="4" customFormat="1" ht="16.5">
      <c r="A7" s="27" t="s">
        <v>15</v>
      </c>
      <c r="B7" s="21" t="s">
        <v>0</v>
      </c>
      <c r="C7" s="21" t="s">
        <v>0</v>
      </c>
      <c r="D7" s="21" t="s">
        <v>0</v>
      </c>
      <c r="E7" s="21">
        <v>83</v>
      </c>
      <c r="F7" s="21">
        <v>135</v>
      </c>
      <c r="G7" s="21">
        <v>127</v>
      </c>
      <c r="H7" s="21">
        <v>144</v>
      </c>
      <c r="I7" s="21">
        <v>139</v>
      </c>
      <c r="J7" s="26">
        <v>150</v>
      </c>
      <c r="K7" s="26">
        <v>164</v>
      </c>
    </row>
    <row r="8" spans="1:11" s="6" customFormat="1" ht="16.5">
      <c r="A8" s="27" t="s">
        <v>18</v>
      </c>
      <c r="B8" s="21" t="s">
        <v>0</v>
      </c>
      <c r="C8" s="21" t="s">
        <v>0</v>
      </c>
      <c r="D8" s="21" t="s">
        <v>0</v>
      </c>
      <c r="E8" s="21">
        <v>46</v>
      </c>
      <c r="F8" s="21">
        <v>55</v>
      </c>
      <c r="G8" s="21">
        <v>54</v>
      </c>
      <c r="H8" s="21">
        <v>55</v>
      </c>
      <c r="I8" s="21">
        <v>57</v>
      </c>
      <c r="J8" s="26">
        <v>55</v>
      </c>
      <c r="K8" s="26">
        <v>60</v>
      </c>
    </row>
    <row r="9" spans="1:11" s="4" customFormat="1" ht="18">
      <c r="A9" s="27" t="s">
        <v>40</v>
      </c>
      <c r="B9" s="21" t="s">
        <v>0</v>
      </c>
      <c r="C9" s="21" t="s">
        <v>0</v>
      </c>
      <c r="D9" s="21" t="s">
        <v>0</v>
      </c>
      <c r="E9" s="21">
        <v>41</v>
      </c>
      <c r="F9" s="21">
        <v>171</v>
      </c>
      <c r="G9" s="21">
        <v>146</v>
      </c>
      <c r="H9" s="21">
        <v>157</v>
      </c>
      <c r="I9" s="21">
        <v>170</v>
      </c>
      <c r="J9" s="25" t="s">
        <v>61</v>
      </c>
      <c r="K9" s="26">
        <v>159</v>
      </c>
    </row>
    <row r="10" spans="1:11" s="4" customFormat="1" ht="18">
      <c r="A10" s="27" t="s">
        <v>62</v>
      </c>
      <c r="B10" s="21" t="s">
        <v>0</v>
      </c>
      <c r="C10" s="21" t="s">
        <v>0</v>
      </c>
      <c r="D10" s="21" t="s">
        <v>0</v>
      </c>
      <c r="E10" s="21">
        <v>56</v>
      </c>
      <c r="F10" s="21">
        <v>41</v>
      </c>
      <c r="G10" s="21">
        <v>60</v>
      </c>
      <c r="H10" s="21">
        <v>54</v>
      </c>
      <c r="I10" s="21">
        <v>51</v>
      </c>
      <c r="J10" s="28" t="s">
        <v>63</v>
      </c>
      <c r="K10" s="26">
        <v>48.175</v>
      </c>
    </row>
    <row r="11" spans="1:11" s="4" customFormat="1" ht="16.5">
      <c r="A11" s="27" t="s">
        <v>16</v>
      </c>
      <c r="B11" s="21" t="s">
        <v>0</v>
      </c>
      <c r="C11" s="21" t="s">
        <v>0</v>
      </c>
      <c r="D11" s="21" t="s">
        <v>0</v>
      </c>
      <c r="E11" s="21">
        <v>952</v>
      </c>
      <c r="F11" s="21">
        <v>1083</v>
      </c>
      <c r="G11" s="21">
        <v>1078</v>
      </c>
      <c r="H11" s="21">
        <v>1146</v>
      </c>
      <c r="I11" s="21">
        <v>1178</v>
      </c>
      <c r="J11" s="26">
        <v>1255</v>
      </c>
      <c r="K11" s="26">
        <v>1309</v>
      </c>
    </row>
    <row r="12" spans="1:11" s="4" customFormat="1" ht="18">
      <c r="A12" s="27" t="s">
        <v>64</v>
      </c>
      <c r="B12" s="21" t="s">
        <v>0</v>
      </c>
      <c r="C12" s="21" t="s">
        <v>0</v>
      </c>
      <c r="D12" s="21" t="s">
        <v>0</v>
      </c>
      <c r="E12" s="21">
        <v>26</v>
      </c>
      <c r="F12" s="21">
        <v>45</v>
      </c>
      <c r="G12" s="21">
        <v>46</v>
      </c>
      <c r="H12" s="21">
        <v>24</v>
      </c>
      <c r="I12" s="21">
        <v>42</v>
      </c>
      <c r="J12" s="25" t="s">
        <v>65</v>
      </c>
      <c r="K12" s="26">
        <f>93.8-K10</f>
        <v>45.625</v>
      </c>
    </row>
    <row r="13" spans="1:11" s="4" customFormat="1" ht="18">
      <c r="A13" s="23" t="s">
        <v>178</v>
      </c>
      <c r="B13" s="24">
        <v>72</v>
      </c>
      <c r="C13" s="24">
        <v>68</v>
      </c>
      <c r="D13" s="24">
        <v>248</v>
      </c>
      <c r="E13" s="24">
        <v>895</v>
      </c>
      <c r="F13" s="24">
        <v>2271</v>
      </c>
      <c r="G13" s="21">
        <v>2812</v>
      </c>
      <c r="H13" s="21">
        <v>2928</v>
      </c>
      <c r="I13" s="21">
        <v>3308</v>
      </c>
      <c r="J13" s="25" t="s">
        <v>66</v>
      </c>
      <c r="K13" s="26">
        <v>3648</v>
      </c>
    </row>
    <row r="14" spans="1:11" s="4" customFormat="1" ht="18">
      <c r="A14" s="29" t="s">
        <v>19</v>
      </c>
      <c r="B14" s="24">
        <v>1407</v>
      </c>
      <c r="C14" s="24">
        <v>1707</v>
      </c>
      <c r="D14" s="24">
        <v>2805</v>
      </c>
      <c r="E14" s="24">
        <v>6786</v>
      </c>
      <c r="F14" s="24">
        <v>9027</v>
      </c>
      <c r="G14" s="21">
        <v>9613</v>
      </c>
      <c r="H14" s="21">
        <v>10345</v>
      </c>
      <c r="I14" s="21">
        <v>10854</v>
      </c>
      <c r="J14" s="25" t="s">
        <v>67</v>
      </c>
      <c r="K14" s="26">
        <v>11930</v>
      </c>
    </row>
    <row r="15" spans="1:11" s="4" customFormat="1" ht="18">
      <c r="A15" s="30" t="s">
        <v>177</v>
      </c>
      <c r="B15" s="21"/>
      <c r="C15" s="21"/>
      <c r="D15" s="21"/>
      <c r="E15" s="21"/>
      <c r="F15" s="21"/>
      <c r="G15" s="21"/>
      <c r="H15" s="21"/>
      <c r="I15" s="21"/>
      <c r="J15" s="26"/>
      <c r="K15" s="26"/>
    </row>
    <row r="16" spans="1:11" s="6" customFormat="1" ht="18">
      <c r="A16" s="27" t="s">
        <v>20</v>
      </c>
      <c r="B16" s="21" t="s">
        <v>0</v>
      </c>
      <c r="C16" s="21" t="s">
        <v>0</v>
      </c>
      <c r="D16" s="21">
        <v>2611</v>
      </c>
      <c r="E16" s="21">
        <v>8297</v>
      </c>
      <c r="F16" s="21">
        <v>8026</v>
      </c>
      <c r="G16" s="21">
        <v>7811</v>
      </c>
      <c r="H16" s="21">
        <v>8210</v>
      </c>
      <c r="I16" s="21">
        <v>8014</v>
      </c>
      <c r="J16" s="25" t="s">
        <v>68</v>
      </c>
      <c r="K16" s="26">
        <v>9418</v>
      </c>
    </row>
    <row r="17" spans="1:11" s="4" customFormat="1" ht="18">
      <c r="A17" s="27" t="s">
        <v>1</v>
      </c>
      <c r="B17" s="21" t="s">
        <v>0</v>
      </c>
      <c r="C17" s="21" t="s">
        <v>0</v>
      </c>
      <c r="D17" s="21">
        <v>1093</v>
      </c>
      <c r="E17" s="21">
        <v>970</v>
      </c>
      <c r="F17" s="21">
        <v>916</v>
      </c>
      <c r="G17" s="21">
        <v>817</v>
      </c>
      <c r="H17" s="21">
        <v>596</v>
      </c>
      <c r="I17" s="21">
        <v>647</v>
      </c>
      <c r="J17" s="25" t="s">
        <v>69</v>
      </c>
      <c r="K17" s="26">
        <v>872</v>
      </c>
    </row>
    <row r="18" spans="1:11" s="4" customFormat="1" ht="18">
      <c r="A18" s="27" t="s">
        <v>21</v>
      </c>
      <c r="B18" s="24" t="s">
        <v>0</v>
      </c>
      <c r="C18" s="24" t="s">
        <v>0</v>
      </c>
      <c r="D18" s="24">
        <v>3705</v>
      </c>
      <c r="E18" s="24">
        <v>9267</v>
      </c>
      <c r="F18" s="24">
        <v>8941</v>
      </c>
      <c r="G18" s="24">
        <v>8628</v>
      </c>
      <c r="H18" s="24">
        <v>8807</v>
      </c>
      <c r="I18" s="21">
        <v>8661</v>
      </c>
      <c r="J18" s="25" t="s">
        <v>70</v>
      </c>
      <c r="K18" s="26">
        <v>10290</v>
      </c>
    </row>
    <row r="19" spans="1:11" s="4" customFormat="1" ht="18">
      <c r="A19" s="29" t="s">
        <v>13</v>
      </c>
      <c r="B19" s="24">
        <v>1407</v>
      </c>
      <c r="C19" s="24">
        <v>1707</v>
      </c>
      <c r="D19" s="24">
        <v>6510</v>
      </c>
      <c r="E19" s="24">
        <v>16053</v>
      </c>
      <c r="F19" s="24">
        <v>17968</v>
      </c>
      <c r="G19" s="24">
        <v>18241</v>
      </c>
      <c r="H19" s="24">
        <v>19151</v>
      </c>
      <c r="I19" s="21">
        <v>19515</v>
      </c>
      <c r="J19" s="25" t="s">
        <v>71</v>
      </c>
      <c r="K19" s="26">
        <v>22220</v>
      </c>
    </row>
    <row r="20" spans="1:11" s="6" customFormat="1" ht="16.5">
      <c r="A20" s="23" t="s">
        <v>46</v>
      </c>
      <c r="B20" s="31" t="s">
        <v>2</v>
      </c>
      <c r="C20" s="31"/>
      <c r="D20" s="31"/>
      <c r="E20" s="31"/>
      <c r="F20" s="31"/>
      <c r="G20" s="31"/>
      <c r="H20" s="31"/>
      <c r="I20" s="21"/>
      <c r="J20" s="26"/>
      <c r="K20" s="32"/>
    </row>
    <row r="21" spans="1:11" s="4" customFormat="1" ht="18">
      <c r="A21" s="27" t="s">
        <v>179</v>
      </c>
      <c r="B21" s="21" t="s">
        <v>0</v>
      </c>
      <c r="C21" s="21" t="s">
        <v>0</v>
      </c>
      <c r="D21" s="21" t="s">
        <v>0</v>
      </c>
      <c r="E21" s="21">
        <v>8903</v>
      </c>
      <c r="F21" s="21">
        <v>10144</v>
      </c>
      <c r="G21" s="21">
        <v>10321</v>
      </c>
      <c r="H21" s="21">
        <v>10575</v>
      </c>
      <c r="I21" s="21">
        <v>10944</v>
      </c>
      <c r="J21" s="25" t="s">
        <v>73</v>
      </c>
      <c r="K21" s="26">
        <v>11714</v>
      </c>
    </row>
    <row r="22" spans="1:11" s="4" customFormat="1" ht="16.5">
      <c r="A22" s="27" t="s">
        <v>14</v>
      </c>
      <c r="B22" s="21" t="s">
        <v>0</v>
      </c>
      <c r="C22" s="21" t="s">
        <v>0</v>
      </c>
      <c r="D22" s="21" t="s">
        <v>0</v>
      </c>
      <c r="E22" s="21">
        <v>3825</v>
      </c>
      <c r="F22" s="21">
        <v>3786</v>
      </c>
      <c r="G22" s="21">
        <v>3523</v>
      </c>
      <c r="H22" s="21">
        <v>3402</v>
      </c>
      <c r="I22" s="21">
        <v>3474</v>
      </c>
      <c r="J22" s="26">
        <v>3530</v>
      </c>
      <c r="K22" s="26">
        <v>3693</v>
      </c>
    </row>
    <row r="23" spans="1:11" s="4" customFormat="1" ht="18">
      <c r="A23" s="27" t="s">
        <v>15</v>
      </c>
      <c r="B23" s="21" t="s">
        <v>0</v>
      </c>
      <c r="C23" s="21" t="s">
        <v>0</v>
      </c>
      <c r="D23" s="21" t="s">
        <v>0</v>
      </c>
      <c r="E23" s="21">
        <v>237</v>
      </c>
      <c r="F23" s="21">
        <v>413</v>
      </c>
      <c r="G23" s="21">
        <v>376</v>
      </c>
      <c r="H23" s="21">
        <v>442</v>
      </c>
      <c r="I23" s="21">
        <v>473</v>
      </c>
      <c r="J23" s="25" t="s">
        <v>74</v>
      </c>
      <c r="K23" s="26">
        <v>546</v>
      </c>
    </row>
    <row r="24" spans="1:11" s="4" customFormat="1" ht="16.5">
      <c r="A24" s="27" t="s">
        <v>18</v>
      </c>
      <c r="B24" s="21" t="s">
        <v>0</v>
      </c>
      <c r="C24" s="21" t="s">
        <v>0</v>
      </c>
      <c r="D24" s="21" t="s">
        <v>0</v>
      </c>
      <c r="E24" s="21">
        <v>109</v>
      </c>
      <c r="F24" s="21">
        <v>133</v>
      </c>
      <c r="G24" s="21">
        <v>139</v>
      </c>
      <c r="H24" s="21">
        <v>135</v>
      </c>
      <c r="I24" s="21">
        <v>140</v>
      </c>
      <c r="J24" s="26">
        <v>147</v>
      </c>
      <c r="K24" s="26">
        <v>167</v>
      </c>
    </row>
    <row r="25" spans="1:11" s="4" customFormat="1" ht="18">
      <c r="A25" s="27" t="s">
        <v>40</v>
      </c>
      <c r="B25" s="21" t="s">
        <v>0</v>
      </c>
      <c r="C25" s="21" t="s">
        <v>0</v>
      </c>
      <c r="D25" s="21" t="s">
        <v>0</v>
      </c>
      <c r="E25" s="21">
        <v>518</v>
      </c>
      <c r="F25" s="21">
        <v>943</v>
      </c>
      <c r="G25" s="21">
        <v>1000</v>
      </c>
      <c r="H25" s="21">
        <v>1187</v>
      </c>
      <c r="I25" s="21">
        <v>1285</v>
      </c>
      <c r="J25" s="25" t="s">
        <v>75</v>
      </c>
      <c r="K25" s="26">
        <v>1419</v>
      </c>
    </row>
    <row r="26" spans="1:11" s="4" customFormat="1" ht="18">
      <c r="A26" s="33" t="s">
        <v>62</v>
      </c>
      <c r="B26" s="21" t="s">
        <v>0</v>
      </c>
      <c r="C26" s="21" t="s">
        <v>0</v>
      </c>
      <c r="D26" s="21" t="s">
        <v>0</v>
      </c>
      <c r="E26" s="21">
        <v>171</v>
      </c>
      <c r="F26" s="21">
        <v>200</v>
      </c>
      <c r="G26" s="21">
        <v>210</v>
      </c>
      <c r="H26" s="21">
        <v>183</v>
      </c>
      <c r="I26" s="21">
        <v>221</v>
      </c>
      <c r="J26" s="25" t="s">
        <v>76</v>
      </c>
      <c r="K26" s="34">
        <v>238.383</v>
      </c>
    </row>
    <row r="27" spans="1:11" s="4" customFormat="1" ht="18">
      <c r="A27" s="27" t="s">
        <v>16</v>
      </c>
      <c r="B27" s="21" t="s">
        <v>0</v>
      </c>
      <c r="C27" s="21" t="s">
        <v>0</v>
      </c>
      <c r="D27" s="21" t="s">
        <v>0</v>
      </c>
      <c r="E27" s="21">
        <v>1939</v>
      </c>
      <c r="F27" s="21">
        <v>2228</v>
      </c>
      <c r="G27" s="21">
        <v>2211</v>
      </c>
      <c r="H27" s="21">
        <v>2294</v>
      </c>
      <c r="I27" s="21">
        <v>2278</v>
      </c>
      <c r="J27" s="25" t="s">
        <v>77</v>
      </c>
      <c r="K27" s="26">
        <v>2575</v>
      </c>
    </row>
    <row r="28" spans="1:11" s="4" customFormat="1" ht="18">
      <c r="A28" s="33" t="s">
        <v>64</v>
      </c>
      <c r="B28" s="21" t="s">
        <v>0</v>
      </c>
      <c r="C28" s="21" t="s">
        <v>0</v>
      </c>
      <c r="D28" s="21" t="s">
        <v>0</v>
      </c>
      <c r="E28" s="21">
        <v>41</v>
      </c>
      <c r="F28" s="21">
        <v>73</v>
      </c>
      <c r="G28" s="21">
        <v>67</v>
      </c>
      <c r="H28" s="21">
        <v>124</v>
      </c>
      <c r="I28" s="21">
        <v>122</v>
      </c>
      <c r="J28" s="25" t="s">
        <v>78</v>
      </c>
      <c r="K28" s="34">
        <f>398.2-238.383</f>
        <v>159.81699999999998</v>
      </c>
    </row>
    <row r="29" spans="1:11" s="4" customFormat="1" ht="18">
      <c r="A29" s="29" t="s">
        <v>180</v>
      </c>
      <c r="B29" s="21" t="s">
        <v>0</v>
      </c>
      <c r="C29" s="21" t="s">
        <v>0</v>
      </c>
      <c r="D29" s="21">
        <v>6247</v>
      </c>
      <c r="E29" s="21">
        <v>15742</v>
      </c>
      <c r="F29" s="21">
        <v>17920</v>
      </c>
      <c r="G29" s="21">
        <v>17849</v>
      </c>
      <c r="H29" s="21">
        <v>18341</v>
      </c>
      <c r="I29" s="21">
        <v>18936</v>
      </c>
      <c r="J29" s="25" t="s">
        <v>79</v>
      </c>
      <c r="K29" s="26">
        <v>20512</v>
      </c>
    </row>
    <row r="30" spans="1:11" s="4" customFormat="1" ht="18">
      <c r="A30" s="27" t="s">
        <v>181</v>
      </c>
      <c r="B30" s="21" t="s">
        <v>0</v>
      </c>
      <c r="C30" s="21" t="s">
        <v>0</v>
      </c>
      <c r="D30" s="21">
        <v>278</v>
      </c>
      <c r="E30" s="21">
        <v>1593</v>
      </c>
      <c r="F30" s="21">
        <v>2769</v>
      </c>
      <c r="G30" s="21">
        <v>2601</v>
      </c>
      <c r="H30" s="21">
        <v>2885</v>
      </c>
      <c r="I30" s="21">
        <v>3106</v>
      </c>
      <c r="J30" s="25" t="s">
        <v>80</v>
      </c>
      <c r="K30" s="26">
        <v>3692</v>
      </c>
    </row>
    <row r="31" spans="1:11" s="4" customFormat="1" ht="18">
      <c r="A31" s="27" t="s">
        <v>22</v>
      </c>
      <c r="B31" s="21" t="s">
        <v>0</v>
      </c>
      <c r="C31" s="21" t="s">
        <v>0</v>
      </c>
      <c r="D31" s="21">
        <v>186</v>
      </c>
      <c r="E31" s="21">
        <v>644</v>
      </c>
      <c r="F31" s="21">
        <v>964</v>
      </c>
      <c r="G31" s="21">
        <v>1091</v>
      </c>
      <c r="H31" s="21">
        <v>1034</v>
      </c>
      <c r="I31" s="21">
        <v>1117</v>
      </c>
      <c r="J31" s="25" t="s">
        <v>81</v>
      </c>
      <c r="K31" s="26">
        <v>1333</v>
      </c>
    </row>
    <row r="32" spans="1:11" s="4" customFormat="1" ht="18">
      <c r="A32" s="29" t="s">
        <v>23</v>
      </c>
      <c r="B32" s="21">
        <v>1377</v>
      </c>
      <c r="C32" s="21">
        <v>1996</v>
      </c>
      <c r="D32" s="21">
        <f>SUM(D29:D31)</f>
        <v>6711</v>
      </c>
      <c r="E32" s="21">
        <f>SUM(E29:E31)</f>
        <v>17979</v>
      </c>
      <c r="F32" s="21">
        <v>21653</v>
      </c>
      <c r="G32" s="21">
        <v>21540</v>
      </c>
      <c r="H32" s="21">
        <v>22260</v>
      </c>
      <c r="I32" s="21">
        <v>23159</v>
      </c>
      <c r="J32" s="25" t="s">
        <v>82</v>
      </c>
      <c r="K32" s="26">
        <v>25538</v>
      </c>
    </row>
    <row r="33" spans="1:11" s="4" customFormat="1" ht="16.5">
      <c r="A33" s="35" t="s">
        <v>45</v>
      </c>
      <c r="B33" s="21"/>
      <c r="C33" s="21"/>
      <c r="D33" s="21"/>
      <c r="E33" s="21"/>
      <c r="F33" s="21"/>
      <c r="G33" s="21"/>
      <c r="H33" s="21"/>
      <c r="I33" s="21"/>
      <c r="J33" s="22"/>
      <c r="K33" s="22"/>
    </row>
    <row r="34" spans="1:11" s="4" customFormat="1" ht="18">
      <c r="A34" s="27" t="s">
        <v>72</v>
      </c>
      <c r="B34" s="21" t="s">
        <v>0</v>
      </c>
      <c r="C34" s="21" t="s">
        <v>0</v>
      </c>
      <c r="D34" s="21" t="s">
        <v>0</v>
      </c>
      <c r="E34" s="36">
        <v>0.14</v>
      </c>
      <c r="F34" s="36">
        <v>0.17</v>
      </c>
      <c r="G34" s="36">
        <v>0.17</v>
      </c>
      <c r="H34" s="36">
        <v>0.18</v>
      </c>
      <c r="I34" s="36">
        <v>0.1814935727402571</v>
      </c>
      <c r="J34" s="37" t="s">
        <v>83</v>
      </c>
      <c r="K34" s="36">
        <f aca="true" t="shared" si="0" ref="K34:K41">+K5/K108</f>
        <v>0.19688752652676256</v>
      </c>
    </row>
    <row r="35" spans="1:11" s="4" customFormat="1" ht="16.5">
      <c r="A35" s="27" t="s">
        <v>14</v>
      </c>
      <c r="B35" s="21" t="s">
        <v>0</v>
      </c>
      <c r="C35" s="21" t="s">
        <v>0</v>
      </c>
      <c r="D35" s="21" t="s">
        <v>0</v>
      </c>
      <c r="E35" s="36">
        <v>0.15</v>
      </c>
      <c r="F35" s="36">
        <v>0.19</v>
      </c>
      <c r="G35" s="36">
        <v>0.19</v>
      </c>
      <c r="H35" s="36">
        <f>+H6/H109</f>
        <v>0.20138768430182133</v>
      </c>
      <c r="I35" s="36">
        <v>0.19500663570006635</v>
      </c>
      <c r="J35" s="36">
        <f>+J6/J109</f>
        <v>0.18699120807554542</v>
      </c>
      <c r="K35" s="36">
        <f t="shared" si="0"/>
        <v>0.1800496047124477</v>
      </c>
    </row>
    <row r="36" spans="1:11" s="4" customFormat="1" ht="16.5">
      <c r="A36" s="27" t="s">
        <v>15</v>
      </c>
      <c r="B36" s="21" t="s">
        <v>0</v>
      </c>
      <c r="C36" s="21" t="s">
        <v>0</v>
      </c>
      <c r="D36" s="21" t="s">
        <v>0</v>
      </c>
      <c r="E36" s="36">
        <v>0.15</v>
      </c>
      <c r="F36" s="36">
        <v>0.18</v>
      </c>
      <c r="G36" s="36">
        <v>0.15</v>
      </c>
      <c r="H36" s="36">
        <f>+H7/H110</f>
        <v>0.15047021943573669</v>
      </c>
      <c r="I36" s="36">
        <v>0.13429951690821257</v>
      </c>
      <c r="J36" s="36">
        <v>0.13297</v>
      </c>
      <c r="K36" s="36">
        <f t="shared" si="0"/>
        <v>0.13598673300165837</v>
      </c>
    </row>
    <row r="37" spans="1:11" s="4" customFormat="1" ht="16.5">
      <c r="A37" s="27" t="s">
        <v>18</v>
      </c>
      <c r="B37" s="21" t="s">
        <v>0</v>
      </c>
      <c r="C37" s="21" t="s">
        <v>0</v>
      </c>
      <c r="D37" s="21" t="s">
        <v>0</v>
      </c>
      <c r="E37" s="36">
        <v>0.24</v>
      </c>
      <c r="F37" s="36">
        <v>0.29</v>
      </c>
      <c r="G37" s="36">
        <v>0.29</v>
      </c>
      <c r="H37" s="36">
        <f>+H8/H111</f>
        <v>0.29891304347826086</v>
      </c>
      <c r="I37" s="36">
        <v>0.30158730158730157</v>
      </c>
      <c r="J37" s="36">
        <f>+J8/J111</f>
        <v>0.3021978021978022</v>
      </c>
      <c r="K37" s="36">
        <f t="shared" si="0"/>
        <v>0.3225806451612903</v>
      </c>
    </row>
    <row r="38" spans="1:11" s="4" customFormat="1" ht="18">
      <c r="A38" s="27" t="s">
        <v>40</v>
      </c>
      <c r="B38" s="21" t="s">
        <v>0</v>
      </c>
      <c r="C38" s="21" t="s">
        <v>0</v>
      </c>
      <c r="D38" s="21" t="s">
        <v>0</v>
      </c>
      <c r="E38" s="36">
        <v>0.1</v>
      </c>
      <c r="F38" s="36">
        <v>0.3</v>
      </c>
      <c r="G38" s="36">
        <v>0.29</v>
      </c>
      <c r="H38" s="36">
        <v>0.24</v>
      </c>
      <c r="I38" s="36">
        <v>0.23</v>
      </c>
      <c r="J38" s="37" t="s">
        <v>84</v>
      </c>
      <c r="K38" s="36">
        <f t="shared" si="0"/>
        <v>0.19557195571955718</v>
      </c>
    </row>
    <row r="39" spans="1:11" s="4" customFormat="1" ht="18">
      <c r="A39" s="33" t="s">
        <v>62</v>
      </c>
      <c r="B39" s="21" t="s">
        <v>0</v>
      </c>
      <c r="C39" s="21" t="s">
        <v>0</v>
      </c>
      <c r="D39" s="21" t="s">
        <v>0</v>
      </c>
      <c r="E39" s="36">
        <f>E10/E113</f>
        <v>0.1958041958041958</v>
      </c>
      <c r="F39" s="36">
        <v>0.14</v>
      </c>
      <c r="G39" s="36">
        <v>0.23</v>
      </c>
      <c r="H39" s="36">
        <f>+H10/H113</f>
        <v>0.2109375</v>
      </c>
      <c r="I39" s="36">
        <v>0.17</v>
      </c>
      <c r="J39" s="37" t="s">
        <v>85</v>
      </c>
      <c r="K39" s="36">
        <f t="shared" si="0"/>
        <v>0.15550756636711083</v>
      </c>
    </row>
    <row r="40" spans="1:11" s="4" customFormat="1" ht="16.5">
      <c r="A40" s="27" t="s">
        <v>16</v>
      </c>
      <c r="B40" s="21" t="s">
        <v>0</v>
      </c>
      <c r="C40" s="21" t="s">
        <v>0</v>
      </c>
      <c r="D40" s="21" t="s">
        <v>0</v>
      </c>
      <c r="E40" s="36">
        <v>0.14</v>
      </c>
      <c r="F40" s="36">
        <v>0.14</v>
      </c>
      <c r="G40" s="36">
        <v>0.13</v>
      </c>
      <c r="H40" s="36">
        <v>0.14</v>
      </c>
      <c r="I40" s="36">
        <v>0.14655386912167206</v>
      </c>
      <c r="J40" s="36">
        <v>0.1441</v>
      </c>
      <c r="K40" s="36">
        <f t="shared" si="0"/>
        <v>0.14932694501483001</v>
      </c>
    </row>
    <row r="41" spans="1:11" s="4" customFormat="1" ht="18">
      <c r="A41" s="33" t="s">
        <v>64</v>
      </c>
      <c r="B41" s="21" t="s">
        <v>0</v>
      </c>
      <c r="C41" s="21" t="s">
        <v>0</v>
      </c>
      <c r="D41" s="21" t="s">
        <v>0</v>
      </c>
      <c r="E41" s="36">
        <f>26/124</f>
        <v>0.20967741935483872</v>
      </c>
      <c r="F41" s="36">
        <v>0.23</v>
      </c>
      <c r="G41" s="36">
        <v>0.17</v>
      </c>
      <c r="H41" s="36">
        <v>0.07</v>
      </c>
      <c r="I41" s="36">
        <v>0.11</v>
      </c>
      <c r="J41" s="36">
        <f>(79.8-41.1491)/(735-293.934)</f>
        <v>0.08763064938127174</v>
      </c>
      <c r="K41" s="36">
        <f t="shared" si="0"/>
        <v>0.09723832500724625</v>
      </c>
    </row>
    <row r="42" spans="1:11" s="4" customFormat="1" ht="16.5">
      <c r="A42" s="30" t="s">
        <v>24</v>
      </c>
      <c r="B42" s="21" t="s">
        <v>0</v>
      </c>
      <c r="C42" s="21" t="s">
        <v>0</v>
      </c>
      <c r="D42" s="21" t="s">
        <v>0</v>
      </c>
      <c r="E42" s="36">
        <f>SUM(E5:E12)/E116</f>
        <v>0.14369394550713366</v>
      </c>
      <c r="F42" s="36">
        <f>SUM(F5:F12)/F116</f>
        <v>0.17067070860174308</v>
      </c>
      <c r="G42" s="36">
        <v>0.17</v>
      </c>
      <c r="H42" s="36">
        <f>SUM(H5:H12)/H116</f>
        <v>0.17924984291169221</v>
      </c>
      <c r="I42" s="36">
        <v>0.18</v>
      </c>
      <c r="J42" s="36">
        <v>0.18</v>
      </c>
      <c r="K42" s="36">
        <f>SUM(K5:K12)/K116</f>
        <v>0.1806441764616089</v>
      </c>
    </row>
    <row r="43" spans="1:11" s="4" customFormat="1" ht="16.5">
      <c r="A43" s="35" t="s">
        <v>43</v>
      </c>
      <c r="B43" s="21"/>
      <c r="C43" s="21"/>
      <c r="D43" s="21"/>
      <c r="E43" s="21"/>
      <c r="F43" s="21"/>
      <c r="G43" s="21"/>
      <c r="H43" s="21"/>
      <c r="I43" s="21"/>
      <c r="J43" s="38"/>
      <c r="K43" s="22"/>
    </row>
    <row r="44" spans="1:11" s="7" customFormat="1" ht="18">
      <c r="A44" s="27" t="s">
        <v>93</v>
      </c>
      <c r="B44" s="21" t="s">
        <v>0</v>
      </c>
      <c r="C44" s="21" t="s">
        <v>0</v>
      </c>
      <c r="D44" s="21" t="s">
        <v>0</v>
      </c>
      <c r="E44" s="36">
        <v>0.52</v>
      </c>
      <c r="F44" s="36">
        <v>0.62</v>
      </c>
      <c r="G44" s="36">
        <v>0.66</v>
      </c>
      <c r="H44" s="36">
        <v>0.7</v>
      </c>
      <c r="I44" s="36">
        <v>0.7</v>
      </c>
      <c r="J44" s="39" t="s">
        <v>86</v>
      </c>
      <c r="K44" s="40">
        <v>0.74</v>
      </c>
    </row>
    <row r="45" spans="1:11" s="7" customFormat="1" ht="16.5">
      <c r="A45" s="27" t="s">
        <v>14</v>
      </c>
      <c r="B45" s="21" t="s">
        <v>0</v>
      </c>
      <c r="C45" s="21" t="s">
        <v>0</v>
      </c>
      <c r="D45" s="21" t="s">
        <v>0</v>
      </c>
      <c r="E45" s="36">
        <v>0.74</v>
      </c>
      <c r="F45" s="36">
        <v>0.9</v>
      </c>
      <c r="G45" s="36">
        <v>0.99</v>
      </c>
      <c r="H45" s="36">
        <v>1.08</v>
      </c>
      <c r="I45" s="36">
        <v>0.97</v>
      </c>
      <c r="J45" s="38">
        <v>0.9600501462599248</v>
      </c>
      <c r="K45" s="40">
        <v>0.92</v>
      </c>
    </row>
    <row r="46" spans="1:11" s="7" customFormat="1" ht="18">
      <c r="A46" s="27" t="s">
        <v>15</v>
      </c>
      <c r="B46" s="21" t="s">
        <v>0</v>
      </c>
      <c r="C46" s="21" t="s">
        <v>0</v>
      </c>
      <c r="D46" s="21" t="s">
        <v>0</v>
      </c>
      <c r="E46" s="36">
        <v>0.47</v>
      </c>
      <c r="F46" s="36">
        <v>0.66</v>
      </c>
      <c r="G46" s="36">
        <v>0.5</v>
      </c>
      <c r="H46" s="36">
        <v>0.55</v>
      </c>
      <c r="I46" s="36">
        <v>0.53</v>
      </c>
      <c r="J46" s="39" t="s">
        <v>87</v>
      </c>
      <c r="K46" s="40">
        <v>0.56</v>
      </c>
    </row>
    <row r="47" spans="1:11" s="7" customFormat="1" ht="16.5">
      <c r="A47" s="27" t="s">
        <v>18</v>
      </c>
      <c r="B47" s="21" t="s">
        <v>0</v>
      </c>
      <c r="C47" s="21" t="s">
        <v>0</v>
      </c>
      <c r="D47" s="21" t="s">
        <v>0</v>
      </c>
      <c r="E47" s="36">
        <v>0.36</v>
      </c>
      <c r="F47" s="36">
        <v>0.47</v>
      </c>
      <c r="G47" s="36">
        <v>0.45</v>
      </c>
      <c r="H47" s="36">
        <v>0.47</v>
      </c>
      <c r="I47" s="36">
        <v>0.47</v>
      </c>
      <c r="J47" s="38">
        <v>0.47264957264957264</v>
      </c>
      <c r="K47" s="40">
        <v>0.5</v>
      </c>
    </row>
    <row r="48" spans="1:11" s="7" customFormat="1" ht="18">
      <c r="A48" s="27" t="s">
        <v>40</v>
      </c>
      <c r="B48" s="21" t="s">
        <v>0</v>
      </c>
      <c r="C48" s="21" t="s">
        <v>0</v>
      </c>
      <c r="D48" s="21" t="s">
        <v>0</v>
      </c>
      <c r="E48" s="36">
        <v>0.6</v>
      </c>
      <c r="F48" s="36">
        <v>2.04</v>
      </c>
      <c r="G48" s="36">
        <v>2.26</v>
      </c>
      <c r="H48" s="36">
        <v>2.21</v>
      </c>
      <c r="I48" s="36">
        <v>1.83</v>
      </c>
      <c r="J48" s="39" t="s">
        <v>88</v>
      </c>
      <c r="K48" s="40">
        <v>1.59</v>
      </c>
    </row>
    <row r="49" spans="1:11" s="7" customFormat="1" ht="18">
      <c r="A49" s="27" t="s">
        <v>62</v>
      </c>
      <c r="B49" s="21" t="s">
        <v>0</v>
      </c>
      <c r="C49" s="21" t="s">
        <v>0</v>
      </c>
      <c r="D49" s="21" t="s">
        <v>0</v>
      </c>
      <c r="E49" s="36">
        <v>1.11</v>
      </c>
      <c r="F49" s="36">
        <v>0.87</v>
      </c>
      <c r="G49" s="36">
        <v>1.31</v>
      </c>
      <c r="H49" s="36">
        <v>1.12</v>
      </c>
      <c r="I49" s="36">
        <v>0.99</v>
      </c>
      <c r="J49" s="39" t="s">
        <v>89</v>
      </c>
      <c r="K49" s="40">
        <v>0.91</v>
      </c>
    </row>
    <row r="50" spans="1:11" s="7" customFormat="1" ht="18">
      <c r="A50" s="27" t="s">
        <v>16</v>
      </c>
      <c r="B50" s="21" t="s">
        <v>0</v>
      </c>
      <c r="C50" s="21" t="s">
        <v>0</v>
      </c>
      <c r="D50" s="21" t="s">
        <v>0</v>
      </c>
      <c r="E50" s="36">
        <v>2.9</v>
      </c>
      <c r="F50" s="36">
        <v>3.19</v>
      </c>
      <c r="G50" s="36">
        <v>3.13</v>
      </c>
      <c r="H50" s="36">
        <v>3.24</v>
      </c>
      <c r="I50" s="36">
        <v>3.3</v>
      </c>
      <c r="J50" s="39" t="s">
        <v>90</v>
      </c>
      <c r="K50" s="40">
        <v>3.31</v>
      </c>
    </row>
    <row r="51" spans="1:11" s="7" customFormat="1" ht="18">
      <c r="A51" s="27" t="s">
        <v>64</v>
      </c>
      <c r="B51" s="21" t="s">
        <v>0</v>
      </c>
      <c r="C51" s="21" t="s">
        <v>0</v>
      </c>
      <c r="D51" s="21" t="s">
        <v>0</v>
      </c>
      <c r="E51" s="36">
        <v>0.9</v>
      </c>
      <c r="F51" s="36">
        <v>1.28</v>
      </c>
      <c r="G51" s="36">
        <v>1.57</v>
      </c>
      <c r="H51" s="36">
        <v>1.33</v>
      </c>
      <c r="I51" s="36">
        <v>0.66</v>
      </c>
      <c r="J51" s="39" t="s">
        <v>91</v>
      </c>
      <c r="K51" s="40">
        <v>0.76</v>
      </c>
    </row>
    <row r="52" spans="1:11" s="7" customFormat="1" ht="18">
      <c r="A52" s="41" t="s">
        <v>24</v>
      </c>
      <c r="B52" s="63">
        <v>0.14</v>
      </c>
      <c r="C52" s="63">
        <v>0.22</v>
      </c>
      <c r="D52" s="63">
        <v>0.3</v>
      </c>
      <c r="E52" s="64">
        <v>0.67</v>
      </c>
      <c r="F52" s="64">
        <v>0.85</v>
      </c>
      <c r="G52" s="64">
        <v>0.87</v>
      </c>
      <c r="H52" s="64">
        <v>0.93</v>
      </c>
      <c r="I52" s="64">
        <v>0.89</v>
      </c>
      <c r="J52" s="65" t="s">
        <v>92</v>
      </c>
      <c r="K52" s="42">
        <v>0.9</v>
      </c>
    </row>
    <row r="53" spans="1:11" s="7" customFormat="1" ht="18">
      <c r="A53" s="69"/>
      <c r="B53" s="70"/>
      <c r="C53" s="70"/>
      <c r="D53" s="70"/>
      <c r="E53" s="71"/>
      <c r="F53" s="71"/>
      <c r="G53" s="71"/>
      <c r="H53" s="71"/>
      <c r="I53" s="71"/>
      <c r="J53" s="72"/>
      <c r="K53" s="73" t="s">
        <v>196</v>
      </c>
    </row>
    <row r="54" spans="1:11" s="7" customFormat="1" ht="16.5" thickBot="1">
      <c r="A54" s="78" t="s">
        <v>197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s="4" customFormat="1" ht="18">
      <c r="A55" s="67" t="s">
        <v>31</v>
      </c>
      <c r="B55" s="18" t="s">
        <v>49</v>
      </c>
      <c r="C55" s="18" t="s">
        <v>50</v>
      </c>
      <c r="D55" s="18" t="s">
        <v>51</v>
      </c>
      <c r="E55" s="18" t="s">
        <v>52</v>
      </c>
      <c r="F55" s="18" t="s">
        <v>53</v>
      </c>
      <c r="G55" s="18" t="s">
        <v>54</v>
      </c>
      <c r="H55" s="18" t="s">
        <v>55</v>
      </c>
      <c r="I55" s="18" t="s">
        <v>56</v>
      </c>
      <c r="J55" s="18" t="s">
        <v>57</v>
      </c>
      <c r="K55" s="68" t="s">
        <v>58</v>
      </c>
    </row>
    <row r="56" spans="1:11" s="4" customFormat="1" ht="16.5">
      <c r="A56" s="20" t="s">
        <v>25</v>
      </c>
      <c r="B56" s="21"/>
      <c r="C56" s="21"/>
      <c r="D56" s="21"/>
      <c r="E56" s="21"/>
      <c r="F56" s="21"/>
      <c r="G56" s="21"/>
      <c r="H56" s="21"/>
      <c r="I56" s="21"/>
      <c r="J56" s="22"/>
      <c r="K56" s="22"/>
    </row>
    <row r="57" spans="1:11" s="4" customFormat="1" ht="18">
      <c r="A57" s="33" t="s">
        <v>94</v>
      </c>
      <c r="B57" s="21">
        <v>1236</v>
      </c>
      <c r="C57" s="21">
        <v>1075</v>
      </c>
      <c r="D57" s="21">
        <v>1022</v>
      </c>
      <c r="E57" s="21">
        <v>2685</v>
      </c>
      <c r="F57" s="21">
        <v>2250</v>
      </c>
      <c r="G57" s="21">
        <v>2250</v>
      </c>
      <c r="H57" s="21">
        <v>2250</v>
      </c>
      <c r="I57" s="21">
        <v>2250</v>
      </c>
      <c r="J57" s="26">
        <v>2262</v>
      </c>
      <c r="K57" s="26">
        <v>2262</v>
      </c>
    </row>
    <row r="58" spans="1:11" s="4" customFormat="1" ht="16.5">
      <c r="A58" s="33" t="s">
        <v>14</v>
      </c>
      <c r="B58" s="21">
        <v>31</v>
      </c>
      <c r="C58" s="21">
        <v>15</v>
      </c>
      <c r="D58" s="21">
        <v>11</v>
      </c>
      <c r="E58" s="21">
        <v>12</v>
      </c>
      <c r="F58" s="21">
        <v>14</v>
      </c>
      <c r="G58" s="21">
        <v>14</v>
      </c>
      <c r="H58" s="21">
        <v>14</v>
      </c>
      <c r="I58" s="21">
        <v>14</v>
      </c>
      <c r="J58" s="26">
        <v>14</v>
      </c>
      <c r="K58" s="26">
        <v>14</v>
      </c>
    </row>
    <row r="59" spans="1:11" s="4" customFormat="1" ht="16.5">
      <c r="A59" s="33" t="s">
        <v>15</v>
      </c>
      <c r="B59" s="21" t="s">
        <v>4</v>
      </c>
      <c r="C59" s="21" t="s">
        <v>5</v>
      </c>
      <c r="D59" s="21">
        <v>9</v>
      </c>
      <c r="E59" s="21">
        <v>17</v>
      </c>
      <c r="F59" s="21">
        <v>22</v>
      </c>
      <c r="G59" s="21">
        <v>22</v>
      </c>
      <c r="H59" s="21">
        <v>22</v>
      </c>
      <c r="I59" s="21">
        <v>22</v>
      </c>
      <c r="J59" s="26">
        <v>23</v>
      </c>
      <c r="K59" s="26">
        <v>24</v>
      </c>
    </row>
    <row r="60" spans="1:11" s="4" customFormat="1" ht="16.5">
      <c r="A60" s="33" t="s">
        <v>18</v>
      </c>
      <c r="B60" s="21">
        <v>19</v>
      </c>
      <c r="C60" s="21">
        <v>6</v>
      </c>
      <c r="D60" s="21">
        <v>5</v>
      </c>
      <c r="E60" s="21">
        <v>5</v>
      </c>
      <c r="F60" s="21">
        <v>5</v>
      </c>
      <c r="G60" s="21">
        <v>5</v>
      </c>
      <c r="H60" s="21">
        <v>5</v>
      </c>
      <c r="I60" s="21">
        <v>5</v>
      </c>
      <c r="J60" s="26">
        <v>5</v>
      </c>
      <c r="K60" s="26">
        <v>5</v>
      </c>
    </row>
    <row r="61" spans="1:11" s="4" customFormat="1" ht="16.5">
      <c r="A61" s="33" t="s">
        <v>40</v>
      </c>
      <c r="B61" s="21" t="s">
        <v>0</v>
      </c>
      <c r="C61" s="21" t="s">
        <v>0</v>
      </c>
      <c r="D61" s="21" t="s">
        <v>0</v>
      </c>
      <c r="E61" s="21">
        <v>3193</v>
      </c>
      <c r="F61" s="21">
        <v>5214</v>
      </c>
      <c r="G61" s="21">
        <v>5214</v>
      </c>
      <c r="H61" s="21">
        <v>5214</v>
      </c>
      <c r="I61" s="21">
        <v>5214</v>
      </c>
      <c r="J61" s="26">
        <v>5254</v>
      </c>
      <c r="K61" s="26">
        <v>5252</v>
      </c>
    </row>
    <row r="62" spans="1:11" s="4" customFormat="1" ht="18">
      <c r="A62" s="33" t="s">
        <v>62</v>
      </c>
      <c r="B62" s="21" t="s">
        <v>0</v>
      </c>
      <c r="C62" s="21" t="s">
        <v>0</v>
      </c>
      <c r="D62" s="21">
        <v>16</v>
      </c>
      <c r="E62" s="21">
        <v>27</v>
      </c>
      <c r="F62" s="21">
        <v>25</v>
      </c>
      <c r="G62" s="21">
        <v>25</v>
      </c>
      <c r="H62" s="21">
        <v>25</v>
      </c>
      <c r="I62" s="21">
        <v>25</v>
      </c>
      <c r="J62" s="26">
        <v>28</v>
      </c>
      <c r="K62" s="26">
        <v>30</v>
      </c>
    </row>
    <row r="63" spans="1:11" s="4" customFormat="1" ht="16.5">
      <c r="A63" s="33" t="s">
        <v>16</v>
      </c>
      <c r="B63" s="21" t="s">
        <v>0</v>
      </c>
      <c r="C63" s="21" t="s">
        <v>0</v>
      </c>
      <c r="D63" s="21">
        <v>18</v>
      </c>
      <c r="E63" s="21">
        <v>14</v>
      </c>
      <c r="F63" s="21">
        <v>16</v>
      </c>
      <c r="G63" s="21">
        <v>16</v>
      </c>
      <c r="H63" s="21">
        <v>16</v>
      </c>
      <c r="I63" s="21">
        <v>18</v>
      </c>
      <c r="J63" s="26">
        <v>18</v>
      </c>
      <c r="K63" s="26">
        <v>20</v>
      </c>
    </row>
    <row r="64" spans="1:11" s="4" customFormat="1" ht="18">
      <c r="A64" s="33" t="s">
        <v>64</v>
      </c>
      <c r="B64" s="21" t="s">
        <v>0</v>
      </c>
      <c r="C64" s="21" t="s">
        <v>0</v>
      </c>
      <c r="D64" s="21">
        <v>5</v>
      </c>
      <c r="E64" s="21">
        <v>35</v>
      </c>
      <c r="F64" s="21">
        <v>69</v>
      </c>
      <c r="G64" s="21">
        <v>69</v>
      </c>
      <c r="H64" s="21">
        <v>69</v>
      </c>
      <c r="I64" s="21">
        <v>70</v>
      </c>
      <c r="J64" s="26">
        <v>72</v>
      </c>
      <c r="K64" s="26">
        <v>81</v>
      </c>
    </row>
    <row r="65" spans="1:11" s="4" customFormat="1" ht="18">
      <c r="A65" s="74" t="s">
        <v>182</v>
      </c>
      <c r="B65" s="75">
        <v>1286</v>
      </c>
      <c r="C65" s="21">
        <v>1096</v>
      </c>
      <c r="D65" s="21">
        <v>1055</v>
      </c>
      <c r="E65" s="21">
        <v>5078</v>
      </c>
      <c r="F65" s="21">
        <v>5973</v>
      </c>
      <c r="G65" s="21">
        <v>5973</v>
      </c>
      <c r="H65" s="21">
        <v>5973</v>
      </c>
      <c r="I65" s="21">
        <v>5975</v>
      </c>
      <c r="J65" s="26">
        <v>6000</v>
      </c>
      <c r="K65" s="26">
        <v>6000</v>
      </c>
    </row>
    <row r="66" spans="1:11" s="4" customFormat="1" ht="16.5">
      <c r="A66" s="35" t="s">
        <v>26</v>
      </c>
      <c r="B66" s="21"/>
      <c r="C66" s="21"/>
      <c r="D66" s="21"/>
      <c r="E66" s="21"/>
      <c r="F66" s="21"/>
      <c r="G66" s="21"/>
      <c r="H66" s="21"/>
      <c r="I66" s="21"/>
      <c r="J66" s="22"/>
      <c r="K66" s="22"/>
    </row>
    <row r="67" spans="1:11" s="4" customFormat="1" ht="18">
      <c r="A67" s="33" t="s">
        <v>102</v>
      </c>
      <c r="B67" s="21">
        <v>49600</v>
      </c>
      <c r="C67" s="21">
        <v>49700</v>
      </c>
      <c r="D67" s="21">
        <v>59411</v>
      </c>
      <c r="E67" s="21">
        <v>58714</v>
      </c>
      <c r="F67" s="21">
        <v>68123</v>
      </c>
      <c r="G67" s="21">
        <v>67107</v>
      </c>
      <c r="H67" s="21">
        <v>71678</v>
      </c>
      <c r="I67" s="21">
        <v>72770</v>
      </c>
      <c r="J67" s="25" t="s">
        <v>95</v>
      </c>
      <c r="K67" s="26">
        <v>74228</v>
      </c>
    </row>
    <row r="68" spans="1:11" s="4" customFormat="1" ht="16.5">
      <c r="A68" s="33" t="s">
        <v>14</v>
      </c>
      <c r="B68" s="21">
        <v>9010</v>
      </c>
      <c r="C68" s="21">
        <v>9286</v>
      </c>
      <c r="D68" s="21">
        <v>9641</v>
      </c>
      <c r="E68" s="21">
        <v>10419</v>
      </c>
      <c r="F68" s="21">
        <v>10138</v>
      </c>
      <c r="G68" s="21">
        <v>10157</v>
      </c>
      <c r="H68" s="21">
        <v>10201</v>
      </c>
      <c r="I68" s="21">
        <v>10242</v>
      </c>
      <c r="J68" s="26">
        <v>10301</v>
      </c>
      <c r="K68" s="26">
        <v>10306</v>
      </c>
    </row>
    <row r="69" spans="1:11" s="4" customFormat="1" ht="18">
      <c r="A69" s="33" t="s">
        <v>15</v>
      </c>
      <c r="B69" s="21">
        <v>2856</v>
      </c>
      <c r="C69" s="21">
        <v>1262</v>
      </c>
      <c r="D69" s="21">
        <v>1013</v>
      </c>
      <c r="E69" s="21">
        <v>913</v>
      </c>
      <c r="F69" s="21">
        <v>1054</v>
      </c>
      <c r="G69" s="21">
        <v>999</v>
      </c>
      <c r="H69" s="21">
        <v>1140</v>
      </c>
      <c r="I69" s="21">
        <v>1229</v>
      </c>
      <c r="J69" s="25" t="s">
        <v>96</v>
      </c>
      <c r="K69" s="26">
        <v>1297</v>
      </c>
    </row>
    <row r="70" spans="1:11" s="4" customFormat="1" ht="16.5">
      <c r="A70" s="33" t="s">
        <v>18</v>
      </c>
      <c r="B70" s="21">
        <v>3826</v>
      </c>
      <c r="C70" s="21">
        <v>1050</v>
      </c>
      <c r="D70" s="21">
        <v>823</v>
      </c>
      <c r="E70" s="21">
        <v>832</v>
      </c>
      <c r="F70" s="21">
        <v>877</v>
      </c>
      <c r="G70" s="21">
        <v>885</v>
      </c>
      <c r="H70" s="21">
        <v>871</v>
      </c>
      <c r="I70" s="21">
        <v>859</v>
      </c>
      <c r="J70" s="26">
        <v>880</v>
      </c>
      <c r="K70" s="26">
        <v>859</v>
      </c>
    </row>
    <row r="71" spans="1:11" s="4" customFormat="1" ht="18">
      <c r="A71" s="33" t="s">
        <v>40</v>
      </c>
      <c r="B71" s="21" t="s">
        <v>0</v>
      </c>
      <c r="C71" s="21" t="s">
        <v>0</v>
      </c>
      <c r="D71" s="21" t="s">
        <v>0</v>
      </c>
      <c r="E71" s="21">
        <v>16471</v>
      </c>
      <c r="F71" s="21">
        <v>28729</v>
      </c>
      <c r="G71" s="21">
        <v>29352</v>
      </c>
      <c r="H71" s="21">
        <v>30804</v>
      </c>
      <c r="I71" s="21">
        <v>32509</v>
      </c>
      <c r="J71" s="25" t="s">
        <v>97</v>
      </c>
      <c r="K71" s="26">
        <v>31884</v>
      </c>
    </row>
    <row r="72" spans="1:11" s="4" customFormat="1" ht="18">
      <c r="A72" s="33" t="s">
        <v>62</v>
      </c>
      <c r="B72" s="21" t="s">
        <v>0</v>
      </c>
      <c r="C72" s="21" t="s">
        <v>0</v>
      </c>
      <c r="D72" s="21" t="s">
        <v>0</v>
      </c>
      <c r="E72" s="21">
        <v>108</v>
      </c>
      <c r="F72" s="21">
        <v>110</v>
      </c>
      <c r="G72" s="21">
        <v>110</v>
      </c>
      <c r="H72" s="21">
        <v>109</v>
      </c>
      <c r="I72" s="21">
        <v>134</v>
      </c>
      <c r="J72" s="25" t="s">
        <v>98</v>
      </c>
      <c r="K72" s="22">
        <v>112</v>
      </c>
    </row>
    <row r="73" spans="1:11" s="4" customFormat="1" ht="18">
      <c r="A73" s="33" t="s">
        <v>16</v>
      </c>
      <c r="B73" s="21" t="s">
        <v>0</v>
      </c>
      <c r="C73" s="21" t="s">
        <v>0</v>
      </c>
      <c r="D73" s="21">
        <v>4500</v>
      </c>
      <c r="E73" s="21">
        <v>4415</v>
      </c>
      <c r="F73" s="21">
        <v>4517</v>
      </c>
      <c r="G73" s="21">
        <v>4565</v>
      </c>
      <c r="H73" s="21">
        <v>4665</v>
      </c>
      <c r="I73" s="21">
        <v>4943</v>
      </c>
      <c r="J73" s="25" t="s">
        <v>99</v>
      </c>
      <c r="K73" s="26">
        <v>4883</v>
      </c>
    </row>
    <row r="74" spans="1:11" s="4" customFormat="1" ht="18">
      <c r="A74" s="33" t="s">
        <v>64</v>
      </c>
      <c r="B74" s="21" t="s">
        <v>0</v>
      </c>
      <c r="C74" s="21" t="s">
        <v>0</v>
      </c>
      <c r="D74" s="21" t="s">
        <v>0</v>
      </c>
      <c r="E74" s="21">
        <v>1089</v>
      </c>
      <c r="F74" s="21">
        <v>2395</v>
      </c>
      <c r="G74" s="21">
        <v>2699</v>
      </c>
      <c r="H74" s="21">
        <v>2894</v>
      </c>
      <c r="I74" s="21">
        <v>3674</v>
      </c>
      <c r="J74" s="25" t="s">
        <v>100</v>
      </c>
      <c r="K74" s="47">
        <f>5059-K72</f>
        <v>4947</v>
      </c>
    </row>
    <row r="75" spans="1:11" s="4" customFormat="1" ht="18">
      <c r="A75" s="48" t="s">
        <v>3</v>
      </c>
      <c r="B75" s="21">
        <v>65292</v>
      </c>
      <c r="C75" s="21">
        <v>61298</v>
      </c>
      <c r="D75" s="21">
        <v>75388</v>
      </c>
      <c r="E75" s="21">
        <v>92961</v>
      </c>
      <c r="F75" s="21">
        <v>115943</v>
      </c>
      <c r="G75" s="21">
        <v>115874</v>
      </c>
      <c r="H75" s="21">
        <v>122362</v>
      </c>
      <c r="I75" s="21">
        <v>126360</v>
      </c>
      <c r="J75" s="25" t="s">
        <v>101</v>
      </c>
      <c r="K75" s="26">
        <v>128516</v>
      </c>
    </row>
    <row r="76" spans="1:11" s="4" customFormat="1" ht="18">
      <c r="A76" s="35" t="s">
        <v>183</v>
      </c>
      <c r="B76" s="21"/>
      <c r="C76" s="21"/>
      <c r="D76" s="21"/>
      <c r="E76" s="21"/>
      <c r="F76" s="21"/>
      <c r="G76" s="21"/>
      <c r="H76" s="21"/>
      <c r="I76" s="21"/>
      <c r="J76" s="22"/>
      <c r="K76" s="22"/>
    </row>
    <row r="77" spans="1:11" s="4" customFormat="1" ht="18">
      <c r="A77" s="33" t="s">
        <v>112</v>
      </c>
      <c r="B77" s="21">
        <v>121300</v>
      </c>
      <c r="C77" s="21">
        <v>101598</v>
      </c>
      <c r="D77" s="21" t="s">
        <v>0</v>
      </c>
      <c r="E77" s="21">
        <v>162189</v>
      </c>
      <c r="F77" s="21">
        <v>174373</v>
      </c>
      <c r="G77" s="21">
        <v>181973</v>
      </c>
      <c r="H77" s="21">
        <v>190152</v>
      </c>
      <c r="I77" s="21">
        <v>196861</v>
      </c>
      <c r="J77" s="25" t="s">
        <v>103</v>
      </c>
      <c r="K77" s="26">
        <v>204179</v>
      </c>
    </row>
    <row r="78" spans="1:11" s="4" customFormat="1" ht="18">
      <c r="A78" s="33" t="s">
        <v>14</v>
      </c>
      <c r="B78" s="21">
        <v>35100</v>
      </c>
      <c r="C78" s="21">
        <v>36442</v>
      </c>
      <c r="D78" s="21" t="s">
        <v>0</v>
      </c>
      <c r="E78" s="21">
        <v>46102</v>
      </c>
      <c r="F78" s="21">
        <v>51062</v>
      </c>
      <c r="G78" s="21">
        <v>45644</v>
      </c>
      <c r="H78" s="21">
        <v>45793</v>
      </c>
      <c r="I78" s="21">
        <v>45935</v>
      </c>
      <c r="J78" s="25" t="s">
        <v>104</v>
      </c>
      <c r="K78" s="26">
        <v>46311</v>
      </c>
    </row>
    <row r="79" spans="1:11" s="4" customFormat="1" ht="18">
      <c r="A79" s="33" t="s">
        <v>15</v>
      </c>
      <c r="B79" s="21" t="s">
        <v>6</v>
      </c>
      <c r="C79" s="21" t="s">
        <v>6</v>
      </c>
      <c r="D79" s="21" t="s">
        <v>0</v>
      </c>
      <c r="E79" s="21">
        <v>4066</v>
      </c>
      <c r="F79" s="21">
        <v>5140</v>
      </c>
      <c r="G79" s="21">
        <v>4935</v>
      </c>
      <c r="H79" s="21">
        <v>5728</v>
      </c>
      <c r="I79" s="21">
        <v>5940</v>
      </c>
      <c r="J79" s="25" t="s">
        <v>105</v>
      </c>
      <c r="K79" s="26">
        <v>6058</v>
      </c>
    </row>
    <row r="80" spans="1:11" s="4" customFormat="1" ht="18">
      <c r="A80" s="33" t="s">
        <v>18</v>
      </c>
      <c r="B80" s="21" t="s">
        <v>6</v>
      </c>
      <c r="C80" s="21" t="s">
        <v>6</v>
      </c>
      <c r="D80" s="21" t="s">
        <v>0</v>
      </c>
      <c r="E80" s="21">
        <v>1925</v>
      </c>
      <c r="F80" s="21">
        <v>1848</v>
      </c>
      <c r="G80" s="21">
        <v>1871</v>
      </c>
      <c r="H80" s="21">
        <v>2084</v>
      </c>
      <c r="I80" s="21">
        <v>2037</v>
      </c>
      <c r="J80" s="25" t="s">
        <v>106</v>
      </c>
      <c r="K80" s="26">
        <v>2140</v>
      </c>
    </row>
    <row r="81" spans="1:11" s="4" customFormat="1" ht="18">
      <c r="A81" s="33" t="s">
        <v>40</v>
      </c>
      <c r="B81" s="21" t="s">
        <v>0</v>
      </c>
      <c r="C81" s="21" t="s">
        <v>0</v>
      </c>
      <c r="D81" s="21" t="s">
        <v>0</v>
      </c>
      <c r="E81" s="21">
        <v>22740</v>
      </c>
      <c r="F81" s="21">
        <v>35450</v>
      </c>
      <c r="G81" s="21">
        <v>39882</v>
      </c>
      <c r="H81" s="21">
        <v>44667</v>
      </c>
      <c r="I81" s="21">
        <v>44029</v>
      </c>
      <c r="J81" s="25" t="s">
        <v>107</v>
      </c>
      <c r="K81" s="26">
        <v>51186</v>
      </c>
    </row>
    <row r="82" spans="1:11" s="4" customFormat="1" ht="18">
      <c r="A82" s="33" t="s">
        <v>62</v>
      </c>
      <c r="B82" s="21" t="s">
        <v>0</v>
      </c>
      <c r="C82" s="21" t="s">
        <v>0</v>
      </c>
      <c r="D82" s="21" t="s">
        <v>0</v>
      </c>
      <c r="E82" s="21">
        <v>2813</v>
      </c>
      <c r="F82" s="21">
        <v>2764</v>
      </c>
      <c r="G82" s="21">
        <v>2697</v>
      </c>
      <c r="H82" s="21">
        <v>2830</v>
      </c>
      <c r="I82" s="21">
        <v>3166</v>
      </c>
      <c r="J82" s="25" t="s">
        <v>108</v>
      </c>
      <c r="K82" s="26">
        <v>4024</v>
      </c>
    </row>
    <row r="83" spans="1:11" s="4" customFormat="1" ht="18">
      <c r="A83" s="33" t="s">
        <v>16</v>
      </c>
      <c r="B83" s="21" t="s">
        <v>0</v>
      </c>
      <c r="C83" s="21" t="s">
        <v>0</v>
      </c>
      <c r="D83" s="21" t="s">
        <v>0</v>
      </c>
      <c r="E83" s="21">
        <v>21443</v>
      </c>
      <c r="F83" s="21">
        <v>22596</v>
      </c>
      <c r="G83" s="21">
        <v>22320</v>
      </c>
      <c r="H83" s="21">
        <v>22604</v>
      </c>
      <c r="I83" s="21">
        <v>21651</v>
      </c>
      <c r="J83" s="25" t="s">
        <v>109</v>
      </c>
      <c r="K83" s="26">
        <v>22896</v>
      </c>
    </row>
    <row r="84" spans="1:11" s="4" customFormat="1" ht="18">
      <c r="A84" s="33" t="s">
        <v>64</v>
      </c>
      <c r="B84" s="21" t="s">
        <v>0</v>
      </c>
      <c r="C84" s="21" t="s">
        <v>0</v>
      </c>
      <c r="D84" s="21" t="s">
        <v>0</v>
      </c>
      <c r="E84" s="21">
        <v>898</v>
      </c>
      <c r="F84" s="21">
        <v>854</v>
      </c>
      <c r="G84" s="21">
        <v>1169</v>
      </c>
      <c r="H84" s="21">
        <v>1086</v>
      </c>
      <c r="I84" s="21">
        <v>1140</v>
      </c>
      <c r="J84" s="25" t="s">
        <v>110</v>
      </c>
      <c r="K84" s="26">
        <f>5115-K82</f>
        <v>1091</v>
      </c>
    </row>
    <row r="85" spans="1:11" s="4" customFormat="1" ht="18">
      <c r="A85" s="49" t="s">
        <v>3</v>
      </c>
      <c r="B85" s="21">
        <v>156400</v>
      </c>
      <c r="C85" s="21">
        <v>138040</v>
      </c>
      <c r="D85" s="21">
        <v>189300</v>
      </c>
      <c r="E85" s="21">
        <v>262176</v>
      </c>
      <c r="F85" s="21">
        <v>294087</v>
      </c>
      <c r="G85" s="21">
        <v>300491</v>
      </c>
      <c r="H85" s="21">
        <v>314944</v>
      </c>
      <c r="I85" s="21">
        <v>320759</v>
      </c>
      <c r="J85" s="25" t="s">
        <v>111</v>
      </c>
      <c r="K85" s="26">
        <v>337885</v>
      </c>
    </row>
    <row r="86" spans="1:11" s="4" customFormat="1" ht="16.5">
      <c r="A86" s="43" t="s">
        <v>32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s="6" customFormat="1" ht="16.5">
      <c r="A87" s="20" t="s">
        <v>34</v>
      </c>
      <c r="B87" s="31"/>
      <c r="C87" s="31"/>
      <c r="D87" s="31"/>
      <c r="E87" s="31"/>
      <c r="F87" s="31"/>
      <c r="G87" s="31"/>
      <c r="H87" s="31"/>
      <c r="I87" s="31"/>
      <c r="J87" s="26"/>
      <c r="K87" s="32"/>
    </row>
    <row r="88" spans="1:11" s="4" customFormat="1" ht="18">
      <c r="A88" s="33" t="s">
        <v>120</v>
      </c>
      <c r="B88" s="21">
        <v>1576</v>
      </c>
      <c r="C88" s="21">
        <v>1409</v>
      </c>
      <c r="D88" s="21">
        <v>1677</v>
      </c>
      <c r="E88" s="21">
        <v>2130</v>
      </c>
      <c r="F88" s="21">
        <v>2162</v>
      </c>
      <c r="G88" s="21">
        <v>2184</v>
      </c>
      <c r="H88" s="21">
        <v>2221</v>
      </c>
      <c r="I88" s="21">
        <v>2245</v>
      </c>
      <c r="J88" s="25" t="s">
        <v>113</v>
      </c>
      <c r="K88" s="26">
        <v>2276</v>
      </c>
    </row>
    <row r="89" spans="1:11" s="4" customFormat="1" ht="16.5">
      <c r="A89" s="33" t="s">
        <v>14</v>
      </c>
      <c r="B89" s="21">
        <v>391</v>
      </c>
      <c r="C89" s="21">
        <v>407</v>
      </c>
      <c r="D89" s="21">
        <v>385</v>
      </c>
      <c r="E89" s="21">
        <v>537</v>
      </c>
      <c r="F89" s="21">
        <v>532</v>
      </c>
      <c r="G89" s="21">
        <v>537</v>
      </c>
      <c r="H89" s="21">
        <v>543</v>
      </c>
      <c r="I89" s="21">
        <v>558</v>
      </c>
      <c r="J89" s="26">
        <v>566</v>
      </c>
      <c r="K89" s="26">
        <v>578</v>
      </c>
    </row>
    <row r="90" spans="1:11" s="4" customFormat="1" ht="18">
      <c r="A90" s="33" t="s">
        <v>15</v>
      </c>
      <c r="B90" s="21">
        <v>75</v>
      </c>
      <c r="C90" s="21">
        <v>34</v>
      </c>
      <c r="D90" s="21">
        <v>18</v>
      </c>
      <c r="E90" s="21">
        <v>24</v>
      </c>
      <c r="F90" s="21">
        <v>34</v>
      </c>
      <c r="G90" s="21">
        <v>35</v>
      </c>
      <c r="H90" s="21">
        <v>38</v>
      </c>
      <c r="I90" s="21">
        <v>41</v>
      </c>
      <c r="J90" s="25" t="s">
        <v>114</v>
      </c>
      <c r="K90" s="26">
        <v>49</v>
      </c>
    </row>
    <row r="91" spans="1:11" s="4" customFormat="1" ht="16.5">
      <c r="A91" s="33" t="s">
        <v>18</v>
      </c>
      <c r="B91" s="21">
        <v>101</v>
      </c>
      <c r="C91" s="21">
        <v>33</v>
      </c>
      <c r="D91" s="21">
        <v>13</v>
      </c>
      <c r="E91" s="21">
        <v>14</v>
      </c>
      <c r="F91" s="21">
        <v>14</v>
      </c>
      <c r="G91" s="21">
        <v>14</v>
      </c>
      <c r="H91" s="21">
        <v>14</v>
      </c>
      <c r="I91" s="21">
        <v>14</v>
      </c>
      <c r="J91" s="26">
        <v>14</v>
      </c>
      <c r="K91" s="26">
        <v>14</v>
      </c>
    </row>
    <row r="92" spans="1:241" s="8" customFormat="1" ht="18">
      <c r="A92" s="33" t="s">
        <v>40</v>
      </c>
      <c r="B92" s="21" t="s">
        <v>0</v>
      </c>
      <c r="C92" s="21" t="s">
        <v>0</v>
      </c>
      <c r="D92" s="52" t="s">
        <v>33</v>
      </c>
      <c r="E92" s="21">
        <v>306</v>
      </c>
      <c r="F92" s="21">
        <v>464</v>
      </c>
      <c r="G92" s="21">
        <v>507</v>
      </c>
      <c r="H92" s="21">
        <v>548</v>
      </c>
      <c r="I92" s="21">
        <v>585</v>
      </c>
      <c r="J92" s="25" t="s">
        <v>115</v>
      </c>
      <c r="K92" s="26">
        <v>718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</row>
    <row r="93" spans="1:11" s="4" customFormat="1" ht="18">
      <c r="A93" s="33" t="s">
        <v>62</v>
      </c>
      <c r="B93" s="21" t="s">
        <v>0</v>
      </c>
      <c r="C93" s="21" t="s">
        <v>0</v>
      </c>
      <c r="D93" s="21">
        <v>2</v>
      </c>
      <c r="E93" s="21">
        <v>2</v>
      </c>
      <c r="F93" s="21">
        <v>2</v>
      </c>
      <c r="G93" s="21">
        <v>3</v>
      </c>
      <c r="H93" s="21">
        <v>3</v>
      </c>
      <c r="I93" s="21">
        <v>3</v>
      </c>
      <c r="J93" s="25" t="s">
        <v>116</v>
      </c>
      <c r="K93" s="26">
        <v>2.791</v>
      </c>
    </row>
    <row r="94" spans="1:11" s="4" customFormat="1" ht="18">
      <c r="A94" s="33" t="s">
        <v>16</v>
      </c>
      <c r="B94" s="21" t="s">
        <v>0</v>
      </c>
      <c r="C94" s="21" t="s">
        <v>0</v>
      </c>
      <c r="D94" s="21">
        <v>179</v>
      </c>
      <c r="E94" s="21">
        <v>213</v>
      </c>
      <c r="F94" s="21">
        <v>231</v>
      </c>
      <c r="G94" s="21">
        <v>238</v>
      </c>
      <c r="H94" s="21">
        <v>242</v>
      </c>
      <c r="I94" s="21">
        <v>251</v>
      </c>
      <c r="J94" s="25" t="s">
        <v>117</v>
      </c>
      <c r="K94" s="26">
        <v>266</v>
      </c>
    </row>
    <row r="95" spans="1:11" s="4" customFormat="1" ht="18">
      <c r="A95" s="33" t="s">
        <v>64</v>
      </c>
      <c r="B95" s="21" t="s">
        <v>0</v>
      </c>
      <c r="C95" s="21" t="s">
        <v>0</v>
      </c>
      <c r="D95" s="21">
        <v>13</v>
      </c>
      <c r="E95" s="21">
        <v>16</v>
      </c>
      <c r="F95" s="21">
        <v>30</v>
      </c>
      <c r="G95" s="21">
        <v>33</v>
      </c>
      <c r="H95" s="21">
        <v>43</v>
      </c>
      <c r="I95" s="21">
        <v>50</v>
      </c>
      <c r="J95" s="25" t="s">
        <v>118</v>
      </c>
      <c r="K95" s="26">
        <f>71.4-K93</f>
        <v>68.60900000000001</v>
      </c>
    </row>
    <row r="96" spans="1:11" s="4" customFormat="1" ht="18">
      <c r="A96" s="48" t="s">
        <v>3</v>
      </c>
      <c r="B96" s="21">
        <v>2143</v>
      </c>
      <c r="C96" s="21">
        <v>1883</v>
      </c>
      <c r="D96" s="21">
        <v>2287</v>
      </c>
      <c r="E96" s="21">
        <v>3242</v>
      </c>
      <c r="F96" s="21">
        <v>3468</v>
      </c>
      <c r="G96" s="21">
        <v>3550</v>
      </c>
      <c r="H96" s="21">
        <v>3650</v>
      </c>
      <c r="I96" s="21">
        <v>3746</v>
      </c>
      <c r="J96" s="25" t="s">
        <v>119</v>
      </c>
      <c r="K96" s="26">
        <v>3972</v>
      </c>
    </row>
    <row r="97" spans="1:11" s="6" customFormat="1" ht="16.5">
      <c r="A97" s="35" t="s">
        <v>35</v>
      </c>
      <c r="B97" s="31"/>
      <c r="C97" s="31"/>
      <c r="D97" s="31"/>
      <c r="E97" s="31"/>
      <c r="F97" s="31"/>
      <c r="G97" s="31"/>
      <c r="H97" s="31"/>
      <c r="I97" s="31"/>
      <c r="J97" s="26"/>
      <c r="K97" s="32"/>
    </row>
    <row r="98" spans="1:11" s="4" customFormat="1" ht="18">
      <c r="A98" s="33" t="s">
        <v>135</v>
      </c>
      <c r="B98" s="21" t="s">
        <v>0</v>
      </c>
      <c r="C98" s="21">
        <v>5034</v>
      </c>
      <c r="D98" s="21">
        <v>5837</v>
      </c>
      <c r="E98" s="21">
        <v>5677</v>
      </c>
      <c r="F98" s="21">
        <v>4871</v>
      </c>
      <c r="G98" s="21">
        <v>4848</v>
      </c>
      <c r="H98" s="21">
        <v>4887</v>
      </c>
      <c r="I98" s="21">
        <v>5013</v>
      </c>
      <c r="J98" s="25" t="s">
        <v>121</v>
      </c>
      <c r="K98" s="26">
        <v>5648</v>
      </c>
    </row>
    <row r="99" spans="1:11" s="4" customFormat="1" ht="16.5">
      <c r="A99" s="33" t="s">
        <v>14</v>
      </c>
      <c r="B99" s="21" t="s">
        <v>0</v>
      </c>
      <c r="C99" s="21">
        <v>1881</v>
      </c>
      <c r="D99" s="21">
        <v>2108</v>
      </c>
      <c r="E99" s="21">
        <v>2346</v>
      </c>
      <c r="F99" s="21">
        <v>2169</v>
      </c>
      <c r="G99" s="21">
        <v>2033</v>
      </c>
      <c r="H99" s="21">
        <v>2157</v>
      </c>
      <c r="I99" s="21">
        <v>2430</v>
      </c>
      <c r="J99" s="26">
        <v>2393</v>
      </c>
      <c r="K99" s="26">
        <v>2521</v>
      </c>
    </row>
    <row r="100" spans="1:11" s="4" customFormat="1" ht="18">
      <c r="A100" s="33" t="s">
        <v>15</v>
      </c>
      <c r="B100" s="21" t="s">
        <v>0</v>
      </c>
      <c r="C100" s="21">
        <v>124</v>
      </c>
      <c r="D100" s="21">
        <v>133</v>
      </c>
      <c r="E100" s="21">
        <v>175</v>
      </c>
      <c r="F100" s="21">
        <v>284</v>
      </c>
      <c r="G100" s="21">
        <v>251</v>
      </c>
      <c r="H100" s="21">
        <v>261</v>
      </c>
      <c r="I100" s="21">
        <v>262</v>
      </c>
      <c r="J100" s="25" t="s">
        <v>122</v>
      </c>
      <c r="K100" s="26">
        <v>292</v>
      </c>
    </row>
    <row r="101" spans="1:11" s="4" customFormat="1" ht="16.5">
      <c r="A101" s="33" t="s">
        <v>18</v>
      </c>
      <c r="B101" s="21" t="s">
        <v>0</v>
      </c>
      <c r="C101" s="21">
        <v>182</v>
      </c>
      <c r="D101" s="21">
        <v>142</v>
      </c>
      <c r="E101" s="21">
        <v>126</v>
      </c>
      <c r="F101" s="21">
        <v>118</v>
      </c>
      <c r="G101" s="21">
        <v>119</v>
      </c>
      <c r="H101" s="21">
        <v>117</v>
      </c>
      <c r="I101" s="21">
        <v>121</v>
      </c>
      <c r="J101" s="26">
        <v>117</v>
      </c>
      <c r="K101" s="26">
        <v>120</v>
      </c>
    </row>
    <row r="102" spans="1:11" s="4" customFormat="1" ht="18">
      <c r="A102" s="33" t="s">
        <v>40</v>
      </c>
      <c r="B102" s="21" t="s">
        <v>0</v>
      </c>
      <c r="C102" s="21" t="s">
        <v>0</v>
      </c>
      <c r="D102" s="21" t="s">
        <v>0</v>
      </c>
      <c r="E102" s="21">
        <v>68</v>
      </c>
      <c r="F102" s="53" t="s">
        <v>123</v>
      </c>
      <c r="G102" s="21">
        <v>88</v>
      </c>
      <c r="H102" s="21">
        <v>93</v>
      </c>
      <c r="I102" s="21">
        <v>99</v>
      </c>
      <c r="J102" s="26">
        <v>95</v>
      </c>
      <c r="K102" s="26">
        <v>100</v>
      </c>
    </row>
    <row r="103" spans="1:11" s="4" customFormat="1" ht="18">
      <c r="A103" s="33" t="s">
        <v>62</v>
      </c>
      <c r="B103" s="21" t="s">
        <v>0</v>
      </c>
      <c r="C103" s="21" t="s">
        <v>0</v>
      </c>
      <c r="D103" s="21">
        <v>63</v>
      </c>
      <c r="E103" s="21">
        <v>50</v>
      </c>
      <c r="F103" s="21">
        <v>47</v>
      </c>
      <c r="G103" s="21">
        <v>47</v>
      </c>
      <c r="H103" s="21">
        <v>48</v>
      </c>
      <c r="I103" s="21">
        <v>51</v>
      </c>
      <c r="J103" s="25" t="s">
        <v>124</v>
      </c>
      <c r="K103" s="26">
        <v>53.081</v>
      </c>
    </row>
    <row r="104" spans="1:11" s="4" customFormat="1" ht="18">
      <c r="A104" s="33" t="s">
        <v>16</v>
      </c>
      <c r="B104" s="21" t="s">
        <v>0</v>
      </c>
      <c r="C104" s="21" t="s">
        <v>0</v>
      </c>
      <c r="D104" s="21">
        <v>280</v>
      </c>
      <c r="E104" s="21">
        <v>328</v>
      </c>
      <c r="F104" s="21">
        <v>339</v>
      </c>
      <c r="G104" s="21">
        <v>344</v>
      </c>
      <c r="H104" s="21">
        <v>352</v>
      </c>
      <c r="I104" s="21">
        <v>357</v>
      </c>
      <c r="J104" s="25" t="s">
        <v>125</v>
      </c>
      <c r="K104" s="26">
        <v>396</v>
      </c>
    </row>
    <row r="105" spans="1:11" s="4" customFormat="1" ht="18">
      <c r="A105" s="33" t="s">
        <v>64</v>
      </c>
      <c r="B105" s="21" t="s">
        <v>0</v>
      </c>
      <c r="C105" s="21" t="s">
        <v>0</v>
      </c>
      <c r="D105" s="21">
        <v>4</v>
      </c>
      <c r="E105" s="21">
        <v>29</v>
      </c>
      <c r="F105" s="21">
        <v>33</v>
      </c>
      <c r="G105" s="21">
        <v>33</v>
      </c>
      <c r="H105" s="21">
        <v>33</v>
      </c>
      <c r="I105" s="21">
        <v>41</v>
      </c>
      <c r="J105" s="25" t="s">
        <v>126</v>
      </c>
      <c r="K105" s="26">
        <f>91-K103</f>
        <v>37.919</v>
      </c>
    </row>
    <row r="106" spans="1:11" s="4" customFormat="1" ht="18">
      <c r="A106" s="48" t="s">
        <v>3</v>
      </c>
      <c r="B106" s="21" t="s">
        <v>0</v>
      </c>
      <c r="C106" s="21">
        <v>7332</v>
      </c>
      <c r="D106" s="21">
        <v>8567</v>
      </c>
      <c r="E106" s="21">
        <v>8799</v>
      </c>
      <c r="F106" s="21">
        <v>7949</v>
      </c>
      <c r="G106" s="21">
        <v>7763</v>
      </c>
      <c r="H106" s="21">
        <v>7948</v>
      </c>
      <c r="I106" s="21">
        <v>8374</v>
      </c>
      <c r="J106" s="25" t="s">
        <v>127</v>
      </c>
      <c r="K106" s="26">
        <v>9168</v>
      </c>
    </row>
    <row r="107" spans="1:11" s="6" customFormat="1" ht="16.5">
      <c r="A107" s="35" t="s">
        <v>36</v>
      </c>
      <c r="B107" s="31"/>
      <c r="C107" s="31"/>
      <c r="D107" s="31"/>
      <c r="E107" s="31"/>
      <c r="F107" s="31"/>
      <c r="G107" s="31"/>
      <c r="H107" s="31"/>
      <c r="I107" s="31"/>
      <c r="J107" s="26"/>
      <c r="K107" s="32"/>
    </row>
    <row r="108" spans="1:11" s="4" customFormat="1" ht="18">
      <c r="A108" s="33" t="s">
        <v>184</v>
      </c>
      <c r="B108" s="21" t="s">
        <v>0</v>
      </c>
      <c r="C108" s="21" t="s">
        <v>0</v>
      </c>
      <c r="D108" s="21">
        <v>21790</v>
      </c>
      <c r="E108" s="21">
        <v>20981</v>
      </c>
      <c r="F108" s="21">
        <v>18832</v>
      </c>
      <c r="G108" s="21">
        <v>18818</v>
      </c>
      <c r="H108" s="21">
        <v>19096</v>
      </c>
      <c r="I108" s="21">
        <v>19604</v>
      </c>
      <c r="J108" s="25" t="s">
        <v>128</v>
      </c>
      <c r="K108" s="26">
        <v>21205</v>
      </c>
    </row>
    <row r="109" spans="1:11" s="4" customFormat="1" ht="16.5">
      <c r="A109" s="33" t="s">
        <v>14</v>
      </c>
      <c r="B109" s="21" t="s">
        <v>0</v>
      </c>
      <c r="C109" s="21" t="s">
        <v>0</v>
      </c>
      <c r="D109" s="21">
        <v>10558</v>
      </c>
      <c r="E109" s="21">
        <v>11475</v>
      </c>
      <c r="F109" s="21">
        <v>10668</v>
      </c>
      <c r="G109" s="21">
        <v>10559</v>
      </c>
      <c r="H109" s="21">
        <v>11530</v>
      </c>
      <c r="I109" s="21">
        <v>12056</v>
      </c>
      <c r="J109" s="54">
        <v>12284</v>
      </c>
      <c r="K109" s="26">
        <v>12902</v>
      </c>
    </row>
    <row r="110" spans="1:11" s="4" customFormat="1" ht="18">
      <c r="A110" s="33" t="s">
        <v>15</v>
      </c>
      <c r="B110" s="21" t="s">
        <v>0</v>
      </c>
      <c r="C110" s="21" t="s">
        <v>0</v>
      </c>
      <c r="D110" s="21">
        <v>381</v>
      </c>
      <c r="E110" s="21">
        <v>571</v>
      </c>
      <c r="F110" s="21">
        <v>833</v>
      </c>
      <c r="G110" s="21">
        <v>860</v>
      </c>
      <c r="H110" s="21">
        <v>957</v>
      </c>
      <c r="I110" s="21">
        <v>1035</v>
      </c>
      <c r="J110" s="25" t="s">
        <v>129</v>
      </c>
      <c r="K110" s="26">
        <v>1206</v>
      </c>
    </row>
    <row r="111" spans="1:11" s="4" customFormat="1" ht="16.5">
      <c r="A111" s="33" t="s">
        <v>18</v>
      </c>
      <c r="B111" s="21" t="s">
        <v>0</v>
      </c>
      <c r="C111" s="21" t="s">
        <v>0</v>
      </c>
      <c r="D111" s="21">
        <v>219</v>
      </c>
      <c r="E111" s="21">
        <v>193</v>
      </c>
      <c r="F111" s="21">
        <v>187</v>
      </c>
      <c r="G111" s="21">
        <v>187</v>
      </c>
      <c r="H111" s="21">
        <v>184</v>
      </c>
      <c r="I111" s="21">
        <v>189</v>
      </c>
      <c r="J111" s="26">
        <v>182</v>
      </c>
      <c r="K111" s="26">
        <v>186</v>
      </c>
    </row>
    <row r="112" spans="1:11" s="4" customFormat="1" ht="18">
      <c r="A112" s="33" t="s">
        <v>40</v>
      </c>
      <c r="B112" s="21" t="s">
        <v>0</v>
      </c>
      <c r="C112" s="21" t="s">
        <v>0</v>
      </c>
      <c r="D112" s="21" t="s">
        <v>0</v>
      </c>
      <c r="E112" s="21">
        <v>431</v>
      </c>
      <c r="F112" s="21">
        <v>577</v>
      </c>
      <c r="G112" s="21">
        <v>607</v>
      </c>
      <c r="H112" s="21">
        <v>656</v>
      </c>
      <c r="I112" s="21">
        <v>754</v>
      </c>
      <c r="J112" s="25" t="s">
        <v>130</v>
      </c>
      <c r="K112" s="26">
        <v>813</v>
      </c>
    </row>
    <row r="113" spans="1:11" s="4" customFormat="1" ht="18">
      <c r="A113" s="33" t="s">
        <v>62</v>
      </c>
      <c r="B113" s="21" t="s">
        <v>0</v>
      </c>
      <c r="C113" s="21" t="s">
        <v>0</v>
      </c>
      <c r="D113" s="21" t="s">
        <v>0</v>
      </c>
      <c r="E113" s="21">
        <v>286</v>
      </c>
      <c r="F113" s="21">
        <v>260</v>
      </c>
      <c r="G113" s="21">
        <v>260</v>
      </c>
      <c r="H113" s="21">
        <v>256</v>
      </c>
      <c r="I113" s="21">
        <v>294</v>
      </c>
      <c r="J113" s="25" t="s">
        <v>131</v>
      </c>
      <c r="K113" s="26">
        <v>309.792</v>
      </c>
    </row>
    <row r="114" spans="1:11" s="4" customFormat="1" ht="18">
      <c r="A114" s="33" t="s">
        <v>16</v>
      </c>
      <c r="B114" s="21" t="s">
        <v>0</v>
      </c>
      <c r="C114" s="21" t="s">
        <v>0</v>
      </c>
      <c r="D114" s="21">
        <v>6516</v>
      </c>
      <c r="E114" s="21">
        <v>7082</v>
      </c>
      <c r="F114" s="21">
        <v>7996</v>
      </c>
      <c r="G114" s="21">
        <v>8244</v>
      </c>
      <c r="H114" s="21">
        <v>8351</v>
      </c>
      <c r="I114" s="21">
        <v>8038</v>
      </c>
      <c r="J114" s="25" t="s">
        <v>132</v>
      </c>
      <c r="K114" s="26">
        <v>8766</v>
      </c>
    </row>
    <row r="115" spans="1:11" s="4" customFormat="1" ht="18">
      <c r="A115" s="33" t="s">
        <v>64</v>
      </c>
      <c r="B115" s="21" t="s">
        <v>0</v>
      </c>
      <c r="C115" s="21" t="s">
        <v>0</v>
      </c>
      <c r="D115" s="21">
        <v>390</v>
      </c>
      <c r="E115" s="21">
        <v>124</v>
      </c>
      <c r="F115" s="21">
        <v>232</v>
      </c>
      <c r="G115" s="21">
        <v>273</v>
      </c>
      <c r="H115" s="21">
        <v>348</v>
      </c>
      <c r="I115" s="21">
        <v>369</v>
      </c>
      <c r="J115" s="25" t="s">
        <v>133</v>
      </c>
      <c r="K115" s="26">
        <f>779-K113</f>
        <v>469.208</v>
      </c>
    </row>
    <row r="116" spans="1:11" s="4" customFormat="1" ht="18">
      <c r="A116" s="49" t="s">
        <v>3</v>
      </c>
      <c r="B116" s="66" t="s">
        <v>0</v>
      </c>
      <c r="C116" s="66" t="s">
        <v>0</v>
      </c>
      <c r="D116" s="66">
        <v>39854</v>
      </c>
      <c r="E116" s="66">
        <v>41143</v>
      </c>
      <c r="F116" s="66">
        <v>39585</v>
      </c>
      <c r="G116" s="66">
        <v>39808</v>
      </c>
      <c r="H116" s="66">
        <v>41378</v>
      </c>
      <c r="I116" s="66">
        <v>42339</v>
      </c>
      <c r="J116" s="76" t="s">
        <v>134</v>
      </c>
      <c r="K116" s="50">
        <v>45857</v>
      </c>
    </row>
    <row r="117" spans="1:11" s="4" customFormat="1" ht="18">
      <c r="A117" s="69"/>
      <c r="B117" s="70"/>
      <c r="C117" s="70"/>
      <c r="D117" s="70"/>
      <c r="E117" s="71"/>
      <c r="F117" s="71"/>
      <c r="G117" s="71"/>
      <c r="H117" s="71"/>
      <c r="I117" s="71"/>
      <c r="J117" s="72"/>
      <c r="K117" s="73" t="s">
        <v>196</v>
      </c>
    </row>
    <row r="118" spans="1:11" s="4" customFormat="1" ht="16.5" thickBot="1">
      <c r="A118" s="78" t="s">
        <v>197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1:11" s="4" customFormat="1" ht="18">
      <c r="A119" s="43" t="s">
        <v>198</v>
      </c>
      <c r="B119" s="18" t="s">
        <v>49</v>
      </c>
      <c r="C119" s="18" t="s">
        <v>50</v>
      </c>
      <c r="D119" s="18" t="s">
        <v>51</v>
      </c>
      <c r="E119" s="18" t="s">
        <v>52</v>
      </c>
      <c r="F119" s="18" t="s">
        <v>53</v>
      </c>
      <c r="G119" s="18" t="s">
        <v>54</v>
      </c>
      <c r="H119" s="18" t="s">
        <v>55</v>
      </c>
      <c r="I119" s="18" t="s">
        <v>56</v>
      </c>
      <c r="J119" s="18" t="s">
        <v>57</v>
      </c>
      <c r="K119" s="68" t="s">
        <v>58</v>
      </c>
    </row>
    <row r="120" spans="1:11" s="6" customFormat="1" ht="16.5">
      <c r="A120" s="35" t="s">
        <v>37</v>
      </c>
      <c r="B120" s="31"/>
      <c r="C120" s="31"/>
      <c r="D120" s="31"/>
      <c r="E120" s="31"/>
      <c r="F120" s="31"/>
      <c r="G120" s="31"/>
      <c r="H120" s="31"/>
      <c r="I120" s="31"/>
      <c r="J120" s="26"/>
      <c r="K120" s="32"/>
    </row>
    <row r="121" spans="1:11" s="4" customFormat="1" ht="18">
      <c r="A121" s="33" t="s">
        <v>137</v>
      </c>
      <c r="B121" s="21" t="s">
        <v>0</v>
      </c>
      <c r="C121" s="21" t="s">
        <v>0</v>
      </c>
      <c r="D121" s="21" t="s">
        <v>0</v>
      </c>
      <c r="E121" s="21" t="s">
        <v>0</v>
      </c>
      <c r="F121" s="21">
        <v>3.7</v>
      </c>
      <c r="G121" s="21">
        <v>4</v>
      </c>
      <c r="H121" s="21">
        <v>4</v>
      </c>
      <c r="I121" s="21">
        <v>4</v>
      </c>
      <c r="J121" s="26">
        <v>4</v>
      </c>
      <c r="K121" s="26">
        <v>3.8</v>
      </c>
    </row>
    <row r="122" spans="1:11" s="9" customFormat="1" ht="16.5">
      <c r="A122" s="33" t="s">
        <v>14</v>
      </c>
      <c r="B122" s="21" t="s">
        <v>0</v>
      </c>
      <c r="C122" s="21" t="s">
        <v>0</v>
      </c>
      <c r="D122" s="21" t="s">
        <v>0</v>
      </c>
      <c r="E122" s="21" t="s">
        <v>0</v>
      </c>
      <c r="F122" s="21">
        <v>4.9</v>
      </c>
      <c r="G122" s="21">
        <v>5</v>
      </c>
      <c r="H122" s="21">
        <v>5</v>
      </c>
      <c r="I122" s="21">
        <v>5</v>
      </c>
      <c r="J122" s="26">
        <v>5</v>
      </c>
      <c r="K122" s="26">
        <v>5.1</v>
      </c>
    </row>
    <row r="123" spans="1:11" s="9" customFormat="1" ht="16.5">
      <c r="A123" s="33" t="s">
        <v>15</v>
      </c>
      <c r="B123" s="21" t="s">
        <v>0</v>
      </c>
      <c r="C123" s="21" t="s">
        <v>0</v>
      </c>
      <c r="D123" s="21" t="s">
        <v>0</v>
      </c>
      <c r="E123" s="21" t="s">
        <v>0</v>
      </c>
      <c r="F123" s="21">
        <v>3.6</v>
      </c>
      <c r="G123" s="21">
        <v>3</v>
      </c>
      <c r="H123" s="21">
        <v>4</v>
      </c>
      <c r="I123" s="21">
        <v>4</v>
      </c>
      <c r="J123" s="26">
        <v>4</v>
      </c>
      <c r="K123" s="26">
        <v>4.1</v>
      </c>
    </row>
    <row r="124" spans="1:11" s="9" customFormat="1" ht="16.5">
      <c r="A124" s="33" t="s">
        <v>18</v>
      </c>
      <c r="B124" s="21" t="s">
        <v>0</v>
      </c>
      <c r="C124" s="21" t="s">
        <v>0</v>
      </c>
      <c r="D124" s="21" t="s">
        <v>0</v>
      </c>
      <c r="E124" s="21" t="s">
        <v>0</v>
      </c>
      <c r="F124" s="21">
        <v>1.6</v>
      </c>
      <c r="G124" s="21">
        <v>2</v>
      </c>
      <c r="H124" s="21">
        <v>2</v>
      </c>
      <c r="I124" s="21">
        <v>2</v>
      </c>
      <c r="J124" s="26">
        <v>2</v>
      </c>
      <c r="K124" s="26">
        <v>1.6</v>
      </c>
    </row>
    <row r="125" spans="1:11" s="9" customFormat="1" ht="18">
      <c r="A125" s="33" t="s">
        <v>40</v>
      </c>
      <c r="B125" s="21" t="s">
        <v>0</v>
      </c>
      <c r="C125" s="21" t="s">
        <v>0</v>
      </c>
      <c r="D125" s="21" t="s">
        <v>0</v>
      </c>
      <c r="E125" s="21" t="s">
        <v>0</v>
      </c>
      <c r="F125" s="21">
        <v>7.3</v>
      </c>
      <c r="G125" s="21">
        <v>8</v>
      </c>
      <c r="H125" s="21">
        <v>9</v>
      </c>
      <c r="I125" s="21">
        <v>10</v>
      </c>
      <c r="J125" s="25" t="s">
        <v>136</v>
      </c>
      <c r="K125" s="26">
        <v>8.1</v>
      </c>
    </row>
    <row r="126" spans="1:11" s="9" customFormat="1" ht="18">
      <c r="A126" s="33" t="s">
        <v>62</v>
      </c>
      <c r="B126" s="21" t="s">
        <v>0</v>
      </c>
      <c r="C126" s="21" t="s">
        <v>0</v>
      </c>
      <c r="D126" s="21" t="s">
        <v>0</v>
      </c>
      <c r="E126" s="21" t="s">
        <v>0</v>
      </c>
      <c r="F126" s="21">
        <v>5.7</v>
      </c>
      <c r="G126" s="21">
        <v>6</v>
      </c>
      <c r="H126" s="21">
        <v>5</v>
      </c>
      <c r="I126" s="21">
        <v>6</v>
      </c>
      <c r="J126" s="26">
        <v>6</v>
      </c>
      <c r="K126" s="26">
        <v>5.8</v>
      </c>
    </row>
    <row r="127" spans="1:11" s="9" customFormat="1" ht="16.5">
      <c r="A127" s="33" t="s">
        <v>16</v>
      </c>
      <c r="B127" s="21" t="s">
        <v>0</v>
      </c>
      <c r="C127" s="21" t="s">
        <v>0</v>
      </c>
      <c r="D127" s="21" t="s">
        <v>0</v>
      </c>
      <c r="E127" s="21" t="s">
        <v>0</v>
      </c>
      <c r="F127" s="21">
        <v>23.7</v>
      </c>
      <c r="G127" s="21">
        <v>24</v>
      </c>
      <c r="H127" s="21">
        <v>24</v>
      </c>
      <c r="I127" s="21">
        <v>23</v>
      </c>
      <c r="J127" s="26">
        <v>23</v>
      </c>
      <c r="K127" s="26">
        <v>22.1</v>
      </c>
    </row>
    <row r="128" spans="1:11" s="9" customFormat="1" ht="16.5">
      <c r="A128" s="33" t="s">
        <v>7</v>
      </c>
      <c r="B128" s="21" t="s">
        <v>0</v>
      </c>
      <c r="C128" s="21" t="s">
        <v>0</v>
      </c>
      <c r="D128" s="21" t="s">
        <v>0</v>
      </c>
      <c r="E128" s="21" t="s">
        <v>0</v>
      </c>
      <c r="F128" s="21">
        <v>32.4</v>
      </c>
      <c r="G128" s="21">
        <v>35</v>
      </c>
      <c r="H128" s="21">
        <v>34</v>
      </c>
      <c r="I128" s="21">
        <v>33</v>
      </c>
      <c r="J128" s="26">
        <v>36</v>
      </c>
      <c r="K128" s="26">
        <v>34.4</v>
      </c>
    </row>
    <row r="129" spans="1:11" s="9" customFormat="1" ht="18">
      <c r="A129" s="33" t="s">
        <v>185</v>
      </c>
      <c r="B129" s="21" t="s">
        <v>0</v>
      </c>
      <c r="C129" s="21" t="s">
        <v>0</v>
      </c>
      <c r="D129" s="21" t="s">
        <v>0</v>
      </c>
      <c r="E129" s="21" t="s">
        <v>0</v>
      </c>
      <c r="F129" s="21">
        <v>1</v>
      </c>
      <c r="G129" s="21">
        <v>1</v>
      </c>
      <c r="H129" s="21">
        <v>1</v>
      </c>
      <c r="I129" s="21">
        <v>1</v>
      </c>
      <c r="J129" s="26">
        <v>1</v>
      </c>
      <c r="K129" s="26">
        <v>1</v>
      </c>
    </row>
    <row r="130" spans="1:11" s="9" customFormat="1" ht="16.5">
      <c r="A130" s="77" t="s">
        <v>24</v>
      </c>
      <c r="B130" s="75" t="s">
        <v>0</v>
      </c>
      <c r="C130" s="21" t="s">
        <v>0</v>
      </c>
      <c r="D130" s="21" t="s">
        <v>0</v>
      </c>
      <c r="E130" s="21" t="s">
        <v>0</v>
      </c>
      <c r="F130" s="21">
        <v>4.9</v>
      </c>
      <c r="G130" s="21">
        <v>5</v>
      </c>
      <c r="H130" s="21">
        <v>5</v>
      </c>
      <c r="I130" s="21">
        <v>5</v>
      </c>
      <c r="J130" s="26">
        <v>5</v>
      </c>
      <c r="K130" s="26">
        <v>5</v>
      </c>
    </row>
    <row r="131" spans="1:11" s="10" customFormat="1" ht="16.5">
      <c r="A131" s="35" t="s">
        <v>44</v>
      </c>
      <c r="B131" s="31"/>
      <c r="C131" s="31"/>
      <c r="D131" s="31"/>
      <c r="E131" s="31"/>
      <c r="F131" s="31"/>
      <c r="G131" s="31"/>
      <c r="H131" s="31"/>
      <c r="I131" s="31"/>
      <c r="J131" s="26"/>
      <c r="K131" s="32"/>
    </row>
    <row r="132" spans="1:11" s="9" customFormat="1" ht="18">
      <c r="A132" s="33" t="s">
        <v>138</v>
      </c>
      <c r="B132" s="21" t="s">
        <v>0</v>
      </c>
      <c r="C132" s="21" t="s">
        <v>0</v>
      </c>
      <c r="D132" s="21" t="s">
        <v>0</v>
      </c>
      <c r="E132" s="21" t="s">
        <v>0</v>
      </c>
      <c r="F132" s="21">
        <v>13</v>
      </c>
      <c r="G132" s="21">
        <v>13</v>
      </c>
      <c r="H132" s="21">
        <v>13</v>
      </c>
      <c r="I132" s="21">
        <v>13</v>
      </c>
      <c r="J132" s="26">
        <v>13</v>
      </c>
      <c r="K132" s="22">
        <v>13</v>
      </c>
    </row>
    <row r="133" spans="1:11" s="9" customFormat="1" ht="16.5">
      <c r="A133" s="33" t="s">
        <v>14</v>
      </c>
      <c r="B133" s="21" t="s">
        <v>0</v>
      </c>
      <c r="C133" s="21" t="s">
        <v>0</v>
      </c>
      <c r="D133" s="21" t="s">
        <v>0</v>
      </c>
      <c r="E133" s="21" t="s">
        <v>0</v>
      </c>
      <c r="F133" s="21">
        <v>20.7</v>
      </c>
      <c r="G133" s="21">
        <v>21</v>
      </c>
      <c r="H133" s="21">
        <v>21</v>
      </c>
      <c r="I133" s="21">
        <v>21</v>
      </c>
      <c r="J133" s="26">
        <v>21</v>
      </c>
      <c r="K133" s="22">
        <v>21</v>
      </c>
    </row>
    <row r="134" spans="1:11" s="9" customFormat="1" ht="16.5">
      <c r="A134" s="33" t="s">
        <v>15</v>
      </c>
      <c r="B134" s="21" t="s">
        <v>0</v>
      </c>
      <c r="C134" s="21" t="s">
        <v>0</v>
      </c>
      <c r="D134" s="21" t="s">
        <v>0</v>
      </c>
      <c r="E134" s="21" t="s">
        <v>0</v>
      </c>
      <c r="F134" s="21">
        <v>14.4</v>
      </c>
      <c r="G134" s="21">
        <v>14</v>
      </c>
      <c r="H134" s="21">
        <v>14</v>
      </c>
      <c r="I134" s="21">
        <v>16</v>
      </c>
      <c r="J134" s="26">
        <v>16</v>
      </c>
      <c r="K134" s="22">
        <v>15</v>
      </c>
    </row>
    <row r="135" spans="1:11" s="9" customFormat="1" ht="16.5">
      <c r="A135" s="33" t="s">
        <v>18</v>
      </c>
      <c r="B135" s="21" t="s">
        <v>0</v>
      </c>
      <c r="C135" s="21" t="s">
        <v>0</v>
      </c>
      <c r="D135" s="21" t="s">
        <v>0</v>
      </c>
      <c r="E135" s="21" t="s">
        <v>0</v>
      </c>
      <c r="F135" s="21">
        <v>8.2</v>
      </c>
      <c r="G135" s="21">
        <v>8</v>
      </c>
      <c r="H135" s="21">
        <v>8</v>
      </c>
      <c r="I135" s="21">
        <v>8</v>
      </c>
      <c r="J135" s="26">
        <v>8</v>
      </c>
      <c r="K135" s="22">
        <v>7</v>
      </c>
    </row>
    <row r="136" spans="1:11" s="9" customFormat="1" ht="16.5">
      <c r="A136" s="33" t="s">
        <v>40</v>
      </c>
      <c r="B136" s="21" t="s">
        <v>0</v>
      </c>
      <c r="C136" s="21" t="s">
        <v>0</v>
      </c>
      <c r="D136" s="21" t="s">
        <v>0</v>
      </c>
      <c r="E136" s="21" t="s">
        <v>0</v>
      </c>
      <c r="F136" s="21">
        <v>14</v>
      </c>
      <c r="G136" s="21">
        <v>15</v>
      </c>
      <c r="H136" s="21">
        <v>15</v>
      </c>
      <c r="I136" s="21">
        <v>15</v>
      </c>
      <c r="J136" s="26">
        <v>17</v>
      </c>
      <c r="K136" s="22">
        <v>15</v>
      </c>
    </row>
    <row r="137" spans="1:11" s="9" customFormat="1" ht="18">
      <c r="A137" s="33" t="s">
        <v>62</v>
      </c>
      <c r="B137" s="21" t="s">
        <v>0</v>
      </c>
      <c r="C137" s="21" t="s">
        <v>0</v>
      </c>
      <c r="D137" s="21" t="s">
        <v>0</v>
      </c>
      <c r="E137" s="21" t="s">
        <v>0</v>
      </c>
      <c r="F137" s="21">
        <v>8.4</v>
      </c>
      <c r="G137" s="21">
        <v>6</v>
      </c>
      <c r="H137" s="21">
        <v>7</v>
      </c>
      <c r="I137" s="21">
        <v>7</v>
      </c>
      <c r="J137" s="26">
        <v>8</v>
      </c>
      <c r="K137" s="22">
        <v>8</v>
      </c>
    </row>
    <row r="138" spans="1:11" s="9" customFormat="1" ht="16.5">
      <c r="A138" s="33" t="s">
        <v>16</v>
      </c>
      <c r="B138" s="21" t="s">
        <v>0</v>
      </c>
      <c r="C138" s="21" t="s">
        <v>0</v>
      </c>
      <c r="D138" s="21" t="s">
        <v>0</v>
      </c>
      <c r="E138" s="21" t="s">
        <v>0</v>
      </c>
      <c r="F138" s="21">
        <v>33.8</v>
      </c>
      <c r="G138" s="21">
        <v>34</v>
      </c>
      <c r="H138" s="21">
        <v>33</v>
      </c>
      <c r="I138" s="21">
        <v>34</v>
      </c>
      <c r="J138" s="26">
        <v>32</v>
      </c>
      <c r="K138" s="22">
        <v>33</v>
      </c>
    </row>
    <row r="139" spans="1:11" s="9" customFormat="1" ht="16.5">
      <c r="A139" s="33" t="s">
        <v>7</v>
      </c>
      <c r="B139" s="21" t="s">
        <v>0</v>
      </c>
      <c r="C139" s="21" t="s">
        <v>0</v>
      </c>
      <c r="D139" s="21" t="s">
        <v>0</v>
      </c>
      <c r="E139" s="21" t="s">
        <v>0</v>
      </c>
      <c r="F139" s="21">
        <v>32.6</v>
      </c>
      <c r="G139" s="21">
        <v>35</v>
      </c>
      <c r="H139" s="21">
        <v>37</v>
      </c>
      <c r="I139" s="21">
        <v>36</v>
      </c>
      <c r="J139" s="26">
        <v>37</v>
      </c>
      <c r="K139" s="22">
        <v>38</v>
      </c>
    </row>
    <row r="140" spans="1:11" s="9" customFormat="1" ht="18">
      <c r="A140" s="33" t="s">
        <v>185</v>
      </c>
      <c r="B140" s="21" t="s">
        <v>0</v>
      </c>
      <c r="C140" s="21" t="s">
        <v>0</v>
      </c>
      <c r="D140" s="21" t="s">
        <v>0</v>
      </c>
      <c r="E140" s="21" t="s">
        <v>0</v>
      </c>
      <c r="F140" s="21">
        <v>5.7</v>
      </c>
      <c r="G140" s="21">
        <v>6</v>
      </c>
      <c r="H140" s="21">
        <v>7</v>
      </c>
      <c r="I140" s="21">
        <v>7</v>
      </c>
      <c r="J140" s="26">
        <v>7</v>
      </c>
      <c r="K140" s="22">
        <v>7</v>
      </c>
    </row>
    <row r="141" spans="1:11" s="9" customFormat="1" ht="16.5">
      <c r="A141" s="30" t="s">
        <v>24</v>
      </c>
      <c r="B141" s="21" t="s">
        <v>0</v>
      </c>
      <c r="C141" s="21" t="s">
        <v>0</v>
      </c>
      <c r="D141" s="21" t="s">
        <v>0</v>
      </c>
      <c r="E141" s="21" t="s">
        <v>0</v>
      </c>
      <c r="F141" s="21">
        <v>14.7</v>
      </c>
      <c r="G141" s="21">
        <v>15</v>
      </c>
      <c r="H141" s="21">
        <v>15</v>
      </c>
      <c r="I141" s="21">
        <v>15</v>
      </c>
      <c r="J141" s="26">
        <v>15</v>
      </c>
      <c r="K141" s="22">
        <v>15</v>
      </c>
    </row>
    <row r="142" spans="1:11" s="4" customFormat="1" ht="16.5">
      <c r="A142" s="35" t="s">
        <v>27</v>
      </c>
      <c r="B142" s="21"/>
      <c r="C142" s="21"/>
      <c r="D142" s="21"/>
      <c r="E142" s="21"/>
      <c r="F142" s="21"/>
      <c r="G142" s="21"/>
      <c r="H142" s="21"/>
      <c r="I142" s="21"/>
      <c r="J142" s="26"/>
      <c r="K142" s="22"/>
    </row>
    <row r="143" spans="1:11" s="4" customFormat="1" ht="16.5">
      <c r="A143" s="23" t="s">
        <v>47</v>
      </c>
      <c r="B143" s="21"/>
      <c r="C143" s="21"/>
      <c r="D143" s="21"/>
      <c r="E143" s="21"/>
      <c r="F143" s="21"/>
      <c r="G143" s="21"/>
      <c r="H143" s="21"/>
      <c r="I143" s="21"/>
      <c r="J143" s="26"/>
      <c r="K143" s="22"/>
    </row>
    <row r="144" spans="1:11" s="4" customFormat="1" ht="18">
      <c r="A144" s="33" t="s">
        <v>186</v>
      </c>
      <c r="B144" s="21" t="s">
        <v>0</v>
      </c>
      <c r="C144" s="21" t="s">
        <v>0</v>
      </c>
      <c r="D144" s="21" t="s">
        <v>0</v>
      </c>
      <c r="E144" s="21">
        <v>563</v>
      </c>
      <c r="F144" s="21">
        <v>565</v>
      </c>
      <c r="G144" s="21">
        <v>564</v>
      </c>
      <c r="H144" s="21">
        <v>578</v>
      </c>
      <c r="I144" s="21">
        <v>598</v>
      </c>
      <c r="J144" s="25" t="s">
        <v>139</v>
      </c>
      <c r="K144" s="26">
        <v>618</v>
      </c>
    </row>
    <row r="145" spans="1:11" s="4" customFormat="1" ht="16.5">
      <c r="A145" s="33" t="s">
        <v>14</v>
      </c>
      <c r="B145" s="21" t="s">
        <v>12</v>
      </c>
      <c r="C145" s="21" t="s">
        <v>12</v>
      </c>
      <c r="D145" s="21" t="s">
        <v>12</v>
      </c>
      <c r="E145" s="21" t="s">
        <v>12</v>
      </c>
      <c r="F145" s="21" t="s">
        <v>12</v>
      </c>
      <c r="G145" s="21" t="s">
        <v>12</v>
      </c>
      <c r="H145" s="21" t="s">
        <v>12</v>
      </c>
      <c r="I145" s="21" t="s">
        <v>12</v>
      </c>
      <c r="J145" s="54" t="s">
        <v>12</v>
      </c>
      <c r="K145" s="54" t="s">
        <v>12</v>
      </c>
    </row>
    <row r="146" spans="1:11" s="4" customFormat="1" ht="16.5">
      <c r="A146" s="33" t="s">
        <v>15</v>
      </c>
      <c r="B146" s="21" t="s">
        <v>12</v>
      </c>
      <c r="C146" s="21" t="s">
        <v>12</v>
      </c>
      <c r="D146" s="21" t="s">
        <v>12</v>
      </c>
      <c r="E146" s="21" t="s">
        <v>12</v>
      </c>
      <c r="F146" s="21" t="s">
        <v>12</v>
      </c>
      <c r="G146" s="21" t="s">
        <v>12</v>
      </c>
      <c r="H146" s="21" t="s">
        <v>12</v>
      </c>
      <c r="I146" s="21" t="s">
        <v>12</v>
      </c>
      <c r="J146" s="54" t="s">
        <v>12</v>
      </c>
      <c r="K146" s="54" t="s">
        <v>12</v>
      </c>
    </row>
    <row r="147" spans="1:11" s="4" customFormat="1" ht="16.5">
      <c r="A147" s="33" t="s">
        <v>18</v>
      </c>
      <c r="B147" s="21" t="s">
        <v>12</v>
      </c>
      <c r="C147" s="21" t="s">
        <v>12</v>
      </c>
      <c r="D147" s="21" t="s">
        <v>12</v>
      </c>
      <c r="E147" s="21" t="s">
        <v>12</v>
      </c>
      <c r="F147" s="21" t="s">
        <v>12</v>
      </c>
      <c r="G147" s="21" t="s">
        <v>12</v>
      </c>
      <c r="H147" s="21" t="s">
        <v>12</v>
      </c>
      <c r="I147" s="21" t="s">
        <v>12</v>
      </c>
      <c r="J147" s="54" t="s">
        <v>12</v>
      </c>
      <c r="K147" s="54" t="s">
        <v>12</v>
      </c>
    </row>
    <row r="148" spans="1:11" s="4" customFormat="1" ht="18">
      <c r="A148" s="33" t="s">
        <v>40</v>
      </c>
      <c r="B148" s="21" t="s">
        <v>0</v>
      </c>
      <c r="C148" s="21" t="s">
        <v>0</v>
      </c>
      <c r="D148" s="21" t="s">
        <v>0</v>
      </c>
      <c r="E148" s="21">
        <v>15</v>
      </c>
      <c r="F148" s="21">
        <v>30</v>
      </c>
      <c r="G148" s="21">
        <v>29</v>
      </c>
      <c r="H148" s="21">
        <v>31</v>
      </c>
      <c r="I148" s="21">
        <v>32</v>
      </c>
      <c r="J148" s="25" t="s">
        <v>65</v>
      </c>
      <c r="K148" s="26">
        <v>43</v>
      </c>
    </row>
    <row r="149" spans="1:11" s="4" customFormat="1" ht="18">
      <c r="A149" s="33" t="s">
        <v>62</v>
      </c>
      <c r="B149" s="21" t="s">
        <v>0</v>
      </c>
      <c r="C149" s="21" t="s">
        <v>0</v>
      </c>
      <c r="D149" s="21" t="s">
        <v>0</v>
      </c>
      <c r="E149" s="21">
        <v>20</v>
      </c>
      <c r="F149" s="21">
        <v>21</v>
      </c>
      <c r="G149" s="21">
        <v>22</v>
      </c>
      <c r="H149" s="21">
        <v>22</v>
      </c>
      <c r="I149" s="21">
        <v>24</v>
      </c>
      <c r="J149" s="25" t="s">
        <v>140</v>
      </c>
      <c r="K149" s="26">
        <v>29</v>
      </c>
    </row>
    <row r="150" spans="1:11" s="4" customFormat="1" ht="18">
      <c r="A150" s="33" t="s">
        <v>16</v>
      </c>
      <c r="B150" s="21" t="s">
        <v>0</v>
      </c>
      <c r="C150" s="21" t="s">
        <v>0</v>
      </c>
      <c r="D150" s="21" t="s">
        <v>0</v>
      </c>
      <c r="E150" s="21">
        <v>53</v>
      </c>
      <c r="F150" s="21">
        <v>62</v>
      </c>
      <c r="G150" s="21">
        <v>63</v>
      </c>
      <c r="H150" s="21">
        <v>62</v>
      </c>
      <c r="I150" s="21">
        <v>63</v>
      </c>
      <c r="J150" s="25" t="s">
        <v>141</v>
      </c>
      <c r="K150" s="26">
        <v>73</v>
      </c>
    </row>
    <row r="151" spans="1:11" s="4" customFormat="1" ht="18">
      <c r="A151" s="33" t="s">
        <v>64</v>
      </c>
      <c r="B151" s="21" t="s">
        <v>0</v>
      </c>
      <c r="C151" s="21" t="s">
        <v>0</v>
      </c>
      <c r="D151" s="21" t="s">
        <v>0</v>
      </c>
      <c r="E151" s="54" t="s">
        <v>39</v>
      </c>
      <c r="F151" s="21" t="s">
        <v>11</v>
      </c>
      <c r="G151" s="21" t="s">
        <v>11</v>
      </c>
      <c r="H151" s="21" t="s">
        <v>11</v>
      </c>
      <c r="I151" s="21" t="s">
        <v>11</v>
      </c>
      <c r="J151" s="54" t="s">
        <v>39</v>
      </c>
      <c r="K151" s="54" t="s">
        <v>39</v>
      </c>
    </row>
    <row r="152" spans="1:11" s="4" customFormat="1" ht="18">
      <c r="A152" s="48" t="s">
        <v>3</v>
      </c>
      <c r="B152" s="53" t="s">
        <v>190</v>
      </c>
      <c r="C152" s="53" t="s">
        <v>193</v>
      </c>
      <c r="D152" s="53" t="s">
        <v>194</v>
      </c>
      <c r="E152" s="21">
        <v>651</v>
      </c>
      <c r="F152" s="21">
        <v>678</v>
      </c>
      <c r="G152" s="21">
        <v>678</v>
      </c>
      <c r="H152" s="21">
        <v>693</v>
      </c>
      <c r="I152" s="21">
        <v>717</v>
      </c>
      <c r="J152" s="25" t="s">
        <v>142</v>
      </c>
      <c r="K152" s="26">
        <v>763</v>
      </c>
    </row>
    <row r="153" spans="1:11" s="4" customFormat="1" ht="16.5">
      <c r="A153" s="35" t="s">
        <v>151</v>
      </c>
      <c r="B153" s="22"/>
      <c r="C153" s="21"/>
      <c r="D153" s="21"/>
      <c r="E153" s="21"/>
      <c r="F153" s="21"/>
      <c r="G153" s="21"/>
      <c r="H153" s="21"/>
      <c r="I153" s="21"/>
      <c r="J153" s="26"/>
      <c r="K153" s="26"/>
    </row>
    <row r="154" spans="1:11" s="4" customFormat="1" ht="18">
      <c r="A154" s="55" t="s">
        <v>187</v>
      </c>
      <c r="B154" s="21">
        <v>192</v>
      </c>
      <c r="C154" s="21">
        <v>68</v>
      </c>
      <c r="D154" s="21">
        <v>11</v>
      </c>
      <c r="E154" s="21">
        <v>33</v>
      </c>
      <c r="F154" s="21">
        <v>60</v>
      </c>
      <c r="G154" s="21">
        <v>61</v>
      </c>
      <c r="H154" s="21">
        <v>61</v>
      </c>
      <c r="I154" s="21">
        <v>59</v>
      </c>
      <c r="J154" s="25" t="s">
        <v>143</v>
      </c>
      <c r="K154" s="26">
        <v>49</v>
      </c>
    </row>
    <row r="155" spans="1:11" s="4" customFormat="1" ht="18">
      <c r="A155" s="55" t="s">
        <v>28</v>
      </c>
      <c r="B155" s="21" t="s">
        <v>10</v>
      </c>
      <c r="C155" s="21" t="s">
        <v>10</v>
      </c>
      <c r="D155" s="21" t="s">
        <v>10</v>
      </c>
      <c r="E155" s="21" t="s">
        <v>10</v>
      </c>
      <c r="F155" s="21">
        <v>5</v>
      </c>
      <c r="G155" s="21">
        <v>11</v>
      </c>
      <c r="H155" s="21">
        <v>15</v>
      </c>
      <c r="I155" s="21">
        <v>24</v>
      </c>
      <c r="J155" s="25" t="s">
        <v>126</v>
      </c>
      <c r="K155" s="26">
        <v>44</v>
      </c>
    </row>
    <row r="156" spans="1:11" s="4" customFormat="1" ht="18">
      <c r="A156" s="46" t="s">
        <v>3</v>
      </c>
      <c r="B156" s="21">
        <v>192</v>
      </c>
      <c r="C156" s="21">
        <v>69</v>
      </c>
      <c r="D156" s="21">
        <v>11</v>
      </c>
      <c r="E156" s="21">
        <v>34</v>
      </c>
      <c r="F156" s="21">
        <v>65</v>
      </c>
      <c r="G156" s="21">
        <v>71</v>
      </c>
      <c r="H156" s="21">
        <v>76</v>
      </c>
      <c r="I156" s="21">
        <v>83</v>
      </c>
      <c r="J156" s="25" t="s">
        <v>144</v>
      </c>
      <c r="K156" s="26">
        <v>93</v>
      </c>
    </row>
    <row r="157" spans="1:11" s="6" customFormat="1" ht="16.5">
      <c r="A157" s="35" t="s">
        <v>38</v>
      </c>
      <c r="B157" s="32"/>
      <c r="C157" s="31"/>
      <c r="D157" s="31"/>
      <c r="E157" s="31"/>
      <c r="F157" s="31"/>
      <c r="G157" s="31"/>
      <c r="H157" s="31"/>
      <c r="I157" s="31"/>
      <c r="J157" s="26"/>
      <c r="K157" s="32"/>
    </row>
    <row r="158" spans="1:11" s="4" customFormat="1" ht="16.5">
      <c r="A158" s="33" t="s">
        <v>17</v>
      </c>
      <c r="B158" s="21" t="s">
        <v>12</v>
      </c>
      <c r="C158" s="21" t="s">
        <v>12</v>
      </c>
      <c r="D158" s="21" t="s">
        <v>12</v>
      </c>
      <c r="E158" s="21" t="s">
        <v>12</v>
      </c>
      <c r="F158" s="21" t="s">
        <v>12</v>
      </c>
      <c r="G158" s="21" t="s">
        <v>12</v>
      </c>
      <c r="H158" s="21" t="s">
        <v>12</v>
      </c>
      <c r="I158" s="21" t="s">
        <v>12</v>
      </c>
      <c r="J158" s="21" t="s">
        <v>12</v>
      </c>
      <c r="K158" s="24" t="s">
        <v>12</v>
      </c>
    </row>
    <row r="159" spans="1:11" s="4" customFormat="1" ht="18">
      <c r="A159" s="33" t="s">
        <v>188</v>
      </c>
      <c r="B159" s="21" t="s">
        <v>0</v>
      </c>
      <c r="C159" s="21" t="s">
        <v>0</v>
      </c>
      <c r="D159" s="21" t="s">
        <v>0</v>
      </c>
      <c r="E159" s="21">
        <v>3284</v>
      </c>
      <c r="F159" s="21">
        <v>3431</v>
      </c>
      <c r="G159" s="21">
        <v>3401</v>
      </c>
      <c r="H159" s="21">
        <v>3332</v>
      </c>
      <c r="I159" s="21">
        <v>3253</v>
      </c>
      <c r="J159" s="26">
        <v>3280</v>
      </c>
      <c r="K159" s="26">
        <v>3385</v>
      </c>
    </row>
    <row r="160" spans="1:11" s="4" customFormat="1" ht="18">
      <c r="A160" s="33" t="s">
        <v>15</v>
      </c>
      <c r="B160" s="21" t="s">
        <v>0</v>
      </c>
      <c r="C160" s="21" t="s">
        <v>0</v>
      </c>
      <c r="D160" s="21" t="s">
        <v>0</v>
      </c>
      <c r="E160" s="21">
        <v>239</v>
      </c>
      <c r="F160" s="21">
        <v>282</v>
      </c>
      <c r="G160" s="21">
        <v>288</v>
      </c>
      <c r="H160" s="21">
        <v>321</v>
      </c>
      <c r="I160" s="21">
        <v>361</v>
      </c>
      <c r="J160" s="25" t="s">
        <v>125</v>
      </c>
      <c r="K160" s="26">
        <v>416</v>
      </c>
    </row>
    <row r="161" spans="1:11" s="4" customFormat="1" ht="16.5">
      <c r="A161" s="33" t="s">
        <v>18</v>
      </c>
      <c r="B161" s="21" t="s">
        <v>0</v>
      </c>
      <c r="C161" s="21" t="s">
        <v>0</v>
      </c>
      <c r="D161" s="21" t="s">
        <v>0</v>
      </c>
      <c r="E161" s="21">
        <v>69</v>
      </c>
      <c r="F161" s="21">
        <v>103</v>
      </c>
      <c r="G161" s="21">
        <v>100</v>
      </c>
      <c r="H161" s="21">
        <v>69</v>
      </c>
      <c r="I161" s="21">
        <v>78</v>
      </c>
      <c r="J161" s="26">
        <v>74</v>
      </c>
      <c r="K161" s="26">
        <v>75</v>
      </c>
    </row>
    <row r="162" spans="1:11" s="4" customFormat="1" ht="16.5">
      <c r="A162" s="33" t="s">
        <v>40</v>
      </c>
      <c r="B162" s="21" t="s">
        <v>12</v>
      </c>
      <c r="C162" s="21" t="s">
        <v>12</v>
      </c>
      <c r="D162" s="21" t="s">
        <v>12</v>
      </c>
      <c r="E162" s="21" t="s">
        <v>12</v>
      </c>
      <c r="F162" s="21" t="s">
        <v>12</v>
      </c>
      <c r="G162" s="21" t="s">
        <v>12</v>
      </c>
      <c r="H162" s="21" t="s">
        <v>12</v>
      </c>
      <c r="I162" s="21" t="s">
        <v>12</v>
      </c>
      <c r="J162" s="54" t="s">
        <v>12</v>
      </c>
      <c r="K162" s="54" t="s">
        <v>12</v>
      </c>
    </row>
    <row r="163" spans="1:11" s="4" customFormat="1" ht="18">
      <c r="A163" s="33" t="s">
        <v>62</v>
      </c>
      <c r="B163" s="21" t="s">
        <v>12</v>
      </c>
      <c r="C163" s="21" t="s">
        <v>12</v>
      </c>
      <c r="D163" s="21" t="s">
        <v>12</v>
      </c>
      <c r="E163" s="21" t="s">
        <v>12</v>
      </c>
      <c r="F163" s="21" t="s">
        <v>12</v>
      </c>
      <c r="G163" s="21" t="s">
        <v>12</v>
      </c>
      <c r="H163" s="21" t="s">
        <v>12</v>
      </c>
      <c r="I163" s="21" t="s">
        <v>12</v>
      </c>
      <c r="J163" s="54" t="s">
        <v>12</v>
      </c>
      <c r="K163" s="54" t="s">
        <v>12</v>
      </c>
    </row>
    <row r="164" spans="1:11" s="4" customFormat="1" ht="18">
      <c r="A164" s="33" t="s">
        <v>16</v>
      </c>
      <c r="B164" s="21" t="s">
        <v>0</v>
      </c>
      <c r="C164" s="21" t="s">
        <v>0</v>
      </c>
      <c r="D164" s="21" t="s">
        <v>0</v>
      </c>
      <c r="E164" s="21">
        <v>1226</v>
      </c>
      <c r="F164" s="21">
        <v>1244</v>
      </c>
      <c r="G164" s="21">
        <v>1253</v>
      </c>
      <c r="H164" s="21">
        <v>1255</v>
      </c>
      <c r="I164" s="21">
        <v>1270</v>
      </c>
      <c r="J164" s="25" t="s">
        <v>145</v>
      </c>
      <c r="K164" s="26">
        <v>1322</v>
      </c>
    </row>
    <row r="165" spans="1:11" s="4" customFormat="1" ht="18">
      <c r="A165" s="33" t="s">
        <v>64</v>
      </c>
      <c r="B165" s="21" t="s">
        <v>0</v>
      </c>
      <c r="C165" s="21" t="s">
        <v>0</v>
      </c>
      <c r="D165" s="21" t="s">
        <v>0</v>
      </c>
      <c r="E165" s="21">
        <v>19</v>
      </c>
      <c r="F165" s="21">
        <v>21</v>
      </c>
      <c r="G165" s="21">
        <v>26</v>
      </c>
      <c r="H165" s="21">
        <v>30</v>
      </c>
      <c r="I165" s="21">
        <v>26</v>
      </c>
      <c r="J165" s="25" t="s">
        <v>146</v>
      </c>
      <c r="K165" s="26">
        <v>39</v>
      </c>
    </row>
    <row r="166" spans="1:11" s="4" customFormat="1" ht="18">
      <c r="A166" s="56" t="s">
        <v>3</v>
      </c>
      <c r="B166" s="53" t="s">
        <v>191</v>
      </c>
      <c r="C166" s="53" t="s">
        <v>192</v>
      </c>
      <c r="D166" s="53" t="s">
        <v>195</v>
      </c>
      <c r="E166" s="21">
        <v>4837</v>
      </c>
      <c r="F166" s="21">
        <v>5081</v>
      </c>
      <c r="G166" s="21">
        <v>5068</v>
      </c>
      <c r="H166" s="21">
        <v>5007</v>
      </c>
      <c r="I166" s="21">
        <v>4988</v>
      </c>
      <c r="J166" s="25" t="s">
        <v>147</v>
      </c>
      <c r="K166" s="50">
        <v>5237</v>
      </c>
    </row>
    <row r="167" spans="1:11" s="4" customFormat="1" ht="18">
      <c r="A167" s="43" t="s">
        <v>189</v>
      </c>
      <c r="B167" s="57"/>
      <c r="C167" s="44"/>
      <c r="D167" s="44"/>
      <c r="E167" s="44"/>
      <c r="F167" s="44"/>
      <c r="G167" s="44"/>
      <c r="H167" s="44"/>
      <c r="I167" s="44"/>
      <c r="J167" s="51"/>
      <c r="K167" s="45"/>
    </row>
    <row r="168" spans="1:11" s="4" customFormat="1" ht="16.5">
      <c r="A168" s="58" t="s">
        <v>8</v>
      </c>
      <c r="B168" s="21" t="s">
        <v>0</v>
      </c>
      <c r="C168" s="21" t="s">
        <v>0</v>
      </c>
      <c r="D168" s="21" t="s">
        <v>0</v>
      </c>
      <c r="E168" s="21">
        <v>339</v>
      </c>
      <c r="F168" s="21">
        <v>320</v>
      </c>
      <c r="G168" s="21">
        <v>274</v>
      </c>
      <c r="H168" s="21">
        <v>264</v>
      </c>
      <c r="I168" s="21">
        <v>275</v>
      </c>
      <c r="J168" s="26">
        <v>286</v>
      </c>
      <c r="K168" s="26">
        <v>299</v>
      </c>
    </row>
    <row r="169" spans="1:11" s="4" customFormat="1" ht="16.5">
      <c r="A169" s="59" t="s">
        <v>41</v>
      </c>
      <c r="B169" s="21" t="s">
        <v>0</v>
      </c>
      <c r="C169" s="21" t="s">
        <v>0</v>
      </c>
      <c r="D169" s="21" t="s">
        <v>0</v>
      </c>
      <c r="E169" s="21">
        <v>54556</v>
      </c>
      <c r="F169" s="21">
        <v>58193</v>
      </c>
      <c r="G169" s="21">
        <v>57196</v>
      </c>
      <c r="H169" s="21">
        <v>55288</v>
      </c>
      <c r="I169" s="21">
        <v>56132</v>
      </c>
      <c r="J169" s="26">
        <v>55990</v>
      </c>
      <c r="K169" s="26">
        <v>55325</v>
      </c>
    </row>
    <row r="170" spans="1:11" s="4" customFormat="1" ht="17.25" thickBot="1">
      <c r="A170" s="60" t="s">
        <v>9</v>
      </c>
      <c r="B170" s="61" t="s">
        <v>0</v>
      </c>
      <c r="C170" s="61" t="s">
        <v>0</v>
      </c>
      <c r="D170" s="61" t="s">
        <v>0</v>
      </c>
      <c r="E170" s="61">
        <v>90163</v>
      </c>
      <c r="F170" s="61">
        <v>70693</v>
      </c>
      <c r="G170" s="61">
        <v>62471</v>
      </c>
      <c r="H170" s="61">
        <v>59392</v>
      </c>
      <c r="I170" s="61">
        <v>61561</v>
      </c>
      <c r="J170" s="62">
        <v>60094</v>
      </c>
      <c r="K170" s="62">
        <v>58703</v>
      </c>
    </row>
    <row r="171" spans="1:9" s="4" customFormat="1" ht="24" customHeight="1">
      <c r="A171" s="84" t="s">
        <v>48</v>
      </c>
      <c r="B171" s="85"/>
      <c r="C171" s="85"/>
      <c r="D171" s="85"/>
      <c r="E171" s="85"/>
      <c r="F171" s="1"/>
      <c r="G171" s="1"/>
      <c r="H171" s="1"/>
      <c r="I171" s="1"/>
    </row>
    <row r="172" spans="1:9" s="4" customFormat="1" ht="15.75" customHeight="1">
      <c r="A172" s="86"/>
      <c r="B172" s="81"/>
      <c r="C172" s="81"/>
      <c r="D172" s="81"/>
      <c r="E172" s="81"/>
      <c r="F172" s="1"/>
      <c r="G172" s="1"/>
      <c r="H172" s="1"/>
      <c r="I172" s="1"/>
    </row>
    <row r="173" spans="1:10" s="4" customFormat="1" ht="12.75" customHeight="1">
      <c r="A173" s="80" t="s">
        <v>148</v>
      </c>
      <c r="B173" s="81"/>
      <c r="C173" s="81"/>
      <c r="D173" s="81"/>
      <c r="E173" s="81"/>
      <c r="F173" s="11"/>
      <c r="G173" s="11"/>
      <c r="H173" s="11"/>
      <c r="I173" s="11"/>
      <c r="J173" s="11"/>
    </row>
    <row r="174" spans="1:10" s="4" customFormat="1" ht="13.5" customHeight="1">
      <c r="A174" s="80" t="s">
        <v>149</v>
      </c>
      <c r="B174" s="81"/>
      <c r="C174" s="81"/>
      <c r="D174" s="81"/>
      <c r="E174" s="81"/>
      <c r="F174" s="11"/>
      <c r="G174" s="11"/>
      <c r="H174" s="11"/>
      <c r="I174" s="11"/>
      <c r="J174" s="11"/>
    </row>
    <row r="175" spans="1:10" s="4" customFormat="1" ht="13.5" customHeight="1">
      <c r="A175" s="80" t="s">
        <v>175</v>
      </c>
      <c r="B175" s="81"/>
      <c r="C175" s="81"/>
      <c r="D175" s="81"/>
      <c r="E175" s="81"/>
      <c r="F175" s="11"/>
      <c r="G175" s="11"/>
      <c r="H175" s="11"/>
      <c r="I175" s="11"/>
      <c r="J175" s="11"/>
    </row>
    <row r="176" spans="1:10" s="4" customFormat="1" ht="48" customHeight="1">
      <c r="A176" s="82" t="s">
        <v>174</v>
      </c>
      <c r="B176" s="83"/>
      <c r="C176" s="83"/>
      <c r="D176" s="83"/>
      <c r="E176" s="83"/>
      <c r="F176" s="5"/>
      <c r="G176" s="5"/>
      <c r="H176" s="5"/>
      <c r="I176" s="11"/>
      <c r="J176" s="11"/>
    </row>
    <row r="177" spans="1:10" s="4" customFormat="1" ht="12.75" customHeight="1">
      <c r="A177" s="80" t="s">
        <v>173</v>
      </c>
      <c r="B177" s="81"/>
      <c r="C177" s="81"/>
      <c r="D177" s="81"/>
      <c r="E177" s="81"/>
      <c r="I177" s="11"/>
      <c r="J177" s="11"/>
    </row>
    <row r="178" spans="1:10" s="4" customFormat="1" ht="24" customHeight="1">
      <c r="A178" s="80" t="s">
        <v>172</v>
      </c>
      <c r="B178" s="81"/>
      <c r="C178" s="81"/>
      <c r="D178" s="81"/>
      <c r="E178" s="81"/>
      <c r="I178" s="11"/>
      <c r="J178" s="11"/>
    </row>
    <row r="179" spans="1:9" s="4" customFormat="1" ht="24" customHeight="1">
      <c r="A179" s="80" t="s">
        <v>171</v>
      </c>
      <c r="B179" s="81"/>
      <c r="C179" s="81"/>
      <c r="D179" s="81"/>
      <c r="E179" s="81"/>
      <c r="F179" s="1"/>
      <c r="G179" s="1"/>
      <c r="H179" s="1"/>
      <c r="I179" s="1"/>
    </row>
    <row r="180" spans="1:5" s="4" customFormat="1" ht="24" customHeight="1">
      <c r="A180" s="80" t="s">
        <v>170</v>
      </c>
      <c r="B180" s="81"/>
      <c r="C180" s="81"/>
      <c r="D180" s="81"/>
      <c r="E180" s="81"/>
    </row>
    <row r="181" spans="1:5" s="4" customFormat="1" ht="12.75">
      <c r="A181" s="86"/>
      <c r="B181" s="81"/>
      <c r="C181" s="81"/>
      <c r="D181" s="81"/>
      <c r="E181" s="81"/>
    </row>
    <row r="182" spans="1:9" s="4" customFormat="1" ht="12.75">
      <c r="A182" s="87" t="s">
        <v>150</v>
      </c>
      <c r="B182" s="81"/>
      <c r="C182" s="81"/>
      <c r="D182" s="81"/>
      <c r="E182" s="81"/>
      <c r="F182" s="1"/>
      <c r="G182" s="1"/>
      <c r="H182" s="1"/>
      <c r="I182" s="1"/>
    </row>
    <row r="183" spans="1:5" s="4" customFormat="1" ht="24" customHeight="1">
      <c r="A183" s="80" t="s">
        <v>169</v>
      </c>
      <c r="B183" s="81"/>
      <c r="C183" s="81"/>
      <c r="D183" s="81"/>
      <c r="E183" s="81"/>
    </row>
    <row r="184" spans="1:9" s="4" customFormat="1" ht="24" customHeight="1">
      <c r="A184" s="80" t="s">
        <v>168</v>
      </c>
      <c r="B184" s="81"/>
      <c r="C184" s="81"/>
      <c r="D184" s="81"/>
      <c r="E184" s="81"/>
      <c r="F184" s="1"/>
      <c r="G184" s="1"/>
      <c r="H184" s="1"/>
      <c r="I184" s="1"/>
    </row>
    <row r="185" spans="1:9" s="4" customFormat="1" ht="13.5" customHeight="1">
      <c r="A185" s="80" t="s">
        <v>167</v>
      </c>
      <c r="B185" s="81"/>
      <c r="C185" s="81"/>
      <c r="D185" s="81"/>
      <c r="E185" s="81"/>
      <c r="F185" s="1"/>
      <c r="G185" s="1"/>
      <c r="H185" s="1"/>
      <c r="I185" s="1"/>
    </row>
    <row r="186" spans="1:9" s="4" customFormat="1" ht="13.5" customHeight="1">
      <c r="A186" s="80" t="s">
        <v>166</v>
      </c>
      <c r="B186" s="81"/>
      <c r="C186" s="81"/>
      <c r="D186" s="81"/>
      <c r="E186" s="81"/>
      <c r="F186" s="1"/>
      <c r="G186" s="1"/>
      <c r="H186" s="1"/>
      <c r="I186" s="1"/>
    </row>
    <row r="187" spans="1:5" s="4" customFormat="1" ht="13.5" customHeight="1">
      <c r="A187" s="80" t="s">
        <v>165</v>
      </c>
      <c r="B187" s="81"/>
      <c r="C187" s="81"/>
      <c r="D187" s="81"/>
      <c r="E187" s="81"/>
    </row>
    <row r="188" spans="1:9" s="4" customFormat="1" ht="13.5" customHeight="1">
      <c r="A188" s="80" t="s">
        <v>164</v>
      </c>
      <c r="B188" s="81"/>
      <c r="C188" s="81"/>
      <c r="D188" s="81"/>
      <c r="E188" s="81"/>
      <c r="F188" s="1"/>
      <c r="G188" s="1"/>
      <c r="H188" s="1"/>
      <c r="I188" s="1"/>
    </row>
    <row r="189" spans="1:9" s="4" customFormat="1" ht="13.5" customHeight="1">
      <c r="A189" s="80" t="s">
        <v>163</v>
      </c>
      <c r="B189" s="81"/>
      <c r="C189" s="81"/>
      <c r="D189" s="81"/>
      <c r="E189" s="81"/>
      <c r="F189" s="1"/>
      <c r="G189" s="1"/>
      <c r="H189" s="1"/>
      <c r="I189" s="1"/>
    </row>
    <row r="190" spans="1:6" s="4" customFormat="1" ht="13.5" customHeight="1">
      <c r="A190" s="80" t="s">
        <v>162</v>
      </c>
      <c r="B190" s="81"/>
      <c r="C190" s="81"/>
      <c r="D190" s="81"/>
      <c r="E190" s="81"/>
      <c r="F190" s="1"/>
    </row>
    <row r="191" spans="1:6" s="4" customFormat="1" ht="13.5" customHeight="1">
      <c r="A191" s="80" t="s">
        <v>161</v>
      </c>
      <c r="B191" s="81"/>
      <c r="C191" s="81"/>
      <c r="D191" s="81"/>
      <c r="E191" s="81"/>
      <c r="F191" s="1"/>
    </row>
    <row r="192" spans="1:6" s="4" customFormat="1" ht="13.5" customHeight="1">
      <c r="A192" s="80" t="s">
        <v>160</v>
      </c>
      <c r="B192" s="81"/>
      <c r="C192" s="81"/>
      <c r="D192" s="81"/>
      <c r="E192" s="81"/>
      <c r="F192" s="1"/>
    </row>
    <row r="193" spans="1:5" s="4" customFormat="1" ht="13.5" customHeight="1">
      <c r="A193" s="80" t="s">
        <v>159</v>
      </c>
      <c r="B193" s="81"/>
      <c r="C193" s="81"/>
      <c r="D193" s="81"/>
      <c r="E193" s="81"/>
    </row>
    <row r="194" spans="1:5" s="4" customFormat="1" ht="13.5" customHeight="1">
      <c r="A194" s="80" t="s">
        <v>157</v>
      </c>
      <c r="B194" s="81"/>
      <c r="C194" s="81"/>
      <c r="D194" s="81"/>
      <c r="E194" s="81"/>
    </row>
    <row r="195" spans="1:5" s="4" customFormat="1" ht="13.5" customHeight="1">
      <c r="A195" s="80" t="s">
        <v>156</v>
      </c>
      <c r="B195" s="81"/>
      <c r="C195" s="81"/>
      <c r="D195" s="81"/>
      <c r="E195" s="81"/>
    </row>
    <row r="196" spans="1:5" s="4" customFormat="1" ht="13.5" customHeight="1">
      <c r="A196" s="80" t="s">
        <v>155</v>
      </c>
      <c r="B196" s="81"/>
      <c r="C196" s="81"/>
      <c r="D196" s="81"/>
      <c r="E196" s="81"/>
    </row>
    <row r="197" spans="1:5" s="4" customFormat="1" ht="13.5" customHeight="1">
      <c r="A197" s="80" t="s">
        <v>154</v>
      </c>
      <c r="B197" s="81"/>
      <c r="C197" s="81"/>
      <c r="D197" s="81"/>
      <c r="E197" s="81"/>
    </row>
    <row r="198" spans="1:5" s="4" customFormat="1" ht="13.5" customHeight="1">
      <c r="A198" s="80" t="s">
        <v>158</v>
      </c>
      <c r="B198" s="81"/>
      <c r="C198" s="81"/>
      <c r="D198" s="81"/>
      <c r="E198" s="81"/>
    </row>
    <row r="199" spans="1:5" s="4" customFormat="1" ht="13.5" customHeight="1">
      <c r="A199" s="80" t="s">
        <v>153</v>
      </c>
      <c r="B199" s="81"/>
      <c r="C199" s="81"/>
      <c r="D199" s="81"/>
      <c r="E199" s="81"/>
    </row>
    <row r="200" spans="1:5" s="4" customFormat="1" ht="13.5" customHeight="1">
      <c r="A200" s="80" t="s">
        <v>152</v>
      </c>
      <c r="B200" s="81"/>
      <c r="C200" s="81"/>
      <c r="D200" s="81"/>
      <c r="E200" s="81"/>
    </row>
    <row r="201" spans="1:2" ht="9.75" customHeight="1">
      <c r="A201" s="88"/>
      <c r="B201" s="81"/>
    </row>
    <row r="202" ht="9.75" customHeight="1"/>
    <row r="203" ht="12.75"/>
  </sheetData>
  <mergeCells count="34">
    <mergeCell ref="A201:B201"/>
    <mergeCell ref="A1:K1"/>
    <mergeCell ref="A197:E197"/>
    <mergeCell ref="A198:E198"/>
    <mergeCell ref="A199:E199"/>
    <mergeCell ref="A200:E200"/>
    <mergeCell ref="A193:E193"/>
    <mergeCell ref="A194:E194"/>
    <mergeCell ref="A195:E195"/>
    <mergeCell ref="A196:E196"/>
    <mergeCell ref="A184:E184"/>
    <mergeCell ref="A185:E185"/>
    <mergeCell ref="A186:E186"/>
    <mergeCell ref="A187:E187"/>
    <mergeCell ref="A180:E180"/>
    <mergeCell ref="A181:E181"/>
    <mergeCell ref="A182:E182"/>
    <mergeCell ref="A183:E183"/>
    <mergeCell ref="A178:E178"/>
    <mergeCell ref="A179:E179"/>
    <mergeCell ref="A171:E171"/>
    <mergeCell ref="A172:E172"/>
    <mergeCell ref="A173:E173"/>
    <mergeCell ref="A174:E174"/>
    <mergeCell ref="A54:K54"/>
    <mergeCell ref="A118:K118"/>
    <mergeCell ref="A192:E192"/>
    <mergeCell ref="A188:E188"/>
    <mergeCell ref="A175:E175"/>
    <mergeCell ref="A189:E189"/>
    <mergeCell ref="A190:E190"/>
    <mergeCell ref="A191:E191"/>
    <mergeCell ref="A176:E176"/>
    <mergeCell ref="A177:E177"/>
  </mergeCells>
  <printOptions/>
  <pageMargins left="0.75" right="0.75" top="0.42" bottom="0.42" header="0.23" footer="0.39"/>
  <pageSetup fitToHeight="0" fitToWidth="1" horizontalDpi="300" verticalDpi="300" orientation="portrait" scale="63" r:id="rId1"/>
  <headerFooter alignWithMargins="0">
    <oddHeader>&amp;R&amp;F      &amp;D      &amp;P of &amp;N</oddHeader>
  </headerFooter>
  <rowBreaks count="3" manualBreakCount="3">
    <brk id="53" max="10" man="1"/>
    <brk id="117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 Profile</dc:title>
  <dc:subject/>
  <dc:creator>RT</dc:creator>
  <cp:keywords/>
  <dc:description/>
  <cp:lastModifiedBy>dmegret</cp:lastModifiedBy>
  <cp:lastPrinted>2002-06-21T20:55:51Z</cp:lastPrinted>
  <dcterms:created xsi:type="dcterms:W3CDTF">1999-07-02T15:13:33Z</dcterms:created>
  <dcterms:modified xsi:type="dcterms:W3CDTF">2002-07-23T15:55:24Z</dcterms:modified>
  <cp:category/>
  <cp:version/>
  <cp:contentType/>
  <cp:contentStatus/>
</cp:coreProperties>
</file>