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<sst xmlns="http://schemas.openxmlformats.org/spreadsheetml/2006/main" count="45" uniqueCount="45">
  <si>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Transportation</t>
  </si>
  <si>
    <t>Industrial</t>
  </si>
  <si>
    <t>Residential and commercial</t>
  </si>
  <si>
    <t>Electric utilities</t>
  </si>
  <si>
    <t xml:space="preserve">    Total petroleum demand</t>
  </si>
  <si>
    <t>Transportation as % of total</t>
  </si>
  <si>
    <t>SOURCES:</t>
  </si>
  <si>
    <r>
      <t>R</t>
    </r>
    <r>
      <rPr>
        <sz val="11"/>
        <rFont val="Arial Narrow"/>
        <family val="2"/>
      </rPr>
      <t>66.1</t>
    </r>
  </si>
  <si>
    <r>
      <t>R</t>
    </r>
    <r>
      <rPr>
        <sz val="11"/>
        <rFont val="Arial Narrow"/>
        <family val="2"/>
      </rPr>
      <t>66.8</t>
    </r>
  </si>
  <si>
    <r>
      <t>R</t>
    </r>
    <r>
      <rPr>
        <sz val="11"/>
        <rFont val="Arial Narrow"/>
        <family val="2"/>
      </rPr>
      <t>67.2</t>
    </r>
  </si>
  <si>
    <r>
      <t xml:space="preserve">1960-70: U.S. Department of Energy, Energy Information Administration, </t>
    </r>
    <r>
      <rPr>
        <i/>
        <sz val="9"/>
        <rFont val="Arial"/>
        <family val="2"/>
      </rPr>
      <t>Annual Energy Review 1997,</t>
    </r>
    <r>
      <rPr>
        <sz val="9"/>
        <rFont val="Arial"/>
        <family val="2"/>
      </rPr>
      <t xml:space="preserve"> DOE/EIA-0384(97) (Washington, DC:  July 1998), tables 2.1, 5.12b, and A3. </t>
    </r>
  </si>
  <si>
    <r>
      <t>R</t>
    </r>
    <r>
      <rPr>
        <sz val="11"/>
        <rFont val="Arial Narrow"/>
        <family val="2"/>
      </rPr>
      <t>25,311</t>
    </r>
  </si>
  <si>
    <r>
      <t>R</t>
    </r>
    <r>
      <rPr>
        <sz val="11"/>
        <rFont val="Arial Narrow"/>
        <family val="2"/>
      </rPr>
      <t>26,039</t>
    </r>
  </si>
  <si>
    <r>
      <t>R</t>
    </r>
    <r>
      <rPr>
        <sz val="11"/>
        <rFont val="Arial Narrow"/>
        <family val="2"/>
      </rPr>
      <t>26,893</t>
    </r>
  </si>
  <si>
    <r>
      <t>R</t>
    </r>
    <r>
      <rPr>
        <sz val="11"/>
        <rFont val="Arial Narrow"/>
        <family val="2"/>
      </rPr>
      <t>9,559</t>
    </r>
  </si>
  <si>
    <r>
      <t>R</t>
    </r>
    <r>
      <rPr>
        <sz val="11"/>
        <rFont val="Arial Narrow"/>
        <family val="2"/>
      </rPr>
      <t>9,802</t>
    </r>
  </si>
  <si>
    <r>
      <t>R</t>
    </r>
    <r>
      <rPr>
        <sz val="11"/>
        <rFont val="Arial Narrow"/>
        <family val="2"/>
      </rPr>
      <t>9,601</t>
    </r>
  </si>
  <si>
    <r>
      <t>R</t>
    </r>
    <r>
      <rPr>
        <sz val="11"/>
        <rFont val="Arial Narrow"/>
        <family val="2"/>
      </rPr>
      <t>9,918</t>
    </r>
  </si>
  <si>
    <r>
      <t>R</t>
    </r>
    <r>
      <rPr>
        <sz val="11"/>
        <rFont val="Arial Narrow"/>
        <family val="2"/>
      </rPr>
      <t>2,363</t>
    </r>
  </si>
  <si>
    <r>
      <t>R</t>
    </r>
    <r>
      <rPr>
        <sz val="11"/>
        <rFont val="Arial Narrow"/>
        <family val="2"/>
      </rPr>
      <t>2,279</t>
    </r>
  </si>
  <si>
    <r>
      <t>R</t>
    </r>
    <r>
      <rPr>
        <sz val="11"/>
        <rFont val="Arial Narrow"/>
        <family val="2"/>
      </rPr>
      <t>2,100</t>
    </r>
  </si>
  <si>
    <r>
      <t>R</t>
    </r>
    <r>
      <rPr>
        <sz val="11"/>
        <rFont val="Arial Narrow"/>
        <family val="2"/>
      </rPr>
      <t>2,247</t>
    </r>
  </si>
  <si>
    <r>
      <t>R</t>
    </r>
    <r>
      <rPr>
        <b/>
        <sz val="11"/>
        <rFont val="Arial Narrow"/>
        <family val="2"/>
      </rPr>
      <t>40,050</t>
    </r>
  </si>
  <si>
    <t>Table 4-3M:  Domestic Demand for Refined Petroleum Products by Sector (Petajoules)</t>
  </si>
  <si>
    <r>
      <t xml:space="preserve">1975-2000: Ibid., </t>
    </r>
    <r>
      <rPr>
        <i/>
        <sz val="9"/>
        <rFont val="Arial"/>
        <family val="2"/>
      </rPr>
      <t xml:space="preserve">Monthly Energy Review, </t>
    </r>
    <r>
      <rPr>
        <sz val="9"/>
        <rFont val="Arial"/>
        <family val="2"/>
      </rPr>
      <t>Internet site www.eia.doe.gov/gov/pub/energy.overview/monthly.energy/ as of Aug. 9, 2001, tables, 1.4, 2.2, 2.3, 2.4, 2.5, and 2.6.</t>
    </r>
  </si>
  <si>
    <r>
      <t>NOTES:</t>
    </r>
    <r>
      <rPr>
        <sz val="9"/>
        <rFont val="Arial"/>
        <family val="2"/>
      </rPr>
      <t xml:space="preserve">  Transportation's share of U.S. petroleum demand in this table differs slightly from table 4-1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because this table takes into account differences within sectors in the use of various grades of petroleum-based fuel that have different petajoule content per unit volume. </t>
    </r>
  </si>
  <si>
    <t>Numbers may differ slightly from previous year's metric tables because a higher precision conversion factor was used.</t>
  </si>
  <si>
    <r>
      <t>KEY:</t>
    </r>
    <r>
      <rPr>
        <sz val="9"/>
        <rFont val="Arial"/>
        <family val="2"/>
      </rPr>
      <t xml:space="preserve">  R = revised.</t>
    </r>
  </si>
  <si>
    <t xml:space="preserve">1960 </t>
  </si>
  <si>
    <t xml:space="preserve">1965 </t>
  </si>
  <si>
    <t xml:space="preserve">1970 </t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</si>
  <si>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</si>
  <si>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</si>
  <si>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</si>
  <si>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</si>
  <si>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</si>
  <si>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</si>
  <si>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</si>
  <si>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</si>
  <si>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</si>
  <si>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</si>
  <si>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 </t>
  </si>
  <si>
    <t xml:space="preserve">1998  </t>
  </si>
  <si>
    <t xml:space="preserve">1999  </t>
  </si>
  <si>
    <t xml:space="preserve">2000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</si>
</sst>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4" fillId="0" borderId="5" xfId="31" applyNumberFormat="1" applyFont="1" applyFill="1" applyBorder="1" applyAlignment="1">
      <alignment horizontal="right"/>
      <protection/>
    </xf>
    <xf numFmtId="0" fontId="15" fillId="0" borderId="0" xfId="31" applyFont="1" applyFill="1" applyBorder="1">
      <alignment horizontal="left"/>
      <protection/>
    </xf>
    <xf numFmtId="0" fontId="14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167" fontId="15" fillId="0" borderId="4" xfId="31" applyNumberFormat="1" applyFont="1" applyFill="1" applyBorder="1" applyAlignment="1">
      <alignment horizontal="right"/>
      <protection/>
    </xf>
    <xf numFmtId="0" fontId="19" fillId="0" borderId="0" xfId="31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4" fillId="0" borderId="6" xfId="31" applyNumberFormat="1" applyFont="1" applyFill="1" applyBorder="1" applyAlignment="1">
      <alignment horizontal="right"/>
      <protection/>
    </xf>
    <xf numFmtId="167" fontId="15" fillId="0" borderId="4" xfId="0" applyNumberFormat="1" applyFont="1" applyFill="1" applyBorder="1" applyAlignment="1">
      <alignment vertical="center"/>
    </xf>
    <xf numFmtId="2" fontId="16" fillId="0" borderId="0" xfId="31" applyNumberFormat="1" applyFont="1" applyFill="1" applyBorder="1" applyAlignment="1">
      <alignment horizontal="right" vertical="top"/>
      <protection/>
    </xf>
    <xf numFmtId="2" fontId="16" fillId="0" borderId="0" xfId="0" applyNumberFormat="1" applyFont="1" applyFill="1" applyAlignment="1">
      <alignment horizontal="right" vertical="top"/>
    </xf>
    <xf numFmtId="2" fontId="17" fillId="0" borderId="0" xfId="0" applyNumberFormat="1" applyFont="1" applyFill="1" applyAlignment="1">
      <alignment horizontal="right" vertical="top"/>
    </xf>
    <xf numFmtId="167" fontId="16" fillId="0" borderId="4" xfId="0" applyNumberFormat="1" applyFont="1" applyFill="1" applyBorder="1" applyAlignment="1">
      <alignment horizontal="right" vertical="top"/>
    </xf>
    <xf numFmtId="1" fontId="15" fillId="0" borderId="6" xfId="31" applyNumberFormat="1" applyFont="1" applyFill="1" applyBorder="1" applyAlignment="1">
      <alignment horizontal="right"/>
      <protection/>
    </xf>
    <xf numFmtId="1" fontId="15" fillId="0" borderId="6" xfId="0" applyNumberFormat="1" applyFont="1" applyFill="1" applyBorder="1" applyAlignment="1">
      <alignment/>
    </xf>
    <xf numFmtId="3" fontId="15" fillId="0" borderId="0" xfId="31" applyNumberFormat="1" applyFont="1" applyFill="1" applyBorder="1" applyAlignment="1">
      <alignment horizontal="right"/>
      <protection/>
    </xf>
    <xf numFmtId="3" fontId="15" fillId="0" borderId="6" xfId="31" applyNumberFormat="1" applyFont="1" applyFill="1" applyBorder="1" applyAlignment="1">
      <alignment horizontal="right"/>
      <protection/>
    </xf>
    <xf numFmtId="3" fontId="14" fillId="0" borderId="0" xfId="31" applyNumberFormat="1" applyFont="1" applyFill="1" applyBorder="1" applyAlignment="1">
      <alignment horizontal="right"/>
      <protection/>
    </xf>
    <xf numFmtId="3" fontId="15" fillId="0" borderId="4" xfId="31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6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8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7" xfId="31" applyFont="1" applyFill="1" applyBorder="1" applyAlignment="1">
      <alignment horizontal="left"/>
      <protection/>
    </xf>
    <xf numFmtId="0" fontId="19" fillId="0" borderId="7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5.140625" style="1" customWidth="1"/>
    <col min="2" max="18" width="8.421875" style="1" customWidth="1"/>
    <col min="19" max="42" width="7.7109375" style="1" customWidth="1"/>
    <col min="43" max="16384" width="9.140625" style="1" customWidth="1"/>
  </cols>
  <sheetData>
    <row r="1" spans="1:18" ht="16.5" thickBo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"/>
      <c r="O1" s="2"/>
      <c r="P1" s="2"/>
      <c r="Q1" s="2"/>
      <c r="R1" s="2"/>
    </row>
    <row r="2" spans="1:18" s="3" customFormat="1" ht="16.5">
      <c r="A2" s="5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  <c r="J2" s="13" t="s">
        <v>36</v>
      </c>
      <c r="K2" s="13" t="s">
        <v>37</v>
      </c>
      <c r="L2" s="13" t="s">
        <v>38</v>
      </c>
      <c r="M2" s="13" t="s">
        <v>39</v>
      </c>
      <c r="N2" s="13" t="s">
        <v>40</v>
      </c>
      <c r="O2" s="13" t="s">
        <v>41</v>
      </c>
      <c r="P2" s="13" t="s">
        <v>42</v>
      </c>
      <c r="Q2" s="13" t="s">
        <v>43</v>
      </c>
      <c r="R2" s="13" t="s">
        <v>44</v>
      </c>
    </row>
    <row r="3" spans="1:18" ht="18">
      <c r="A3" s="6" t="s">
        <v>0</v>
      </c>
      <c r="B3" s="21">
        <v>10687.7578</v>
      </c>
      <c r="C3" s="21">
        <v>12523.562199999998</v>
      </c>
      <c r="D3" s="21">
        <v>16152.9686</v>
      </c>
      <c r="E3" s="21">
        <v>18579.6066</v>
      </c>
      <c r="F3" s="21">
        <v>20056.6906</v>
      </c>
      <c r="G3" s="21">
        <v>20573.67</v>
      </c>
      <c r="H3" s="21">
        <v>23010.858599999996</v>
      </c>
      <c r="I3" s="21">
        <v>22641.5876</v>
      </c>
      <c r="J3" s="21">
        <v>23010.858599999996</v>
      </c>
      <c r="K3" s="21">
        <v>23422.332</v>
      </c>
      <c r="L3" s="21">
        <v>24013.1656</v>
      </c>
      <c r="M3" s="21">
        <v>24477.391999999996</v>
      </c>
      <c r="N3" s="21">
        <v>25047.124399999997</v>
      </c>
      <c r="O3" s="15" t="s">
        <v>11</v>
      </c>
      <c r="P3" s="15" t="s">
        <v>12</v>
      </c>
      <c r="Q3" s="16" t="s">
        <v>13</v>
      </c>
      <c r="R3" s="26">
        <v>27696.38006</v>
      </c>
    </row>
    <row r="4" spans="1:18" ht="18">
      <c r="A4" s="6" t="s">
        <v>1</v>
      </c>
      <c r="B4" s="21">
        <v>6066.594999999999</v>
      </c>
      <c r="C4" s="21">
        <v>7163.8574</v>
      </c>
      <c r="D4" s="21">
        <v>8218.9174</v>
      </c>
      <c r="E4" s="21">
        <v>8598.739</v>
      </c>
      <c r="F4" s="21">
        <v>10054.7218</v>
      </c>
      <c r="G4" s="21">
        <v>8240.0186</v>
      </c>
      <c r="H4" s="21">
        <v>8778.0992</v>
      </c>
      <c r="I4" s="21">
        <v>8503.7836</v>
      </c>
      <c r="J4" s="21">
        <v>9115.7184</v>
      </c>
      <c r="K4" s="21">
        <v>8915.257</v>
      </c>
      <c r="L4" s="21">
        <v>9337.280999999999</v>
      </c>
      <c r="M4" s="21">
        <v>9094.617199999999</v>
      </c>
      <c r="N4" s="15" t="s">
        <v>14</v>
      </c>
      <c r="O4" s="15" t="s">
        <v>15</v>
      </c>
      <c r="P4" s="15" t="s">
        <v>16</v>
      </c>
      <c r="Q4" s="16" t="s">
        <v>17</v>
      </c>
      <c r="R4" s="26">
        <v>9663.29454</v>
      </c>
    </row>
    <row r="5" spans="1:18" ht="18">
      <c r="A5" s="6" t="s">
        <v>2</v>
      </c>
      <c r="B5" s="21">
        <v>3682.1594</v>
      </c>
      <c r="C5" s="21">
        <v>4083.0822</v>
      </c>
      <c r="D5" s="21">
        <v>4547.308599999999</v>
      </c>
      <c r="E5" s="21">
        <v>4019.7785999999996</v>
      </c>
      <c r="F5" s="21">
        <v>3207.3824</v>
      </c>
      <c r="G5" s="21">
        <v>2658.7511999999997</v>
      </c>
      <c r="H5" s="21">
        <v>2289.4802</v>
      </c>
      <c r="I5" s="21">
        <v>2268.379</v>
      </c>
      <c r="J5" s="21">
        <v>2247.2778</v>
      </c>
      <c r="K5" s="21">
        <v>2257.8284</v>
      </c>
      <c r="L5" s="21">
        <v>2205.0753999999997</v>
      </c>
      <c r="M5" s="21">
        <v>2194.5248</v>
      </c>
      <c r="N5" s="15" t="s">
        <v>18</v>
      </c>
      <c r="O5" s="15" t="s">
        <v>19</v>
      </c>
      <c r="P5" s="15" t="s">
        <v>20</v>
      </c>
      <c r="Q5" s="16" t="s">
        <v>21</v>
      </c>
      <c r="R5" s="26">
        <v>2336.9579</v>
      </c>
    </row>
    <row r="6" spans="1:18" ht="16.5">
      <c r="A6" s="6" t="s">
        <v>3</v>
      </c>
      <c r="B6" s="22">
        <v>579.216545352</v>
      </c>
      <c r="C6" s="22">
        <v>770.933186048</v>
      </c>
      <c r="D6" s="22">
        <v>2236.7272</v>
      </c>
      <c r="E6" s="22">
        <v>3345.5293187499997</v>
      </c>
      <c r="F6" s="22">
        <v>2769.655414489999</v>
      </c>
      <c r="G6" s="22">
        <v>1154.7361604639998</v>
      </c>
      <c r="H6" s="22">
        <v>1323.135183865</v>
      </c>
      <c r="I6" s="22">
        <v>1244.9707999999998</v>
      </c>
      <c r="J6" s="22">
        <v>1002.3069999999999</v>
      </c>
      <c r="K6" s="22">
        <v>1105.559286334</v>
      </c>
      <c r="L6" s="22">
        <v>1023.4082</v>
      </c>
      <c r="M6" s="22">
        <v>693.52100721</v>
      </c>
      <c r="N6" s="19">
        <v>770.1937999999999</v>
      </c>
      <c r="O6" s="19">
        <v>865.1492</v>
      </c>
      <c r="P6" s="19">
        <v>1234.4201999999998</v>
      </c>
      <c r="Q6" s="20">
        <v>991.7563999999999</v>
      </c>
      <c r="R6" s="27">
        <v>821.89174</v>
      </c>
    </row>
    <row r="7" spans="1:18" s="4" customFormat="1" ht="18">
      <c r="A7" s="7" t="s">
        <v>4</v>
      </c>
      <c r="B7" s="23">
        <f aca="true" t="shared" si="0" ref="B7:M7">SUM(B3:B6)</f>
        <v>21015.728745352</v>
      </c>
      <c r="C7" s="23">
        <f t="shared" si="0"/>
        <v>24541.434986048</v>
      </c>
      <c r="D7" s="23">
        <f t="shared" si="0"/>
        <v>31155.9218</v>
      </c>
      <c r="E7" s="23">
        <f t="shared" si="0"/>
        <v>34543.65351875</v>
      </c>
      <c r="F7" s="23">
        <f t="shared" si="0"/>
        <v>36088.45021449</v>
      </c>
      <c r="G7" s="23">
        <f t="shared" si="0"/>
        <v>32627.175960463996</v>
      </c>
      <c r="H7" s="23">
        <f t="shared" si="0"/>
        <v>35401.573183864995</v>
      </c>
      <c r="I7" s="23">
        <f t="shared" si="0"/>
        <v>34658.721000000005</v>
      </c>
      <c r="J7" s="23">
        <f t="shared" si="0"/>
        <v>35376.1618</v>
      </c>
      <c r="K7" s="23">
        <f t="shared" si="0"/>
        <v>35700.976686334</v>
      </c>
      <c r="L7" s="23">
        <f t="shared" si="0"/>
        <v>36578.930199999995</v>
      </c>
      <c r="M7" s="23">
        <f t="shared" si="0"/>
        <v>36460.055007209994</v>
      </c>
      <c r="N7" s="23">
        <f>N3+N6+2363+9559</f>
        <v>37739.318199999994</v>
      </c>
      <c r="O7" s="23">
        <f>25311+9802+2279+865</f>
        <v>38257</v>
      </c>
      <c r="P7" s="23">
        <v>38963.3658</v>
      </c>
      <c r="Q7" s="17" t="s">
        <v>22</v>
      </c>
      <c r="R7" s="25">
        <f>SUM(R3:R6)</f>
        <v>40518.52424</v>
      </c>
    </row>
    <row r="8" spans="1:18" ht="18.75" thickBot="1">
      <c r="A8" s="8" t="s">
        <v>5</v>
      </c>
      <c r="B8" s="24">
        <v>50.9</v>
      </c>
      <c r="C8" s="24">
        <v>51</v>
      </c>
      <c r="D8" s="24">
        <v>51.8</v>
      </c>
      <c r="E8" s="24">
        <f>(17.62/32.75)*100</f>
        <v>53.80152671755726</v>
      </c>
      <c r="F8" s="24">
        <v>55.6</v>
      </c>
      <c r="G8" s="24">
        <v>63.1</v>
      </c>
      <c r="H8" s="24">
        <v>65</v>
      </c>
      <c r="I8" s="24">
        <f>(21.46/32.85)*100</f>
        <v>65.32724505327245</v>
      </c>
      <c r="J8" s="24">
        <f>J3/J7*100</f>
        <v>65.04622725917088</v>
      </c>
      <c r="K8" s="24">
        <v>65.6</v>
      </c>
      <c r="L8" s="24">
        <v>65.7</v>
      </c>
      <c r="M8" s="24">
        <v>67.1</v>
      </c>
      <c r="N8" s="9">
        <v>66.4</v>
      </c>
      <c r="O8" s="18" t="s">
        <v>7</v>
      </c>
      <c r="P8" s="18" t="s">
        <v>8</v>
      </c>
      <c r="Q8" s="18" t="s">
        <v>9</v>
      </c>
      <c r="R8" s="14">
        <f>R3/R7*100</f>
        <v>68.35485886886784</v>
      </c>
    </row>
    <row r="9" spans="1:16" ht="12.75">
      <c r="A9" s="35" t="s">
        <v>27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37.5" customHeight="1">
      <c r="A11" s="33" t="s">
        <v>25</v>
      </c>
      <c r="B11" s="33"/>
      <c r="C11" s="33"/>
      <c r="D11" s="33"/>
      <c r="E11" s="33"/>
      <c r="F11" s="33"/>
      <c r="G11" s="33"/>
      <c r="H11" s="34"/>
      <c r="I11" s="34"/>
      <c r="J11" s="34"/>
      <c r="K11" s="11"/>
      <c r="L11" s="11"/>
      <c r="M11" s="11"/>
      <c r="N11" s="11"/>
      <c r="O11" s="11"/>
      <c r="P11" s="11"/>
    </row>
    <row r="12" spans="1:16" ht="12.75">
      <c r="A12" s="11" t="s">
        <v>26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38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22.5" customHeight="1">
      <c r="A15" s="28" t="s">
        <v>10</v>
      </c>
      <c r="B15" s="28"/>
      <c r="C15" s="28"/>
      <c r="D15" s="28"/>
      <c r="E15" s="28"/>
      <c r="F15" s="28"/>
      <c r="G15" s="28"/>
      <c r="H15" s="29"/>
      <c r="I15" s="29"/>
      <c r="J15" s="29"/>
      <c r="K15" s="12"/>
      <c r="L15" s="12"/>
      <c r="M15" s="12"/>
      <c r="N15" s="12"/>
      <c r="O15" s="12"/>
      <c r="P15" s="12"/>
    </row>
    <row r="16" spans="1:16" ht="24" customHeight="1">
      <c r="A16" s="3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12"/>
      <c r="L16" s="12"/>
      <c r="M16" s="12"/>
      <c r="N16" s="12"/>
      <c r="O16" s="12"/>
      <c r="P16" s="12"/>
    </row>
  </sheetData>
  <mergeCells count="6">
    <mergeCell ref="A15:J15"/>
    <mergeCell ref="A16:J16"/>
    <mergeCell ref="A1:L1"/>
    <mergeCell ref="A11:J11"/>
    <mergeCell ref="A9:P9"/>
    <mergeCell ref="A14:P14"/>
  </mergeCells>
  <printOptions/>
  <pageMargins left="0.75" right="0.75" top="0.75" bottom="0.75" header="0.5" footer="0.5"/>
  <pageSetup firstPageNumber="15" useFirstPageNumber="1" fitToHeight="1" fitToWidth="1" horizontalDpi="300" verticalDpi="300" orientation="landscape" scale="7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2002-06-24T12:36:47Z</cp:lastPrinted>
  <dcterms:created xsi:type="dcterms:W3CDTF">1999-05-12T11:09:06Z</dcterms:created>
  <dcterms:modified xsi:type="dcterms:W3CDTF">2002-07-24T13:56:04Z</dcterms:modified>
  <cp:category/>
  <cp:version/>
  <cp:contentType/>
  <cp:contentStatus/>
</cp:coreProperties>
</file>