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9120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<sst xmlns="http://schemas.openxmlformats.org/spreadsheetml/2006/main" count="56" uniqueCount="48">
  <si>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Air carrier, domestic, scheduled service</t>
  </si>
  <si>
    <t>Class I rail</t>
  </si>
  <si>
    <t>Barge</t>
  </si>
  <si>
    <t>N</t>
  </si>
  <si>
    <t>Oil pipeline</t>
  </si>
  <si>
    <t>Air carrier, domestic, scheduled service:</t>
  </si>
  <si>
    <t>Class I rail:</t>
  </si>
  <si>
    <t>Producer Price Index:</t>
  </si>
  <si>
    <t>Index (1980 = 100)</t>
  </si>
  <si>
    <t>Index (1990 = 100)</t>
  </si>
  <si>
    <t xml:space="preserve">SOURCES: </t>
  </si>
  <si>
    <t>Truck, barge, and oil pipeline:</t>
  </si>
  <si>
    <t>Table 3-17:  Average Freight Revenue per Ton-Mile (Current ¢)</t>
  </si>
  <si>
    <r>
      <t>Truck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</si>
  <si>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0.74</t>
    </r>
  </si>
  <si>
    <r>
      <t>R</t>
    </r>
    <r>
      <rPr>
        <sz val="11"/>
        <rFont val="Arial Narrow"/>
        <family val="2"/>
      </rPr>
      <t>40</t>
    </r>
  </si>
  <si>
    <r>
      <t>R</t>
    </r>
    <r>
      <rPr>
        <sz val="11"/>
        <rFont val="Arial Narrow"/>
        <family val="2"/>
      </rPr>
      <t>102</t>
    </r>
  </si>
  <si>
    <r>
      <t>R</t>
    </r>
    <r>
      <rPr>
        <sz val="11"/>
        <rFont val="Arial Narrow"/>
        <family val="2"/>
      </rPr>
      <t>106</t>
    </r>
  </si>
  <si>
    <r>
      <t>R</t>
    </r>
    <r>
      <rPr>
        <sz val="11"/>
        <rFont val="Arial Narrow"/>
        <family val="2"/>
      </rPr>
      <t>97</t>
    </r>
  </si>
  <si>
    <r>
      <t>b</t>
    </r>
    <r>
      <rPr>
        <b/>
        <sz val="11"/>
        <rFont val="Arial Narrow"/>
        <family val="2"/>
      </rPr>
      <t>1.33</t>
    </r>
  </si>
  <si>
    <r>
      <t>R</t>
    </r>
    <r>
      <rPr>
        <b/>
        <sz val="11"/>
        <rFont val="Arial Narrow"/>
        <family val="2"/>
      </rPr>
      <t>1.46</t>
    </r>
  </si>
  <si>
    <r>
      <t>R</t>
    </r>
    <r>
      <rPr>
        <b/>
        <sz val="11"/>
        <rFont val="Arial Narrow"/>
        <family val="2"/>
      </rPr>
      <t>1.45</t>
    </r>
  </si>
  <si>
    <r>
      <t>R</t>
    </r>
    <r>
      <rPr>
        <b/>
        <sz val="11"/>
        <rFont val="Arial Narrow"/>
        <family val="2"/>
      </rPr>
      <t>1.43</t>
    </r>
  </si>
  <si>
    <r>
      <t>R</t>
    </r>
    <r>
      <rPr>
        <b/>
        <sz val="11"/>
        <rFont val="Arial Narrow"/>
        <family val="2"/>
      </rPr>
      <t>1.47</t>
    </r>
  </si>
  <si>
    <r>
      <t>R</t>
    </r>
    <r>
      <rPr>
        <b/>
        <sz val="11"/>
        <rFont val="Arial Narrow"/>
        <family val="2"/>
      </rPr>
      <t>1.40</t>
    </r>
  </si>
  <si>
    <r>
      <t>R</t>
    </r>
    <r>
      <rPr>
        <b/>
        <sz val="11"/>
        <rFont val="Arial Narrow"/>
        <family val="2"/>
      </rPr>
      <t>1.38</t>
    </r>
  </si>
  <si>
    <r>
      <t>R</t>
    </r>
    <r>
      <rPr>
        <sz val="11"/>
        <rFont val="Arial Narrow"/>
        <family val="2"/>
      </rPr>
      <t>19</t>
    </r>
  </si>
  <si>
    <r>
      <t>R</t>
    </r>
    <r>
      <rPr>
        <sz val="11"/>
        <rFont val="Arial Narrow"/>
        <family val="2"/>
      </rPr>
      <t>91</t>
    </r>
  </si>
  <si>
    <r>
      <t>R</t>
    </r>
    <r>
      <rPr>
        <sz val="11"/>
        <rFont val="Arial Narrow"/>
        <family val="2"/>
      </rPr>
      <t>107</t>
    </r>
  </si>
  <si>
    <r>
      <t>R</t>
    </r>
    <r>
      <rPr>
        <sz val="11"/>
        <rFont val="Arial Narrow"/>
        <family val="2"/>
      </rPr>
      <t>96</t>
    </r>
  </si>
  <si>
    <r>
      <t>R</t>
    </r>
    <r>
      <rPr>
        <sz val="11"/>
        <rFont val="Arial Narrow"/>
        <family val="2"/>
      </rPr>
      <t>100</t>
    </r>
  </si>
  <si>
    <r>
      <t>R</t>
    </r>
    <r>
      <rPr>
        <sz val="11"/>
        <rFont val="Arial Narrow"/>
        <family val="2"/>
      </rPr>
      <t>98</t>
    </r>
  </si>
  <si>
    <r>
      <t>R</t>
    </r>
    <r>
      <rPr>
        <sz val="11"/>
        <rFont val="Arial Narrow"/>
        <family val="2"/>
      </rPr>
      <t>101</t>
    </r>
  </si>
  <si>
    <r>
      <t>R</t>
    </r>
    <r>
      <rPr>
        <sz val="11"/>
        <rFont val="Arial Narrow"/>
        <family val="2"/>
      </rPr>
      <t>104</t>
    </r>
  </si>
  <si>
    <r>
      <t>R</t>
    </r>
    <r>
      <rPr>
        <sz val="11"/>
        <rFont val="Arial Narrow"/>
        <family val="2"/>
      </rPr>
      <t>95</t>
    </r>
  </si>
  <si>
    <r>
      <t>Producer Price Index (1982 = 100)</t>
    </r>
    <r>
      <rPr>
        <b/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</si>
  <si>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 N = data do not exist; R = revised.</t>
    </r>
  </si>
  <si>
    <r>
      <t xml:space="preserve">a </t>
    </r>
    <r>
      <rPr>
        <sz val="9"/>
        <rFont val="Arial"/>
        <family val="2"/>
      </rPr>
      <t xml:space="preserve"> General freight common carriers, most of which are LTL (less-than-truckload) carriers.</t>
    </r>
  </si>
  <si>
    <r>
      <t>b</t>
    </r>
    <r>
      <rPr>
        <sz val="9"/>
        <rFont val="Arial"/>
        <family val="2"/>
      </rPr>
      <t xml:space="preserve">  Reflects entrance of Alaska pipeline moving crude petroleum to U.S. refineries between 1975 and 1980.</t>
    </r>
  </si>
  <si>
    <r>
      <t>c</t>
    </r>
    <r>
      <rPr>
        <sz val="9"/>
        <rFont val="Arial"/>
        <family val="2"/>
      </rPr>
      <t xml:space="preserve">  Total finished goods.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</si>
  <si>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1970), part III, tables 2 and 13.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</si>
  <si>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</si>
  <si>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1976, 1981), pp. 4 and 14 (December 1976) and pp. 2 and 3 (December 1981).</t>
    </r>
  </si>
  <si>
    <r>
      <t xml:space="preserve">1985-99: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>(Washington, DC:  Annual December issues), p. 1, line 4.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</si>
  <si>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2, line 18 (freight operating revenues/freight revenue ton-miles).</t>
    </r>
  </si>
  <si>
    <r>
      <t xml:space="preserve">1960-99: Eno Transportation Foundation, Inc., </t>
    </r>
    <r>
      <rPr>
        <i/>
        <sz val="9"/>
        <rFont val="Arial"/>
        <family val="2"/>
      </rPr>
      <t>Transportation in America, 2000</t>
    </r>
    <r>
      <rPr>
        <sz val="9"/>
        <rFont val="Arial"/>
        <family val="2"/>
      </rPr>
      <t xml:space="preserve"> (Washington, DC: 2000), p. 17.</t>
    </r>
  </si>
  <si>
    <r>
      <t xml:space="preserve">1960-99: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 xml:space="preserve">(Washington, DC: 2000), p. 30.  </t>
    </r>
  </si>
  <si>
    <r>
      <t xml:space="preserve">1960-99: Council of Economic Advisors, </t>
    </r>
    <r>
      <rPr>
        <i/>
        <sz val="9"/>
        <rFont val="Arial"/>
        <family val="2"/>
      </rPr>
      <t>Economic Report of the President, 2000</t>
    </r>
    <r>
      <rPr>
        <sz val="9"/>
        <rFont val="Arial"/>
        <family val="2"/>
      </rPr>
      <t xml:space="preserve"> (Washington, DC: August 2001), table B-65.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</si>
</sst>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6" fillId="0" borderId="7" xfId="0" applyFont="1" applyFill="1" applyBorder="1" applyAlignment="1">
      <alignment horizontal="right"/>
    </xf>
    <xf numFmtId="0" fontId="17" fillId="0" borderId="0" xfId="30" applyFont="1" applyFill="1" applyBorder="1" applyAlignment="1">
      <alignment horizontal="left"/>
      <protection/>
    </xf>
    <xf numFmtId="166" fontId="17" fillId="0" borderId="0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30" applyFont="1" applyFill="1" applyBorder="1" applyAlignment="1">
      <alignment horizontal="left"/>
      <protection/>
    </xf>
    <xf numFmtId="0" fontId="16" fillId="0" borderId="0" xfId="30" applyFont="1" applyFill="1" applyBorder="1" applyAlignment="1">
      <alignment horizontal="right"/>
      <protection/>
    </xf>
    <xf numFmtId="0" fontId="16" fillId="0" borderId="0" xfId="30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8" fillId="0" borderId="0" xfId="30" applyFont="1" applyFill="1" applyBorder="1" applyAlignment="1">
      <alignment horizontal="right"/>
      <protection/>
    </xf>
    <xf numFmtId="165" fontId="17" fillId="0" borderId="0" xfId="0" applyNumberFormat="1" applyFont="1" applyFill="1" applyAlignment="1">
      <alignment/>
    </xf>
    <xf numFmtId="3" fontId="16" fillId="0" borderId="0" xfId="30" applyNumberFormat="1" applyFont="1" applyFill="1" applyBorder="1" applyAlignment="1">
      <alignment horizontal="right"/>
      <protection/>
    </xf>
    <xf numFmtId="4" fontId="17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/>
    </xf>
    <xf numFmtId="4" fontId="19" fillId="0" borderId="0" xfId="30" applyNumberFormat="1" applyFont="1" applyFill="1" applyBorder="1" applyAlignment="1">
      <alignment horizontal="right"/>
      <protection/>
    </xf>
    <xf numFmtId="1" fontId="16" fillId="0" borderId="0" xfId="30" applyNumberFormat="1" applyFont="1" applyFill="1" applyBorder="1" applyAlignment="1">
      <alignment horizontal="right"/>
      <protection/>
    </xf>
    <xf numFmtId="0" fontId="17" fillId="0" borderId="5" xfId="30" applyFont="1" applyFill="1" applyBorder="1" applyAlignment="1">
      <alignment horizontal="left"/>
      <protection/>
    </xf>
    <xf numFmtId="3" fontId="17" fillId="0" borderId="5" xfId="30" applyNumberFormat="1" applyFont="1" applyFill="1" applyBorder="1" applyAlignment="1">
      <alignment horizontal="right"/>
      <protection/>
    </xf>
    <xf numFmtId="1" fontId="17" fillId="0" borderId="5" xfId="0" applyNumberFormat="1" applyFont="1" applyFill="1" applyBorder="1" applyAlignment="1">
      <alignment/>
    </xf>
    <xf numFmtId="0" fontId="20" fillId="0" borderId="0" xfId="30" applyFont="1" applyFill="1" applyBorder="1" applyAlignment="1">
      <alignment horizontal="left"/>
      <protection/>
    </xf>
    <xf numFmtId="0" fontId="22" fillId="0" borderId="6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30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" fontId="16" fillId="0" borderId="0" xfId="0" applyNumberFormat="1" applyFont="1" applyFill="1" applyAlignment="1">
      <alignment/>
    </xf>
    <xf numFmtId="49" fontId="17" fillId="0" borderId="7" xfId="26" applyNumberFormat="1" applyFont="1" applyFill="1" applyBorder="1" applyAlignment="1">
      <alignment horizontal="right"/>
      <protection/>
    </xf>
    <xf numFmtId="49" fontId="17" fillId="0" borderId="7" xfId="0" applyNumberFormat="1" applyFont="1" applyFill="1" applyBorder="1" applyAlignment="1">
      <alignment horizontal="right"/>
    </xf>
    <xf numFmtId="3" fontId="18" fillId="0" borderId="0" xfId="30" applyNumberFormat="1" applyFont="1" applyFill="1" applyBorder="1" applyAlignment="1">
      <alignment horizontal="right" vertical="top"/>
      <protection/>
    </xf>
    <xf numFmtId="1" fontId="18" fillId="0" borderId="0" xfId="30" applyNumberFormat="1" applyFont="1" applyFill="1" applyBorder="1" applyAlignment="1">
      <alignment horizontal="right" vertical="top"/>
      <protection/>
    </xf>
    <xf numFmtId="4" fontId="19" fillId="0" borderId="0" xfId="30" applyNumberFormat="1" applyFont="1" applyFill="1" applyBorder="1" applyAlignment="1">
      <alignment horizontal="right" vertical="top"/>
      <protection/>
    </xf>
    <xf numFmtId="2" fontId="1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wrapText="1"/>
    </xf>
    <xf numFmtId="0" fontId="20" fillId="0" borderId="0" xfId="30" applyFont="1" applyFill="1" applyBorder="1" applyAlignment="1">
      <alignment/>
      <protection/>
    </xf>
    <xf numFmtId="0" fontId="22" fillId="0" borderId="6" xfId="0" applyFont="1" applyFill="1" applyBorder="1" applyAlignment="1">
      <alignment/>
    </xf>
    <xf numFmtId="0" fontId="22" fillId="0" borderId="0" xfId="30" applyFont="1" applyFill="1" applyBorder="1" applyAlignment="1">
      <alignment/>
      <protection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wrapText="1"/>
    </xf>
    <xf numFmtId="0" fontId="22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30" applyFont="1" applyFill="1" applyBorder="1" applyAlignment="1">
      <alignment horizontal="center"/>
      <protection/>
    </xf>
    <xf numFmtId="0" fontId="8" fillId="0" borderId="5" xfId="43" applyFont="1" applyFill="1" applyBorder="1" applyAlignment="1">
      <alignment horizontal="left"/>
      <protection/>
    </xf>
    <xf numFmtId="0" fontId="0" fillId="0" borderId="5" xfId="0" applyBorder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8.57421875" style="1" customWidth="1"/>
    <col min="2" max="16384" width="9.140625" style="1" customWidth="1"/>
  </cols>
  <sheetData>
    <row r="1" spans="1:18" ht="16.5" thickBot="1">
      <c r="A1" s="51" t="s">
        <v>12</v>
      </c>
      <c r="B1" s="52"/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2"/>
      <c r="O1" s="2"/>
      <c r="P1" s="2"/>
      <c r="Q1" s="2"/>
      <c r="R1"/>
    </row>
    <row r="2" spans="1:18" ht="16.5">
      <c r="A2" s="7"/>
      <c r="B2" s="36">
        <v>1960</v>
      </c>
      <c r="C2" s="36">
        <v>1965</v>
      </c>
      <c r="D2" s="36">
        <v>1970</v>
      </c>
      <c r="E2" s="36">
        <v>1975</v>
      </c>
      <c r="F2" s="36">
        <v>1980</v>
      </c>
      <c r="G2" s="36">
        <v>1985</v>
      </c>
      <c r="H2" s="36">
        <v>1990</v>
      </c>
      <c r="I2" s="36">
        <v>1991</v>
      </c>
      <c r="J2" s="36">
        <v>1992</v>
      </c>
      <c r="K2" s="36">
        <v>1993</v>
      </c>
      <c r="L2" s="36">
        <v>1994</v>
      </c>
      <c r="M2" s="36">
        <v>1995</v>
      </c>
      <c r="N2" s="36">
        <v>1996</v>
      </c>
      <c r="O2" s="36">
        <v>1997</v>
      </c>
      <c r="P2" s="37">
        <v>1998</v>
      </c>
      <c r="Q2" s="37">
        <v>1999</v>
      </c>
      <c r="R2"/>
    </row>
    <row r="3" spans="1:18" s="3" customFormat="1" ht="15" customHeight="1">
      <c r="A3" s="8" t="s">
        <v>0</v>
      </c>
      <c r="B3" s="9">
        <v>22.8</v>
      </c>
      <c r="C3" s="9">
        <v>20.46</v>
      </c>
      <c r="D3" s="9">
        <v>21.91</v>
      </c>
      <c r="E3" s="9">
        <v>28.22</v>
      </c>
      <c r="F3" s="9">
        <v>46.31</v>
      </c>
      <c r="G3" s="9">
        <v>48.77</v>
      </c>
      <c r="H3" s="9">
        <v>64.64</v>
      </c>
      <c r="I3" s="9">
        <v>64.82</v>
      </c>
      <c r="J3" s="9">
        <v>64.1</v>
      </c>
      <c r="K3" s="9">
        <v>71.38</v>
      </c>
      <c r="L3" s="9">
        <v>72.23</v>
      </c>
      <c r="M3" s="9">
        <v>76.5</v>
      </c>
      <c r="N3" s="9">
        <v>81.5</v>
      </c>
      <c r="O3" s="9">
        <v>79.8</v>
      </c>
      <c r="P3" s="10">
        <v>84.1</v>
      </c>
      <c r="Q3" s="16">
        <f>5894993000*100/7289447000</f>
        <v>80.87023610981738</v>
      </c>
      <c r="R3"/>
    </row>
    <row r="4" spans="1:18" ht="16.5">
      <c r="A4" s="11" t="s">
        <v>8</v>
      </c>
      <c r="B4" s="12">
        <v>49</v>
      </c>
      <c r="C4" s="12">
        <v>44</v>
      </c>
      <c r="D4" s="12">
        <v>47</v>
      </c>
      <c r="E4" s="12">
        <v>61</v>
      </c>
      <c r="F4" s="12">
        <v>100</v>
      </c>
      <c r="G4" s="12">
        <v>105</v>
      </c>
      <c r="H4" s="12">
        <v>140</v>
      </c>
      <c r="I4" s="12">
        <v>140</v>
      </c>
      <c r="J4" s="13">
        <v>138</v>
      </c>
      <c r="K4" s="12">
        <v>154</v>
      </c>
      <c r="L4" s="12">
        <v>156</v>
      </c>
      <c r="M4" s="13">
        <v>165</v>
      </c>
      <c r="N4" s="12">
        <v>176</v>
      </c>
      <c r="O4" s="12">
        <v>172</v>
      </c>
      <c r="P4" s="14">
        <v>182</v>
      </c>
      <c r="Q4" s="35">
        <v>175</v>
      </c>
      <c r="R4"/>
    </row>
    <row r="5" spans="1:18" ht="6" customHeight="1">
      <c r="A5" s="11"/>
      <c r="B5" s="12"/>
      <c r="C5" s="12"/>
      <c r="D5" s="12"/>
      <c r="E5" s="12"/>
      <c r="F5" s="12"/>
      <c r="G5" s="12"/>
      <c r="H5" s="12"/>
      <c r="I5" s="12"/>
      <c r="J5" s="15"/>
      <c r="K5" s="12"/>
      <c r="L5" s="12"/>
      <c r="M5" s="15"/>
      <c r="N5" s="12"/>
      <c r="O5" s="12"/>
      <c r="P5" s="14"/>
      <c r="Q5" s="14"/>
      <c r="R5"/>
    </row>
    <row r="6" spans="1:18" s="3" customFormat="1" ht="18">
      <c r="A6" s="8" t="s">
        <v>13</v>
      </c>
      <c r="B6" s="9">
        <v>6.31</v>
      </c>
      <c r="C6" s="9">
        <v>6.46</v>
      </c>
      <c r="D6" s="9">
        <v>8.5</v>
      </c>
      <c r="E6" s="9">
        <v>11.6</v>
      </c>
      <c r="F6" s="9">
        <v>18</v>
      </c>
      <c r="G6" s="9">
        <v>22.9</v>
      </c>
      <c r="H6" s="9">
        <v>24.38</v>
      </c>
      <c r="I6" s="9">
        <v>24.82</v>
      </c>
      <c r="J6" s="9">
        <v>23.08</v>
      </c>
      <c r="K6" s="9">
        <v>24.95</v>
      </c>
      <c r="L6" s="9">
        <v>25.01</v>
      </c>
      <c r="M6" s="9">
        <v>25.08</v>
      </c>
      <c r="N6" s="9">
        <v>26</v>
      </c>
      <c r="O6" s="9">
        <v>26.12</v>
      </c>
      <c r="P6" s="16">
        <v>26.19</v>
      </c>
      <c r="Q6" s="16">
        <v>26.2</v>
      </c>
      <c r="R6"/>
    </row>
    <row r="7" spans="1:18" ht="16.5">
      <c r="A7" s="11" t="s">
        <v>9</v>
      </c>
      <c r="B7" s="17">
        <f aca="true" t="shared" si="0" ref="B7:M7">100*B6/24.38</f>
        <v>25.881870385561935</v>
      </c>
      <c r="C7" s="17">
        <f t="shared" si="0"/>
        <v>26.49712879409352</v>
      </c>
      <c r="D7" s="17">
        <f t="shared" si="0"/>
        <v>34.86464315012305</v>
      </c>
      <c r="E7" s="17">
        <f t="shared" si="0"/>
        <v>47.579983593109105</v>
      </c>
      <c r="F7" s="17">
        <f t="shared" si="0"/>
        <v>73.83100902378999</v>
      </c>
      <c r="G7" s="17">
        <f t="shared" si="0"/>
        <v>93.92945036915505</v>
      </c>
      <c r="H7" s="17">
        <f t="shared" si="0"/>
        <v>100</v>
      </c>
      <c r="I7" s="17">
        <f t="shared" si="0"/>
        <v>101.80475799835932</v>
      </c>
      <c r="J7" s="17">
        <f t="shared" si="0"/>
        <v>94.66776045939295</v>
      </c>
      <c r="K7" s="17">
        <f t="shared" si="0"/>
        <v>102.33798195242002</v>
      </c>
      <c r="L7" s="17">
        <f t="shared" si="0"/>
        <v>102.58408531583265</v>
      </c>
      <c r="M7" s="17">
        <f t="shared" si="0"/>
        <v>102.87120590648072</v>
      </c>
      <c r="N7" s="17">
        <f>(26/24.4)*100</f>
        <v>106.55737704918033</v>
      </c>
      <c r="O7" s="17">
        <f>(26.1/24.4)*100</f>
        <v>106.9672131147541</v>
      </c>
      <c r="P7" s="17">
        <f>(26.1/24.4)*100</f>
        <v>106.9672131147541</v>
      </c>
      <c r="Q7" s="17">
        <v>107</v>
      </c>
      <c r="R7"/>
    </row>
    <row r="8" spans="1:18" ht="6" customHeight="1">
      <c r="A8" s="1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14"/>
      <c r="R8"/>
    </row>
    <row r="9" spans="1:18" s="3" customFormat="1" ht="16.5">
      <c r="A9" s="8" t="s">
        <v>1</v>
      </c>
      <c r="B9" s="18">
        <v>1.4</v>
      </c>
      <c r="C9" s="18">
        <v>1.27</v>
      </c>
      <c r="D9" s="18">
        <v>1.43</v>
      </c>
      <c r="E9" s="18">
        <v>2.04</v>
      </c>
      <c r="F9" s="18">
        <v>2.87</v>
      </c>
      <c r="G9" s="18">
        <v>3.04</v>
      </c>
      <c r="H9" s="18">
        <v>2.66</v>
      </c>
      <c r="I9" s="18">
        <v>2.59</v>
      </c>
      <c r="J9" s="18">
        <v>2.58</v>
      </c>
      <c r="K9" s="18">
        <v>2.52</v>
      </c>
      <c r="L9" s="18">
        <v>2.49</v>
      </c>
      <c r="M9" s="18">
        <v>2.4</v>
      </c>
      <c r="N9" s="18">
        <v>2.352</v>
      </c>
      <c r="O9" s="18">
        <v>2.4</v>
      </c>
      <c r="P9" s="10">
        <v>2.34</v>
      </c>
      <c r="Q9" s="10">
        <v>2.28</v>
      </c>
      <c r="R9"/>
    </row>
    <row r="10" spans="1:18" ht="16.5">
      <c r="A10" s="11" t="s">
        <v>9</v>
      </c>
      <c r="B10" s="17">
        <f aca="true" t="shared" si="1" ref="B10:Q10">100*B9/2.66</f>
        <v>52.63157894736842</v>
      </c>
      <c r="C10" s="17">
        <f t="shared" si="1"/>
        <v>47.744360902255636</v>
      </c>
      <c r="D10" s="17">
        <f t="shared" si="1"/>
        <v>53.7593984962406</v>
      </c>
      <c r="E10" s="17">
        <f t="shared" si="1"/>
        <v>76.69172932330827</v>
      </c>
      <c r="F10" s="17">
        <f t="shared" si="1"/>
        <v>107.89473684210526</v>
      </c>
      <c r="G10" s="17">
        <f t="shared" si="1"/>
        <v>114.28571428571428</v>
      </c>
      <c r="H10" s="17">
        <f t="shared" si="1"/>
        <v>100</v>
      </c>
      <c r="I10" s="17">
        <f t="shared" si="1"/>
        <v>97.36842105263158</v>
      </c>
      <c r="J10" s="17">
        <f t="shared" si="1"/>
        <v>96.99248120300751</v>
      </c>
      <c r="K10" s="17">
        <f t="shared" si="1"/>
        <v>94.73684210526315</v>
      </c>
      <c r="L10" s="17">
        <f t="shared" si="1"/>
        <v>93.60902255639098</v>
      </c>
      <c r="M10" s="17">
        <f t="shared" si="1"/>
        <v>90.22556390977444</v>
      </c>
      <c r="N10" s="17">
        <f t="shared" si="1"/>
        <v>88.42105263157895</v>
      </c>
      <c r="O10" s="17">
        <f t="shared" si="1"/>
        <v>90.22556390977444</v>
      </c>
      <c r="P10" s="17">
        <f t="shared" si="1"/>
        <v>87.96992481203007</v>
      </c>
      <c r="Q10" s="17">
        <f t="shared" si="1"/>
        <v>85.7142857142857</v>
      </c>
      <c r="R10"/>
    </row>
    <row r="11" spans="1:18" ht="6" customHeight="1">
      <c r="A11" s="1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4"/>
      <c r="Q11" s="14"/>
      <c r="R11"/>
    </row>
    <row r="12" spans="1:18" s="3" customFormat="1" ht="18">
      <c r="A12" s="8" t="s">
        <v>2</v>
      </c>
      <c r="B12" s="19" t="s">
        <v>3</v>
      </c>
      <c r="C12" s="18">
        <v>0.35</v>
      </c>
      <c r="D12" s="18">
        <v>0.3</v>
      </c>
      <c r="E12" s="18">
        <v>0.52</v>
      </c>
      <c r="F12" s="18">
        <v>0.77</v>
      </c>
      <c r="G12" s="18">
        <v>0.8</v>
      </c>
      <c r="H12" s="18">
        <v>0.76</v>
      </c>
      <c r="I12" s="18">
        <v>0.78</v>
      </c>
      <c r="J12" s="18">
        <v>0.76</v>
      </c>
      <c r="K12" s="18">
        <v>0.76</v>
      </c>
      <c r="L12" s="18">
        <v>0.74</v>
      </c>
      <c r="M12" s="18">
        <v>0.73</v>
      </c>
      <c r="N12" s="18">
        <v>0.73</v>
      </c>
      <c r="O12" s="40" t="s">
        <v>14</v>
      </c>
      <c r="P12" s="20">
        <v>0.741</v>
      </c>
      <c r="Q12" s="20">
        <v>0.74</v>
      </c>
      <c r="R12"/>
    </row>
    <row r="13" spans="1:18" ht="18">
      <c r="A13" s="11" t="s">
        <v>9</v>
      </c>
      <c r="B13" s="17" t="s">
        <v>3</v>
      </c>
      <c r="C13" s="17">
        <f>100*C12/$H12</f>
        <v>46.05263157894737</v>
      </c>
      <c r="D13" s="38" t="s">
        <v>15</v>
      </c>
      <c r="E13" s="17">
        <f>100*E12/$H12</f>
        <v>68.42105263157895</v>
      </c>
      <c r="F13" s="38" t="s">
        <v>16</v>
      </c>
      <c r="G13" s="38" t="s">
        <v>17</v>
      </c>
      <c r="H13" s="17">
        <f>100*H12/$H12</f>
        <v>100</v>
      </c>
      <c r="I13" s="17">
        <f>100*I12/$H12</f>
        <v>102.63157894736842</v>
      </c>
      <c r="J13" s="17">
        <f>100*J12/$H12</f>
        <v>100</v>
      </c>
      <c r="K13" s="17">
        <f>100*K12/$H12</f>
        <v>100</v>
      </c>
      <c r="L13" s="17">
        <f>100*L12/$H12</f>
        <v>97.36842105263158</v>
      </c>
      <c r="M13" s="38" t="s">
        <v>18</v>
      </c>
      <c r="N13" s="17">
        <f>100*N12/$H12</f>
        <v>96.05263157894737</v>
      </c>
      <c r="O13" s="38" t="s">
        <v>18</v>
      </c>
      <c r="P13" s="17">
        <f>100*P12/$H12</f>
        <v>97.49999999999999</v>
      </c>
      <c r="Q13" s="17">
        <v>98</v>
      </c>
      <c r="R13"/>
    </row>
    <row r="14" spans="1:18" ht="6" customHeight="1">
      <c r="A14" s="1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4"/>
      <c r="R14"/>
    </row>
    <row r="15" spans="1:18" s="3" customFormat="1" ht="18">
      <c r="A15" s="8" t="s">
        <v>4</v>
      </c>
      <c r="B15" s="18">
        <v>0.32</v>
      </c>
      <c r="C15" s="18">
        <v>0.28</v>
      </c>
      <c r="D15" s="18">
        <v>0.27</v>
      </c>
      <c r="E15" s="18">
        <v>0.37</v>
      </c>
      <c r="F15" s="21" t="s">
        <v>19</v>
      </c>
      <c r="G15" s="18">
        <v>1.57</v>
      </c>
      <c r="H15" s="40" t="s">
        <v>20</v>
      </c>
      <c r="I15" s="18">
        <v>1.4</v>
      </c>
      <c r="J15" s="40" t="s">
        <v>21</v>
      </c>
      <c r="K15" s="40" t="s">
        <v>22</v>
      </c>
      <c r="L15" s="40" t="s">
        <v>23</v>
      </c>
      <c r="M15" s="18">
        <v>1.51</v>
      </c>
      <c r="N15" s="40" t="s">
        <v>24</v>
      </c>
      <c r="O15" s="40" t="s">
        <v>24</v>
      </c>
      <c r="P15" s="41" t="s">
        <v>25</v>
      </c>
      <c r="Q15" s="20">
        <v>1.46</v>
      </c>
      <c r="R15"/>
    </row>
    <row r="16" spans="1:18" ht="18">
      <c r="A16" s="11" t="s">
        <v>9</v>
      </c>
      <c r="B16" s="22">
        <v>22</v>
      </c>
      <c r="C16" s="22">
        <v>19</v>
      </c>
      <c r="D16" s="39" t="s">
        <v>26</v>
      </c>
      <c r="E16" s="22">
        <v>25</v>
      </c>
      <c r="F16" s="39" t="s">
        <v>27</v>
      </c>
      <c r="G16" s="39" t="s">
        <v>28</v>
      </c>
      <c r="H16" s="22">
        <v>100</v>
      </c>
      <c r="I16" s="39" t="s">
        <v>29</v>
      </c>
      <c r="J16" s="39" t="s">
        <v>30</v>
      </c>
      <c r="K16" s="39" t="s">
        <v>31</v>
      </c>
      <c r="L16" s="39" t="s">
        <v>32</v>
      </c>
      <c r="M16" s="39" t="s">
        <v>33</v>
      </c>
      <c r="N16" s="39" t="s">
        <v>29</v>
      </c>
      <c r="O16" s="39" t="s">
        <v>29</v>
      </c>
      <c r="P16" s="39" t="s">
        <v>34</v>
      </c>
      <c r="Q16" s="22">
        <v>100</v>
      </c>
      <c r="R16"/>
    </row>
    <row r="17" spans="1:18" ht="6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/>
    </row>
    <row r="18" spans="1:18" s="3" customFormat="1" ht="18.75" thickBot="1">
      <c r="A18" s="23" t="s">
        <v>35</v>
      </c>
      <c r="B18" s="24">
        <v>33.4</v>
      </c>
      <c r="C18" s="24">
        <v>34.1</v>
      </c>
      <c r="D18" s="24">
        <v>39.3</v>
      </c>
      <c r="E18" s="24">
        <v>58.2</v>
      </c>
      <c r="F18" s="24">
        <v>88</v>
      </c>
      <c r="G18" s="24">
        <v>104.7</v>
      </c>
      <c r="H18" s="24">
        <v>119.2</v>
      </c>
      <c r="I18" s="24">
        <v>121.7</v>
      </c>
      <c r="J18" s="24">
        <v>123.2</v>
      </c>
      <c r="K18" s="24">
        <v>124.7</v>
      </c>
      <c r="L18" s="24">
        <v>125.5</v>
      </c>
      <c r="M18" s="25">
        <v>127.9</v>
      </c>
      <c r="N18" s="25">
        <v>131.3</v>
      </c>
      <c r="O18" s="25">
        <v>132</v>
      </c>
      <c r="P18" s="25">
        <v>131</v>
      </c>
      <c r="Q18" s="25">
        <v>133</v>
      </c>
      <c r="R18"/>
    </row>
    <row r="19" spans="1:18" s="4" customFormat="1" ht="14.25">
      <c r="A19" s="43" t="s">
        <v>36</v>
      </c>
      <c r="B19" s="44"/>
      <c r="C19" s="44"/>
      <c r="D19" s="44"/>
      <c r="E19" s="44"/>
      <c r="F19" s="4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5"/>
      <c r="R19"/>
    </row>
    <row r="20" spans="1:18" s="4" customFormat="1" ht="14.25">
      <c r="A20" s="28"/>
      <c r="B20" s="45"/>
      <c r="C20" s="45"/>
      <c r="D20" s="45"/>
      <c r="E20" s="45"/>
      <c r="F20" s="4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6"/>
      <c r="R20"/>
    </row>
    <row r="21" spans="1:16" s="4" customFormat="1" ht="13.5">
      <c r="A21" s="48" t="s">
        <v>37</v>
      </c>
      <c r="B21" s="49"/>
      <c r="C21" s="49"/>
      <c r="D21" s="49"/>
      <c r="E21" s="49"/>
      <c r="F21" s="49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4" customFormat="1" ht="13.5">
      <c r="A22" s="50" t="s">
        <v>38</v>
      </c>
      <c r="B22" s="49"/>
      <c r="C22" s="49"/>
      <c r="D22" s="49"/>
      <c r="E22" s="49"/>
      <c r="F22" s="49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s="4" customFormat="1" ht="13.5">
      <c r="A23" s="50" t="s">
        <v>39</v>
      </c>
      <c r="B23" s="49"/>
      <c r="C23" s="49"/>
      <c r="D23" s="49"/>
      <c r="E23" s="49"/>
      <c r="F23" s="49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4" customFormat="1" ht="13.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s="4" customFormat="1" ht="12.75">
      <c r="A25" s="26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32" t="s">
        <v>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>
      <c r="A27" s="46" t="s">
        <v>40</v>
      </c>
      <c r="B27" s="46"/>
      <c r="C27" s="46"/>
      <c r="D27" s="46"/>
      <c r="E27" s="46"/>
      <c r="F27" s="46"/>
      <c r="G27" s="46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46" t="s">
        <v>41</v>
      </c>
      <c r="B28" s="46"/>
      <c r="C28" s="46"/>
      <c r="D28" s="46"/>
      <c r="E28" s="46"/>
      <c r="F28" s="46"/>
      <c r="G28" s="46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24" customHeight="1">
      <c r="A29" s="47" t="s">
        <v>42</v>
      </c>
      <c r="B29" s="47"/>
      <c r="C29" s="47"/>
      <c r="D29" s="47"/>
      <c r="E29" s="47"/>
      <c r="F29" s="47"/>
      <c r="G29" s="33"/>
      <c r="H29" s="34"/>
      <c r="I29" s="31"/>
      <c r="J29" s="31"/>
      <c r="K29" s="31"/>
      <c r="L29" s="31"/>
      <c r="M29" s="31"/>
      <c r="N29" s="31"/>
      <c r="O29" s="31"/>
      <c r="P29" s="31"/>
    </row>
    <row r="30" spans="1:16" ht="24.75" customHeight="1">
      <c r="A30" s="47" t="s">
        <v>43</v>
      </c>
      <c r="B30" s="47"/>
      <c r="C30" s="47"/>
      <c r="D30" s="47"/>
      <c r="E30" s="47"/>
      <c r="F30" s="47"/>
      <c r="G30" s="47"/>
      <c r="H30" s="33"/>
      <c r="I30" s="42"/>
      <c r="J30" s="42"/>
      <c r="K30" s="31"/>
      <c r="L30" s="31"/>
      <c r="M30" s="31"/>
      <c r="N30" s="31"/>
      <c r="O30" s="31"/>
      <c r="P30" s="31"/>
    </row>
    <row r="31" spans="1:16" ht="24" customHeight="1">
      <c r="A31" s="47" t="s">
        <v>44</v>
      </c>
      <c r="B31" s="47"/>
      <c r="C31" s="47"/>
      <c r="D31" s="47"/>
      <c r="E31" s="47"/>
      <c r="F31" s="47"/>
      <c r="G31" s="47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2" t="s">
        <v>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>
      <c r="A33" s="46" t="s">
        <v>45</v>
      </c>
      <c r="B33" s="46"/>
      <c r="C33" s="46"/>
      <c r="D33" s="46"/>
      <c r="E33" s="46"/>
      <c r="F33" s="46"/>
      <c r="G33" s="46"/>
      <c r="H33" s="46"/>
      <c r="I33" s="46"/>
      <c r="J33" s="46"/>
      <c r="K33" s="31"/>
      <c r="L33" s="31"/>
      <c r="M33" s="31"/>
      <c r="N33" s="31"/>
      <c r="O33" s="31"/>
      <c r="P33" s="31"/>
    </row>
    <row r="34" spans="1:16" ht="12.75">
      <c r="A34" s="32" t="s">
        <v>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2.75">
      <c r="A35" s="46" t="s">
        <v>46</v>
      </c>
      <c r="B35" s="46"/>
      <c r="C35" s="46"/>
      <c r="D35" s="46"/>
      <c r="E35" s="46"/>
      <c r="F35" s="46"/>
      <c r="G35" s="46"/>
      <c r="H35" s="46"/>
      <c r="I35" s="46"/>
      <c r="J35" s="46"/>
      <c r="K35" s="31"/>
      <c r="L35" s="31"/>
      <c r="M35" s="31"/>
      <c r="N35" s="31"/>
      <c r="O35" s="31"/>
      <c r="P35" s="31"/>
    </row>
    <row r="36" spans="1:16" ht="12.75">
      <c r="A36" s="32" t="s">
        <v>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46" t="s">
        <v>47</v>
      </c>
      <c r="B37" s="46"/>
      <c r="C37" s="46"/>
      <c r="D37" s="46"/>
      <c r="E37" s="46"/>
      <c r="F37" s="46"/>
      <c r="G37" s="46"/>
      <c r="H37" s="46"/>
      <c r="I37" s="46"/>
      <c r="J37" s="46"/>
      <c r="K37" s="31"/>
      <c r="L37" s="31"/>
      <c r="M37" s="31"/>
      <c r="N37" s="31"/>
      <c r="O37" s="31"/>
      <c r="P37" s="31"/>
    </row>
  </sheetData>
  <mergeCells count="12">
    <mergeCell ref="A33:J33"/>
    <mergeCell ref="A35:J35"/>
    <mergeCell ref="A37:J37"/>
    <mergeCell ref="A31:G31"/>
    <mergeCell ref="A21:F21"/>
    <mergeCell ref="A22:F22"/>
    <mergeCell ref="A23:F23"/>
    <mergeCell ref="A1:H1"/>
    <mergeCell ref="A27:G27"/>
    <mergeCell ref="A28:G28"/>
    <mergeCell ref="A30:G30"/>
    <mergeCell ref="A29:F29"/>
  </mergeCells>
  <printOptions/>
  <pageMargins left="1" right="1" top="1" bottom="1" header="0.5" footer="0.5"/>
  <pageSetup fitToHeight="1" fitToWidth="1" horizontalDpi="600" verticalDpi="600" orientation="landscape" scale="63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2002-06-21T18:25:36Z</cp:lastPrinted>
  <dcterms:created xsi:type="dcterms:W3CDTF">1999-06-04T16:29:00Z</dcterms:created>
  <dcterms:modified xsi:type="dcterms:W3CDTF">2002-07-23T19:00:03Z</dcterms:modified>
  <cp:category/>
  <cp:version/>
  <cp:contentType/>
  <cp:contentStatus/>
</cp:coreProperties>
</file>