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tabRatio="599" activeTab="0"/>
  </bookViews>
  <sheets>
    <sheet name="3-6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<sst xmlns="http://schemas.openxmlformats.org/spreadsheetml/2006/main" count="83" uniqueCount="76">
  <si>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U</t>
  </si>
  <si>
    <t>Ton-miles (billions)</t>
  </si>
  <si>
    <t>Ton-miles:</t>
  </si>
  <si>
    <t>Population:</t>
  </si>
  <si>
    <t>Index (1980 = 100)</t>
  </si>
  <si>
    <t xml:space="preserve">   (1992 = 100)</t>
  </si>
  <si>
    <t>Passenger-miles:</t>
  </si>
  <si>
    <t>SOURCES:</t>
  </si>
  <si>
    <t>Current $ (billions)</t>
  </si>
  <si>
    <t>Passenger-miles (billions)</t>
  </si>
  <si>
    <t>Gross Domestic Product</t>
  </si>
  <si>
    <t>Industrial Production Index:</t>
  </si>
  <si>
    <t>Gross Domestic Product:</t>
  </si>
  <si>
    <t>1960-1999: Summation of all modes from the passenger-miles table in chapter 1.</t>
  </si>
  <si>
    <t>1960-1999: Summation of all modes from the ton-miles table in chapter 1.</t>
  </si>
  <si>
    <t>Table 3-6:  National Transportation and Economic Trends</t>
  </si>
  <si>
    <r>
      <t>Population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(millions)</t>
    </r>
  </si>
  <si>
    <r>
      <t>R</t>
    </r>
    <r>
      <rPr>
        <b/>
        <sz val="11"/>
        <rFont val="Arial Narrow"/>
        <family val="2"/>
      </rPr>
      <t>266</t>
    </r>
  </si>
  <si>
    <r>
      <t>R</t>
    </r>
    <r>
      <rPr>
        <sz val="11"/>
        <rFont val="Arial Narrow"/>
        <family val="2"/>
      </rPr>
      <t>105</t>
    </r>
  </si>
  <si>
    <r>
      <t>R</t>
    </r>
    <r>
      <rPr>
        <sz val="11"/>
        <rFont val="Arial Narrow"/>
        <family val="2"/>
      </rPr>
      <t>117</t>
    </r>
  </si>
  <si>
    <r>
      <t>Industrial Production Index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</t>
    </r>
  </si>
  <si>
    <r>
      <t>R</t>
    </r>
    <r>
      <rPr>
        <b/>
        <sz val="11"/>
        <rFont val="Arial Narrow"/>
        <family val="2"/>
      </rPr>
      <t>120</t>
    </r>
  </si>
  <si>
    <r>
      <t>R</t>
    </r>
    <r>
      <rPr>
        <b/>
        <sz val="11"/>
        <rFont val="Arial Narrow"/>
        <family val="2"/>
      </rPr>
      <t>128</t>
    </r>
  </si>
  <si>
    <r>
      <t>R</t>
    </r>
    <r>
      <rPr>
        <b/>
        <sz val="11"/>
        <rFont val="Arial Narrow"/>
        <family val="2"/>
      </rPr>
      <t>134</t>
    </r>
  </si>
  <si>
    <r>
      <t>R</t>
    </r>
    <r>
      <rPr>
        <b/>
        <sz val="11"/>
        <rFont val="Arial Narrow"/>
        <family val="2"/>
      </rPr>
      <t>140</t>
    </r>
  </si>
  <si>
    <r>
      <t>R</t>
    </r>
    <r>
      <rPr>
        <sz val="11"/>
        <rFont val="Arial Narrow"/>
        <family val="2"/>
      </rPr>
      <t>720</t>
    </r>
  </si>
  <si>
    <r>
      <t>R</t>
    </r>
    <r>
      <rPr>
        <sz val="11"/>
        <rFont val="Arial Narrow"/>
        <family val="2"/>
      </rPr>
      <t>1,040</t>
    </r>
  </si>
  <si>
    <r>
      <t>R</t>
    </r>
    <r>
      <rPr>
        <sz val="11"/>
        <rFont val="Arial Narrow"/>
        <family val="2"/>
      </rPr>
      <t>1,635</t>
    </r>
  </si>
  <si>
    <r>
      <t>R</t>
    </r>
    <r>
      <rPr>
        <sz val="11"/>
        <rFont val="Arial Narrow"/>
        <family val="2"/>
      </rPr>
      <t>2,796</t>
    </r>
  </si>
  <si>
    <r>
      <t>R</t>
    </r>
    <r>
      <rPr>
        <sz val="11"/>
        <rFont val="Arial Narrow"/>
        <family val="2"/>
      </rPr>
      <t>4,213</t>
    </r>
  </si>
  <si>
    <r>
      <t>R</t>
    </r>
    <r>
      <rPr>
        <sz val="11"/>
        <rFont val="Arial Narrow"/>
        <family val="2"/>
      </rPr>
      <t>5,803</t>
    </r>
  </si>
  <si>
    <r>
      <t>R</t>
    </r>
    <r>
      <rPr>
        <sz val="11"/>
        <rFont val="Arial Narrow"/>
        <family val="2"/>
      </rPr>
      <t>5,986</t>
    </r>
  </si>
  <si>
    <r>
      <t>R</t>
    </r>
    <r>
      <rPr>
        <sz val="11"/>
        <rFont val="Arial Narrow"/>
        <family val="2"/>
      </rPr>
      <t>6,319</t>
    </r>
  </si>
  <si>
    <r>
      <t>R</t>
    </r>
    <r>
      <rPr>
        <sz val="11"/>
        <rFont val="Arial Narrow"/>
        <family val="2"/>
      </rPr>
      <t>6,642</t>
    </r>
  </si>
  <si>
    <r>
      <t>R</t>
    </r>
    <r>
      <rPr>
        <sz val="11"/>
        <rFont val="Arial Narrow"/>
        <family val="2"/>
      </rPr>
      <t>7,054</t>
    </r>
  </si>
  <si>
    <r>
      <t>R</t>
    </r>
    <r>
      <rPr>
        <sz val="11"/>
        <rFont val="Arial Narrow"/>
        <family val="2"/>
      </rPr>
      <t>7,401</t>
    </r>
  </si>
  <si>
    <r>
      <t>R</t>
    </r>
    <r>
      <rPr>
        <sz val="11"/>
        <rFont val="Arial Narrow"/>
        <family val="2"/>
      </rPr>
      <t>7,813</t>
    </r>
  </si>
  <si>
    <r>
      <t>R</t>
    </r>
    <r>
      <rPr>
        <sz val="11"/>
        <rFont val="Arial Narrow"/>
        <family val="2"/>
      </rPr>
      <t>8,318</t>
    </r>
  </si>
  <si>
    <r>
      <t>R</t>
    </r>
    <r>
      <rPr>
        <sz val="11"/>
        <rFont val="Arial Narrow"/>
        <family val="2"/>
      </rPr>
      <t>8,782</t>
    </r>
  </si>
  <si>
    <r>
      <t>R</t>
    </r>
    <r>
      <rPr>
        <sz val="11"/>
        <rFont val="Arial Narrow"/>
        <family val="2"/>
      </rPr>
      <t>9,269</t>
    </r>
  </si>
  <si>
    <r>
      <t>R</t>
    </r>
    <r>
      <rPr>
        <sz val="11"/>
        <rFont val="Arial Narrow"/>
        <family val="2"/>
      </rPr>
      <t>58</t>
    </r>
  </si>
  <si>
    <r>
      <t>R</t>
    </r>
    <r>
      <rPr>
        <sz val="11"/>
        <rFont val="Arial Narrow"/>
        <family val="2"/>
      </rPr>
      <t>151</t>
    </r>
  </si>
  <si>
    <r>
      <t>R</t>
    </r>
    <r>
      <rPr>
        <sz val="11"/>
        <rFont val="Arial Narrow"/>
        <family val="2"/>
      </rPr>
      <t>208</t>
    </r>
  </si>
  <si>
    <r>
      <t>R</t>
    </r>
    <r>
      <rPr>
        <sz val="11"/>
        <rFont val="Arial Narrow"/>
        <family val="2"/>
      </rPr>
      <t>214</t>
    </r>
  </si>
  <si>
    <r>
      <t>R</t>
    </r>
    <r>
      <rPr>
        <sz val="11"/>
        <rFont val="Arial Narrow"/>
        <family val="2"/>
      </rPr>
      <t>226</t>
    </r>
  </si>
  <si>
    <r>
      <t>R</t>
    </r>
    <r>
      <rPr>
        <sz val="11"/>
        <rFont val="Arial Narrow"/>
        <family val="2"/>
      </rPr>
      <t>238</t>
    </r>
  </si>
  <si>
    <r>
      <t>R</t>
    </r>
    <r>
      <rPr>
        <sz val="11"/>
        <rFont val="Arial Narrow"/>
        <family val="2"/>
      </rPr>
      <t>252</t>
    </r>
  </si>
  <si>
    <r>
      <t>R</t>
    </r>
    <r>
      <rPr>
        <sz val="11"/>
        <rFont val="Arial Narrow"/>
        <family val="2"/>
      </rPr>
      <t>265</t>
    </r>
  </si>
  <si>
    <r>
      <t>R</t>
    </r>
    <r>
      <rPr>
        <sz val="11"/>
        <rFont val="Arial Narrow"/>
        <family val="2"/>
      </rPr>
      <t>279</t>
    </r>
  </si>
  <si>
    <r>
      <t>R</t>
    </r>
    <r>
      <rPr>
        <sz val="11"/>
        <rFont val="Arial Narrow"/>
        <family val="2"/>
      </rPr>
      <t>298</t>
    </r>
  </si>
  <si>
    <r>
      <t>R</t>
    </r>
    <r>
      <rPr>
        <sz val="11"/>
        <rFont val="Arial Narrow"/>
        <family val="2"/>
      </rPr>
      <t>314</t>
    </r>
  </si>
  <si>
    <r>
      <t>Chained (1996) $ (billions)</t>
    </r>
    <r>
      <rPr>
        <vertAlign val="superscript"/>
        <sz val="11"/>
        <rFont val="Arial Narrow"/>
        <family val="2"/>
      </rPr>
      <t>R</t>
    </r>
  </si>
  <si>
    <t xml:space="preserve">1970 </t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</si>
  <si>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</si>
  <si>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</si>
  <si>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</si>
  <si>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</si>
  <si>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</si>
  <si>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</si>
  <si>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</si>
  <si>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</si>
  <si>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</si>
  <si>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</si>
  <si>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</si>
  <si>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</si>
  <si>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</si>
  <si>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r>
      <t xml:space="preserve">a </t>
    </r>
    <r>
      <rPr>
        <sz val="9"/>
        <rFont val="Arial"/>
        <family val="2"/>
      </rPr>
      <t xml:space="preserve"> Estimates as of July 1.  Includes Armed Forces abroad.</t>
    </r>
  </si>
  <si>
    <r>
      <t xml:space="preserve">b  </t>
    </r>
    <r>
      <rPr>
        <sz val="9"/>
        <rFont val="Arial"/>
        <family val="2"/>
      </rPr>
      <t>Industrial Production Index covers manufacturing, mining, and utilities.</t>
    </r>
  </si>
  <si>
    <r>
      <t xml:space="preserve">1960-1999: U.S. Department of Commerce, Census Bureau, </t>
    </r>
    <r>
      <rPr>
        <i/>
        <sz val="9"/>
        <rFont val="Arial"/>
        <family val="2"/>
      </rPr>
      <t>Statistical Abstract of the United States, 2000</t>
    </r>
    <r>
      <rPr>
        <sz val="9"/>
        <rFont val="Arial"/>
        <family val="2"/>
      </rPr>
      <t xml:space="preserve"> (Washington, DC: 2001), table 2.</t>
    </r>
  </si>
  <si>
    <r>
      <t xml:space="preserve">2000: U.S Department of Commerce, Census Bureau, </t>
    </r>
    <r>
      <rPr>
        <i/>
        <sz val="9"/>
        <rFont val="Arial"/>
        <family val="2"/>
      </rPr>
      <t>USA Statistics in Brief, supplement to Statistical Abstract of the United States</t>
    </r>
    <r>
      <rPr>
        <sz val="9"/>
        <rFont val="Arial"/>
        <family val="2"/>
      </rPr>
      <t xml:space="preserve"> available at Internet site http://www.census.gov/statab/www/part1.html as of Apr. 2001.</t>
    </r>
  </si>
  <si>
    <r>
      <t xml:space="preserve">1960-97: U.S. Department of Commerce, Bureau of Economic Analysis, </t>
    </r>
    <r>
      <rPr>
        <i/>
        <sz val="9"/>
        <rFont val="Arial"/>
        <family val="2"/>
      </rPr>
      <t>Survey of Current Business</t>
    </r>
    <r>
      <rPr>
        <sz val="9"/>
        <rFont val="Arial"/>
        <family val="2"/>
      </rPr>
      <t xml:space="preserve"> (Washington, DC:  August 1998), table 1, pp. 147-148, and table 2A, pp. 151-152.</t>
    </r>
  </si>
  <si>
    <r>
      <t>1998-2000: Ibid.,</t>
    </r>
    <r>
      <rPr>
        <i/>
        <sz val="9"/>
        <rFont val="Arial"/>
        <family val="2"/>
      </rPr>
      <t xml:space="preserve"> Survey of Current Business</t>
    </r>
    <r>
      <rPr>
        <sz val="9"/>
        <rFont val="Arial"/>
        <family val="2"/>
      </rPr>
      <t xml:space="preserve"> (Washington, DC:  February 2001), tables 1.1 and 1.2.</t>
    </r>
  </si>
  <si>
    <r>
      <t xml:space="preserve">KEY: </t>
    </r>
    <r>
      <rPr>
        <sz val="9"/>
        <rFont val="Arial"/>
        <family val="2"/>
      </rPr>
      <t xml:space="preserve"> R = revised; U = data are not available.</t>
    </r>
  </si>
  <si>
    <r>
      <t xml:space="preserve">1960-1999: Council of Economic Advisors, </t>
    </r>
    <r>
      <rPr>
        <i/>
        <sz val="9"/>
        <rFont val="Arial"/>
        <family val="2"/>
      </rPr>
      <t>Economic Report of the President</t>
    </r>
    <r>
      <rPr>
        <sz val="9"/>
        <rFont val="Arial"/>
        <family val="2"/>
      </rPr>
      <t xml:space="preserve"> (Washington, DC:  February 2001), table B-51.</t>
    </r>
  </si>
  <si>
    <t>1960</t>
  </si>
  <si>
    <t>1965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</si>
</sst>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6" xfId="0" applyNumberFormat="1" applyFont="1" applyFill="1" applyBorder="1" applyAlignment="1">
      <alignment horizontal="right"/>
    </xf>
    <xf numFmtId="165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right"/>
      <protection/>
    </xf>
    <xf numFmtId="165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 applyFill="1" applyBorder="1" applyAlignment="1">
      <alignment horizontal="right"/>
      <protection/>
    </xf>
    <xf numFmtId="3" fontId="18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3" fontId="16" fillId="0" borderId="5" xfId="21" applyNumberFormat="1" applyFont="1" applyFill="1" applyBorder="1" applyAlignment="1">
      <alignment horizontal="right"/>
      <protection/>
    </xf>
    <xf numFmtId="3" fontId="16" fillId="0" borderId="5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26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8" fillId="0" borderId="0" xfId="34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5" fillId="0" borderId="6" xfId="26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1" fillId="0" borderId="0" xfId="26" applyFont="1" applyFill="1" applyBorder="1" applyAlignment="1">
      <alignment horizontal="left"/>
      <protection/>
    </xf>
    <xf numFmtId="0" fontId="21" fillId="0" borderId="0" xfId="34" applyFont="1" applyFill="1" applyAlignment="1">
      <alignment horizontal="left"/>
      <protection/>
    </xf>
    <xf numFmtId="0" fontId="19" fillId="0" borderId="0" xfId="34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5" fontId="16" fillId="0" borderId="5" xfId="21" applyNumberFormat="1" applyFont="1" applyFill="1" applyBorder="1" applyAlignment="1">
      <alignment vertical="top"/>
      <protection/>
    </xf>
    <xf numFmtId="49" fontId="20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8" fillId="0" borderId="5" xfId="43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26" applyFont="1" applyFill="1" applyBorder="1" applyAlignment="1">
      <alignment horizontal="left" wrapText="1"/>
      <protection/>
    </xf>
    <xf numFmtId="0" fontId="21" fillId="0" borderId="0" xfId="34" applyFont="1" applyFill="1" applyAlignment="1">
      <alignment horizontal="left"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37.140625" style="3" customWidth="1"/>
    <col min="2" max="16384" width="9.140625" style="3" customWidth="1"/>
  </cols>
  <sheetData>
    <row r="1" spans="1:18" s="5" customFormat="1" ht="16.5" thickBot="1">
      <c r="A1" s="43" t="s">
        <v>15</v>
      </c>
      <c r="B1" s="43"/>
      <c r="C1" s="43"/>
      <c r="D1" s="4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6"/>
      <c r="B2" s="26" t="s">
        <v>74</v>
      </c>
      <c r="C2" s="26" t="s">
        <v>75</v>
      </c>
      <c r="D2" s="26" t="s">
        <v>52</v>
      </c>
      <c r="E2" s="26" t="s">
        <v>53</v>
      </c>
      <c r="F2" s="26" t="s">
        <v>54</v>
      </c>
      <c r="G2" s="26" t="s">
        <v>55</v>
      </c>
      <c r="H2" s="26" t="s">
        <v>56</v>
      </c>
      <c r="I2" s="26" t="s">
        <v>57</v>
      </c>
      <c r="J2" s="26" t="s">
        <v>58</v>
      </c>
      <c r="K2" s="26" t="s">
        <v>59</v>
      </c>
      <c r="L2" s="26" t="s">
        <v>60</v>
      </c>
      <c r="M2" s="26" t="s">
        <v>61</v>
      </c>
      <c r="N2" s="26" t="s">
        <v>62</v>
      </c>
      <c r="O2" s="26" t="s">
        <v>63</v>
      </c>
      <c r="P2" s="26" t="s">
        <v>64</v>
      </c>
      <c r="Q2" s="26" t="s">
        <v>65</v>
      </c>
      <c r="R2" s="26">
        <v>2000</v>
      </c>
    </row>
    <row r="3" spans="1:18" s="4" customFormat="1" ht="16.5">
      <c r="A3" s="7" t="s">
        <v>9</v>
      </c>
      <c r="B3" s="8">
        <v>1327</v>
      </c>
      <c r="C3" s="8">
        <v>1630</v>
      </c>
      <c r="D3" s="8">
        <v>2170</v>
      </c>
      <c r="E3" s="8">
        <v>2561</v>
      </c>
      <c r="F3" s="8">
        <v>2895</v>
      </c>
      <c r="G3" s="8">
        <v>3326</v>
      </c>
      <c r="H3" s="8">
        <v>3946</v>
      </c>
      <c r="I3" s="8">
        <v>3976</v>
      </c>
      <c r="J3" s="8">
        <v>4089</v>
      </c>
      <c r="K3" s="8">
        <v>4165</v>
      </c>
      <c r="L3" s="8">
        <v>4262</v>
      </c>
      <c r="M3" s="8">
        <v>4333</v>
      </c>
      <c r="N3" s="8">
        <v>4483</v>
      </c>
      <c r="O3" s="8">
        <v>4623</v>
      </c>
      <c r="P3" s="9">
        <v>4749</v>
      </c>
      <c r="Q3" s="9">
        <v>4904</v>
      </c>
      <c r="R3" s="9" t="s">
        <v>0</v>
      </c>
    </row>
    <row r="4" spans="1:18" ht="16.5">
      <c r="A4" s="10" t="s">
        <v>4</v>
      </c>
      <c r="B4" s="11">
        <f>100*B3/$F3</f>
        <v>45.83765112262522</v>
      </c>
      <c r="C4" s="11">
        <f>100*C3/$F3</f>
        <v>56.303972366148535</v>
      </c>
      <c r="D4" s="11">
        <f>100*D3/$F3</f>
        <v>74.95682210708118</v>
      </c>
      <c r="E4" s="11">
        <f>100*E3/$F3</f>
        <v>88.46286701208982</v>
      </c>
      <c r="F4" s="11">
        <v>100</v>
      </c>
      <c r="G4" s="11">
        <f aca="true" t="shared" si="0" ref="G4:L4">100*G3/$F3</f>
        <v>114.88773747841105</v>
      </c>
      <c r="H4" s="11">
        <f t="shared" si="0"/>
        <v>136.30397236614854</v>
      </c>
      <c r="I4" s="11">
        <f t="shared" si="0"/>
        <v>137.34024179620033</v>
      </c>
      <c r="J4" s="11">
        <f t="shared" si="0"/>
        <v>141.24352331606218</v>
      </c>
      <c r="K4" s="11">
        <f t="shared" si="0"/>
        <v>143.86873920552677</v>
      </c>
      <c r="L4" s="11">
        <f t="shared" si="0"/>
        <v>147.21934369602764</v>
      </c>
      <c r="M4" s="11">
        <v>150</v>
      </c>
      <c r="N4" s="11">
        <f>100*N3/$F3</f>
        <v>154.853195164076</v>
      </c>
      <c r="O4" s="11">
        <f>100*O3/$F3</f>
        <v>159.68911917098447</v>
      </c>
      <c r="P4" s="11">
        <f>100*P3/$F3</f>
        <v>164.04145077720207</v>
      </c>
      <c r="Q4" s="12">
        <v>169</v>
      </c>
      <c r="R4" s="12" t="s">
        <v>0</v>
      </c>
    </row>
    <row r="5" spans="1:18" ht="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</row>
    <row r="6" spans="1:18" s="4" customFormat="1" ht="16.5">
      <c r="A6" s="7" t="s">
        <v>1</v>
      </c>
      <c r="B6" s="9">
        <v>1562</v>
      </c>
      <c r="C6" s="9">
        <v>1854</v>
      </c>
      <c r="D6" s="9">
        <v>2207</v>
      </c>
      <c r="E6" s="8">
        <v>2284.7062</v>
      </c>
      <c r="F6" s="9">
        <v>2989</v>
      </c>
      <c r="G6" s="8">
        <v>2949.4105</v>
      </c>
      <c r="H6" s="8">
        <v>3195.6765</v>
      </c>
      <c r="I6" s="8">
        <v>3232.6321000000003</v>
      </c>
      <c r="J6" s="8">
        <v>3337.0852999999997</v>
      </c>
      <c r="K6" s="8">
        <v>3363.5422000000003</v>
      </c>
      <c r="L6" s="9">
        <v>3527</v>
      </c>
      <c r="M6" s="9">
        <v>3648</v>
      </c>
      <c r="N6" s="9">
        <v>3725</v>
      </c>
      <c r="O6" s="8">
        <v>3682</v>
      </c>
      <c r="P6" s="9">
        <v>3710</v>
      </c>
      <c r="Q6" s="9">
        <v>3814</v>
      </c>
      <c r="R6" s="9" t="s">
        <v>0</v>
      </c>
    </row>
    <row r="7" spans="1:18" ht="16.5">
      <c r="A7" s="10" t="s">
        <v>4</v>
      </c>
      <c r="B7" s="11">
        <f>100*(1562/2988)</f>
        <v>52.27576974564926</v>
      </c>
      <c r="C7" s="12">
        <f>100*(1854/2988)</f>
        <v>62.048192771084345</v>
      </c>
      <c r="D7" s="11">
        <f>100*(2207/2988)</f>
        <v>73.86211512717537</v>
      </c>
      <c r="E7" s="11">
        <v>76</v>
      </c>
      <c r="F7" s="11">
        <v>100</v>
      </c>
      <c r="G7" s="11">
        <v>99</v>
      </c>
      <c r="H7" s="11">
        <v>107</v>
      </c>
      <c r="I7" s="11">
        <v>108</v>
      </c>
      <c r="J7" s="11">
        <v>112</v>
      </c>
      <c r="K7" s="11">
        <v>113</v>
      </c>
      <c r="L7" s="11">
        <v>118</v>
      </c>
      <c r="M7" s="12">
        <v>122</v>
      </c>
      <c r="N7" s="11">
        <v>125</v>
      </c>
      <c r="O7" s="11">
        <v>123</v>
      </c>
      <c r="P7" s="12">
        <v>124</v>
      </c>
      <c r="Q7" s="12">
        <v>128</v>
      </c>
      <c r="R7" s="12" t="s">
        <v>0</v>
      </c>
    </row>
    <row r="8" spans="1:18" ht="6" customHeight="1">
      <c r="A8" s="10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2"/>
      <c r="N8" s="11"/>
      <c r="O8" s="11"/>
      <c r="P8" s="12"/>
      <c r="Q8" s="12"/>
      <c r="R8" s="12"/>
    </row>
    <row r="9" spans="1:18" s="4" customFormat="1" ht="18">
      <c r="A9" s="7" t="s">
        <v>16</v>
      </c>
      <c r="B9" s="8">
        <v>180.671</v>
      </c>
      <c r="C9" s="8">
        <v>194.303</v>
      </c>
      <c r="D9" s="8">
        <v>205.052</v>
      </c>
      <c r="E9" s="8">
        <v>215.973</v>
      </c>
      <c r="F9" s="8">
        <v>227.726</v>
      </c>
      <c r="G9" s="8">
        <v>238.466</v>
      </c>
      <c r="H9" s="9">
        <v>249.973</v>
      </c>
      <c r="I9" s="8">
        <v>252.665</v>
      </c>
      <c r="J9" s="8">
        <v>255.41</v>
      </c>
      <c r="K9" s="8">
        <v>258.119</v>
      </c>
      <c r="L9" s="8">
        <v>260.637</v>
      </c>
      <c r="M9" s="8">
        <v>263.082</v>
      </c>
      <c r="N9" s="13" t="s">
        <v>17</v>
      </c>
      <c r="O9" s="8">
        <v>268.048</v>
      </c>
      <c r="P9" s="9">
        <v>270</v>
      </c>
      <c r="Q9" s="9">
        <v>273</v>
      </c>
      <c r="R9" s="9">
        <v>281</v>
      </c>
    </row>
    <row r="10" spans="1:18" ht="18">
      <c r="A10" s="10" t="s">
        <v>4</v>
      </c>
      <c r="B10" s="11">
        <f>B9/$F$9*100</f>
        <v>79.33701026672404</v>
      </c>
      <c r="C10" s="11">
        <f>C9/$F$9*100</f>
        <v>85.32315150663517</v>
      </c>
      <c r="D10" s="11">
        <f>D9/$F$9*100</f>
        <v>90.04329764717247</v>
      </c>
      <c r="E10" s="11">
        <f>E9/$F$9*100</f>
        <v>94.83897315194577</v>
      </c>
      <c r="F10" s="11">
        <f>F9/$F$9*100</f>
        <v>100</v>
      </c>
      <c r="G10" s="14" t="s">
        <v>18</v>
      </c>
      <c r="H10" s="11">
        <f aca="true" t="shared" si="1" ref="H10:M10">H9/$F$9*100</f>
        <v>109.76919631486963</v>
      </c>
      <c r="I10" s="11">
        <f t="shared" si="1"/>
        <v>110.95131869000465</v>
      </c>
      <c r="J10" s="11">
        <f t="shared" si="1"/>
        <v>112.15671464830541</v>
      </c>
      <c r="K10" s="11">
        <f t="shared" si="1"/>
        <v>113.34630213502193</v>
      </c>
      <c r="L10" s="11">
        <f t="shared" si="1"/>
        <v>114.45201689749962</v>
      </c>
      <c r="M10" s="11">
        <f t="shared" si="1"/>
        <v>115.52567559259812</v>
      </c>
      <c r="N10" s="14" t="s">
        <v>19</v>
      </c>
      <c r="O10" s="11">
        <f>O9/$F$9*100</f>
        <v>117.70636642280637</v>
      </c>
      <c r="P10" s="11">
        <f>P9/$F$9*100</f>
        <v>118.56353688204247</v>
      </c>
      <c r="Q10" s="12">
        <v>120</v>
      </c>
      <c r="R10" s="12">
        <f>(R9/F9)*100</f>
        <v>123.393903199459</v>
      </c>
    </row>
    <row r="11" spans="1:18" ht="6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1"/>
      <c r="P11" s="12"/>
      <c r="Q11" s="12"/>
      <c r="R11" s="12"/>
    </row>
    <row r="12" spans="1:18" s="4" customFormat="1" ht="18">
      <c r="A12" s="7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4" customFormat="1" ht="18">
      <c r="A13" s="7" t="s">
        <v>5</v>
      </c>
      <c r="B13" s="8">
        <v>37</v>
      </c>
      <c r="C13" s="9">
        <v>50</v>
      </c>
      <c r="D13" s="8">
        <v>59</v>
      </c>
      <c r="E13" s="8">
        <v>63</v>
      </c>
      <c r="F13" s="8">
        <v>80</v>
      </c>
      <c r="G13" s="9">
        <v>88</v>
      </c>
      <c r="H13" s="8">
        <v>99</v>
      </c>
      <c r="I13" s="8">
        <v>97</v>
      </c>
      <c r="J13" s="8">
        <v>100</v>
      </c>
      <c r="K13" s="8">
        <v>103</v>
      </c>
      <c r="L13" s="8">
        <v>109</v>
      </c>
      <c r="M13" s="8">
        <v>114</v>
      </c>
      <c r="N13" s="13" t="s">
        <v>21</v>
      </c>
      <c r="O13" s="13" t="s">
        <v>22</v>
      </c>
      <c r="P13" s="13" t="s">
        <v>23</v>
      </c>
      <c r="Q13" s="13" t="s">
        <v>24</v>
      </c>
      <c r="R13" s="9" t="s">
        <v>0</v>
      </c>
    </row>
    <row r="14" spans="1:18" s="4" customFormat="1" ht="6.75" customHeight="1">
      <c r="A14" s="7"/>
      <c r="B14" s="8"/>
      <c r="C14" s="9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8"/>
      <c r="P14" s="12"/>
      <c r="Q14" s="12"/>
      <c r="R14" s="12"/>
    </row>
    <row r="15" spans="1:18" s="4" customFormat="1" ht="16.5">
      <c r="A15" s="7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">
      <c r="A16" s="10" t="s">
        <v>8</v>
      </c>
      <c r="B16" s="11">
        <v>526.6</v>
      </c>
      <c r="C16" s="14" t="s">
        <v>25</v>
      </c>
      <c r="D16" s="14" t="s">
        <v>26</v>
      </c>
      <c r="E16" s="14" t="s">
        <v>27</v>
      </c>
      <c r="F16" s="14" t="s">
        <v>28</v>
      </c>
      <c r="G16" s="14" t="s">
        <v>29</v>
      </c>
      <c r="H16" s="14" t="s">
        <v>30</v>
      </c>
      <c r="I16" s="14" t="s">
        <v>31</v>
      </c>
      <c r="J16" s="14" t="s">
        <v>32</v>
      </c>
      <c r="K16" s="14" t="s">
        <v>33</v>
      </c>
      <c r="L16" s="14" t="s">
        <v>34</v>
      </c>
      <c r="M16" s="14" t="s">
        <v>35</v>
      </c>
      <c r="N16" s="14" t="s">
        <v>36</v>
      </c>
      <c r="O16" s="14" t="s">
        <v>37</v>
      </c>
      <c r="P16" s="14" t="s">
        <v>38</v>
      </c>
      <c r="Q16" s="14" t="s">
        <v>39</v>
      </c>
      <c r="R16" s="11">
        <v>9873</v>
      </c>
    </row>
    <row r="17" spans="1:18" s="1" customFormat="1" ht="18">
      <c r="A17" s="10" t="s">
        <v>4</v>
      </c>
      <c r="B17" s="11">
        <v>19</v>
      </c>
      <c r="C17" s="11">
        <v>26</v>
      </c>
      <c r="D17" s="11">
        <v>37</v>
      </c>
      <c r="E17" s="14" t="s">
        <v>40</v>
      </c>
      <c r="F17" s="11">
        <v>100</v>
      </c>
      <c r="G17" s="14" t="s">
        <v>41</v>
      </c>
      <c r="H17" s="14" t="s">
        <v>42</v>
      </c>
      <c r="I17" s="14" t="s">
        <v>43</v>
      </c>
      <c r="J17" s="14" t="s">
        <v>44</v>
      </c>
      <c r="K17" s="14" t="s">
        <v>45</v>
      </c>
      <c r="L17" s="14" t="s">
        <v>46</v>
      </c>
      <c r="M17" s="14" t="s">
        <v>47</v>
      </c>
      <c r="N17" s="14" t="s">
        <v>48</v>
      </c>
      <c r="O17" s="14" t="s">
        <v>49</v>
      </c>
      <c r="P17" s="14" t="s">
        <v>50</v>
      </c>
      <c r="Q17" s="11">
        <v>332</v>
      </c>
      <c r="R17" s="11">
        <v>353</v>
      </c>
    </row>
    <row r="18" spans="1:18" s="1" customFormat="1" ht="18.75" thickBot="1">
      <c r="A18" s="36" t="s">
        <v>51</v>
      </c>
      <c r="B18" s="16">
        <v>2377</v>
      </c>
      <c r="C18" s="16">
        <v>3029</v>
      </c>
      <c r="D18" s="16">
        <v>3578</v>
      </c>
      <c r="E18" s="17">
        <v>4084</v>
      </c>
      <c r="F18" s="17">
        <v>4901</v>
      </c>
      <c r="G18" s="17">
        <v>5717</v>
      </c>
      <c r="H18" s="17">
        <v>6708</v>
      </c>
      <c r="I18" s="17">
        <v>6676</v>
      </c>
      <c r="J18" s="17">
        <v>6880</v>
      </c>
      <c r="K18" s="17">
        <v>7063</v>
      </c>
      <c r="L18" s="17">
        <v>7348</v>
      </c>
      <c r="M18" s="17">
        <v>7544</v>
      </c>
      <c r="N18" s="17">
        <v>7813</v>
      </c>
      <c r="O18" s="17">
        <v>8160</v>
      </c>
      <c r="P18" s="17">
        <v>8509</v>
      </c>
      <c r="Q18" s="17">
        <v>8857</v>
      </c>
      <c r="R18" s="17">
        <v>9224</v>
      </c>
    </row>
    <row r="19" spans="1:18" s="1" customFormat="1" ht="16.5">
      <c r="A19" s="44" t="s">
        <v>72</v>
      </c>
      <c r="B19" s="45"/>
      <c r="C19" s="45"/>
      <c r="D19" s="29"/>
      <c r="E19" s="30"/>
      <c r="F19" s="30"/>
      <c r="G19" s="30"/>
      <c r="H19" s="30"/>
      <c r="I19" s="30"/>
      <c r="J19" s="30"/>
      <c r="K19" s="18"/>
      <c r="L19" s="18"/>
      <c r="M19" s="18"/>
      <c r="N19" s="18"/>
      <c r="O19" s="18"/>
      <c r="P19" s="18"/>
      <c r="Q19" s="18"/>
      <c r="R19" s="18"/>
    </row>
    <row r="20" spans="1:18" s="1" customFormat="1" ht="16.5">
      <c r="A20" s="27"/>
      <c r="B20" s="28"/>
      <c r="C20" s="28"/>
      <c r="D20" s="29"/>
      <c r="E20" s="30"/>
      <c r="F20" s="30"/>
      <c r="G20" s="30"/>
      <c r="H20" s="30"/>
      <c r="I20" s="30"/>
      <c r="J20" s="30"/>
      <c r="K20" s="18"/>
      <c r="L20" s="18"/>
      <c r="M20" s="18"/>
      <c r="N20" s="18"/>
      <c r="O20" s="18"/>
      <c r="P20" s="18"/>
      <c r="Q20" s="18"/>
      <c r="R20" s="18"/>
    </row>
    <row r="21" spans="1:18" ht="18">
      <c r="A21" s="46" t="s">
        <v>66</v>
      </c>
      <c r="B21" s="46"/>
      <c r="C21" s="46"/>
      <c r="D21" s="46"/>
      <c r="E21" s="46"/>
      <c r="F21" s="31"/>
      <c r="G21" s="31"/>
      <c r="H21" s="31"/>
      <c r="I21" s="31"/>
      <c r="J21" s="31"/>
      <c r="K21" s="21"/>
      <c r="L21" s="21"/>
      <c r="M21" s="21"/>
      <c r="N21" s="21"/>
      <c r="O21" s="21"/>
      <c r="P21" s="21"/>
      <c r="Q21" s="22"/>
      <c r="R21" s="22"/>
    </row>
    <row r="22" spans="1:18" ht="18">
      <c r="A22" s="47" t="s">
        <v>67</v>
      </c>
      <c r="B22" s="47"/>
      <c r="C22" s="47"/>
      <c r="D22" s="39"/>
      <c r="E22" s="39"/>
      <c r="F22" s="32"/>
      <c r="G22" s="32"/>
      <c r="H22" s="32"/>
      <c r="I22" s="32"/>
      <c r="J22" s="32"/>
      <c r="K22" s="23"/>
      <c r="L22" s="23"/>
      <c r="M22" s="23"/>
      <c r="N22" s="23"/>
      <c r="O22" s="23"/>
      <c r="P22" s="23"/>
      <c r="Q22" s="22"/>
      <c r="R22" s="22"/>
    </row>
    <row r="23" spans="1:18" ht="13.5" customHeight="1">
      <c r="A23" s="33"/>
      <c r="B23" s="28"/>
      <c r="C23" s="28"/>
      <c r="D23" s="28"/>
      <c r="E23" s="28"/>
      <c r="F23" s="28"/>
      <c r="G23" s="28"/>
      <c r="H23" s="28"/>
      <c r="I23" s="28"/>
      <c r="J23" s="28"/>
      <c r="K23" s="20"/>
      <c r="L23" s="20"/>
      <c r="M23" s="20"/>
      <c r="N23" s="20"/>
      <c r="O23" s="20"/>
      <c r="P23" s="20"/>
      <c r="Q23" s="22"/>
      <c r="R23" s="22"/>
    </row>
    <row r="24" spans="1:18" ht="13.5" customHeight="1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19"/>
      <c r="L24" s="19"/>
      <c r="M24" s="19"/>
      <c r="N24" s="19"/>
      <c r="O24" s="19"/>
      <c r="P24" s="19"/>
      <c r="Q24" s="22"/>
      <c r="R24" s="22"/>
    </row>
    <row r="25" spans="1:18" ht="13.5" customHeight="1">
      <c r="A25" s="42" t="s">
        <v>6</v>
      </c>
      <c r="B25" s="42"/>
      <c r="C25" s="42"/>
      <c r="D25" s="42"/>
      <c r="E25" s="34"/>
      <c r="F25" s="34"/>
      <c r="G25" s="34"/>
      <c r="H25" s="34"/>
      <c r="I25" s="34"/>
      <c r="J25" s="34"/>
      <c r="K25" s="24"/>
      <c r="L25" s="24"/>
      <c r="M25" s="24"/>
      <c r="N25" s="24"/>
      <c r="O25" s="24"/>
      <c r="P25" s="24"/>
      <c r="Q25" s="22"/>
      <c r="R25" s="22"/>
    </row>
    <row r="26" spans="1:18" ht="13.5" customHeight="1">
      <c r="A26" s="37" t="s">
        <v>13</v>
      </c>
      <c r="B26" s="37"/>
      <c r="C26" s="37"/>
      <c r="D26" s="37"/>
      <c r="E26" s="39"/>
      <c r="F26" s="35"/>
      <c r="G26" s="35"/>
      <c r="H26" s="35"/>
      <c r="I26" s="35"/>
      <c r="J26" s="35"/>
      <c r="K26" s="25"/>
      <c r="L26" s="25"/>
      <c r="M26" s="25"/>
      <c r="N26" s="25"/>
      <c r="O26" s="25"/>
      <c r="P26" s="25"/>
      <c r="Q26" s="22"/>
      <c r="R26" s="22"/>
    </row>
    <row r="27" spans="1:18" ht="13.5" customHeight="1">
      <c r="A27" s="34" t="s">
        <v>2</v>
      </c>
      <c r="B27" s="34"/>
      <c r="C27" s="34"/>
      <c r="D27" s="34"/>
      <c r="E27" s="34"/>
      <c r="F27" s="34"/>
      <c r="G27" s="34"/>
      <c r="H27" s="34"/>
      <c r="I27" s="34"/>
      <c r="J27" s="34"/>
      <c r="K27" s="24"/>
      <c r="L27" s="24"/>
      <c r="M27" s="24"/>
      <c r="N27" s="24"/>
      <c r="O27" s="24"/>
      <c r="P27" s="24"/>
      <c r="Q27" s="22"/>
      <c r="R27" s="22"/>
    </row>
    <row r="28" spans="1:18" ht="13.5" customHeight="1">
      <c r="A28" s="37" t="s">
        <v>14</v>
      </c>
      <c r="B28" s="37"/>
      <c r="C28" s="37"/>
      <c r="D28" s="39"/>
      <c r="E28" s="39"/>
      <c r="F28" s="35"/>
      <c r="G28" s="35"/>
      <c r="H28" s="35"/>
      <c r="I28" s="35"/>
      <c r="J28" s="35"/>
      <c r="K28" s="25"/>
      <c r="L28" s="25"/>
      <c r="M28" s="25"/>
      <c r="N28" s="25"/>
      <c r="O28" s="25"/>
      <c r="P28" s="25"/>
      <c r="Q28" s="22"/>
      <c r="R28" s="22"/>
    </row>
    <row r="29" spans="1:18" ht="13.5" customHeight="1">
      <c r="A29" s="34" t="s">
        <v>3</v>
      </c>
      <c r="B29" s="34"/>
      <c r="C29" s="34"/>
      <c r="D29" s="34"/>
      <c r="E29" s="34"/>
      <c r="F29" s="34"/>
      <c r="G29" s="34"/>
      <c r="H29" s="34"/>
      <c r="I29" s="34"/>
      <c r="J29" s="34"/>
      <c r="K29" s="24"/>
      <c r="L29" s="24"/>
      <c r="M29" s="24"/>
      <c r="N29" s="24"/>
      <c r="O29" s="24"/>
      <c r="P29" s="24"/>
      <c r="Q29" s="22"/>
      <c r="R29" s="22"/>
    </row>
    <row r="30" spans="1:18" ht="16.5">
      <c r="A30" s="37" t="s">
        <v>68</v>
      </c>
      <c r="B30" s="37"/>
      <c r="C30" s="37"/>
      <c r="D30" s="37"/>
      <c r="E30" s="37"/>
      <c r="F30" s="39"/>
      <c r="G30" s="39"/>
      <c r="H30" s="39"/>
      <c r="I30" s="39"/>
      <c r="J30" s="39"/>
      <c r="K30" s="25"/>
      <c r="L30" s="25"/>
      <c r="M30" s="25"/>
      <c r="N30" s="25"/>
      <c r="O30" s="25"/>
      <c r="P30" s="25"/>
      <c r="Q30" s="22"/>
      <c r="R30" s="22"/>
    </row>
    <row r="31" spans="1:18" ht="26.25" customHeight="1">
      <c r="A31" s="38" t="s">
        <v>69</v>
      </c>
      <c r="B31" s="38"/>
      <c r="C31" s="38"/>
      <c r="D31" s="38"/>
      <c r="E31" s="38"/>
      <c r="F31" s="39"/>
      <c r="G31" s="39"/>
      <c r="H31" s="39"/>
      <c r="I31" s="39"/>
      <c r="J31" s="39"/>
      <c r="K31" s="25"/>
      <c r="L31" s="25"/>
      <c r="M31" s="25"/>
      <c r="N31" s="25"/>
      <c r="O31" s="25"/>
      <c r="P31" s="25"/>
      <c r="Q31" s="22"/>
      <c r="R31" s="22"/>
    </row>
    <row r="32" spans="1:18" ht="13.5" customHeight="1">
      <c r="A32" s="34" t="s">
        <v>11</v>
      </c>
      <c r="B32" s="35"/>
      <c r="C32" s="35"/>
      <c r="D32" s="35"/>
      <c r="E32" s="35"/>
      <c r="F32" s="35"/>
      <c r="G32" s="35"/>
      <c r="H32" s="35"/>
      <c r="I32" s="35"/>
      <c r="J32" s="35"/>
      <c r="K32" s="25"/>
      <c r="L32" s="25"/>
      <c r="M32" s="25"/>
      <c r="N32" s="25"/>
      <c r="O32" s="25"/>
      <c r="P32" s="25"/>
      <c r="Q32" s="22"/>
      <c r="R32" s="22"/>
    </row>
    <row r="33" spans="1:18" ht="13.5" customHeight="1">
      <c r="A33" s="40" t="s">
        <v>73</v>
      </c>
      <c r="B33" s="41"/>
      <c r="C33" s="41"/>
      <c r="D33" s="41"/>
      <c r="E33" s="41"/>
      <c r="F33" s="41"/>
      <c r="G33" s="41"/>
      <c r="H33" s="41"/>
      <c r="I33" s="41"/>
      <c r="J33" s="34"/>
      <c r="K33" s="24"/>
      <c r="L33" s="24"/>
      <c r="M33" s="24"/>
      <c r="N33" s="24"/>
      <c r="O33" s="24"/>
      <c r="P33" s="24"/>
      <c r="Q33" s="22"/>
      <c r="R33" s="22"/>
    </row>
    <row r="34" spans="1:18" ht="13.5" customHeight="1">
      <c r="A34" s="34" t="s">
        <v>12</v>
      </c>
      <c r="B34" s="35"/>
      <c r="C34" s="35"/>
      <c r="D34" s="35"/>
      <c r="E34" s="35"/>
      <c r="F34" s="35"/>
      <c r="G34" s="35"/>
      <c r="H34" s="35"/>
      <c r="I34" s="35"/>
      <c r="J34" s="35"/>
      <c r="K34" s="25"/>
      <c r="L34" s="25"/>
      <c r="M34" s="25"/>
      <c r="N34" s="25"/>
      <c r="O34" s="25"/>
      <c r="P34" s="25"/>
      <c r="Q34" s="22"/>
      <c r="R34" s="22"/>
    </row>
    <row r="35" spans="1:18" ht="26.25" customHeight="1">
      <c r="A35" s="37" t="s">
        <v>70</v>
      </c>
      <c r="B35" s="39"/>
      <c r="C35" s="39"/>
      <c r="D35" s="39"/>
      <c r="E35" s="39"/>
      <c r="F35" s="39"/>
      <c r="G35" s="39"/>
      <c r="H35" s="39"/>
      <c r="I35" s="39"/>
      <c r="J35" s="34"/>
      <c r="K35" s="24"/>
      <c r="L35" s="24"/>
      <c r="M35" s="24"/>
      <c r="N35" s="24"/>
      <c r="O35" s="24"/>
      <c r="P35" s="24"/>
      <c r="Q35" s="22"/>
      <c r="R35" s="22"/>
    </row>
    <row r="36" spans="1:18" ht="16.5">
      <c r="A36" s="37" t="s">
        <v>71</v>
      </c>
      <c r="B36" s="37"/>
      <c r="C36" s="37"/>
      <c r="D36" s="37"/>
      <c r="E36" s="37"/>
      <c r="F36" s="37"/>
      <c r="G36" s="37"/>
      <c r="H36" s="37"/>
      <c r="I36" s="37"/>
      <c r="J36" s="35"/>
      <c r="K36" s="25"/>
      <c r="L36" s="25"/>
      <c r="M36" s="25"/>
      <c r="N36" s="25"/>
      <c r="O36" s="25"/>
      <c r="P36" s="25"/>
      <c r="Q36" s="22"/>
      <c r="R36" s="22"/>
    </row>
    <row r="37" spans="2:18" ht="16.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2"/>
      <c r="R37" s="22"/>
    </row>
  </sheetData>
  <mergeCells count="12">
    <mergeCell ref="A28:E28"/>
    <mergeCell ref="A30:J30"/>
    <mergeCell ref="A25:D25"/>
    <mergeCell ref="A1:D1"/>
    <mergeCell ref="A19:C19"/>
    <mergeCell ref="A21:E21"/>
    <mergeCell ref="A22:E22"/>
    <mergeCell ref="A26:E26"/>
    <mergeCell ref="A36:I36"/>
    <mergeCell ref="A31:J31"/>
    <mergeCell ref="A33:I33"/>
    <mergeCell ref="A35:I35"/>
  </mergeCells>
  <printOptions/>
  <pageMargins left="0.65" right="0.65" top="1" bottom="1" header="0.5" footer="0.5"/>
  <pageSetup fitToHeight="1" fitToWidth="1" horizontalDpi="600" verticalDpi="600" orientation="landscape" scale="65" r:id="rId1"/>
  <headerFooter alignWithMargins="0">
    <oddFooter>&amp;L&amp;D&amp;C&amp;P&amp;RNTS to Guild/&amp;F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2001-12-28T19:29:22Z</cp:lastPrinted>
  <dcterms:created xsi:type="dcterms:W3CDTF">1999-06-04T16:27:23Z</dcterms:created>
  <dcterms:modified xsi:type="dcterms:W3CDTF">2002-07-23T19:07:36Z</dcterms:modified>
  <cp:category/>
  <cp:version/>
  <cp:contentType/>
  <cp:contentStatus/>
</cp:coreProperties>
</file>