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activeTab="0"/>
  </bookViews>
  <sheets>
    <sheet name="2-40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HTML_CodePage" hidden="1">1252</definedName>
    <definedName name="HTML_Control" hidden="1">{"'2-40'!$A$1:$K$50"}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tasks\nts2000\nts2000\HTML\Ch2_web\2-40.htm"</definedName>
    <definedName name="HTML_Title" hidden="1">"Table 2-40"</definedName>
    <definedName name="_xlnm.Print_Area" localSheetId="0">'2-40'!$A$1:$L$42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<sst xmlns="http://schemas.openxmlformats.org/spreadsheetml/2006/main" count="62" uniqueCount="32">
  <si>
    <t>&lt;0.01</t>
  </si>
  <si>
    <t xml:space="preserve">SOURCES:  </t>
  </si>
  <si>
    <t>Employee fatalities</t>
  </si>
  <si>
    <t xml:space="preserve">   Accidents/incidents, total</t>
  </si>
  <si>
    <t xml:space="preserve">       Grade-crossing accidents and incidents</t>
  </si>
  <si>
    <t>Employee hours (millions)</t>
  </si>
  <si>
    <t xml:space="preserve">   Fatality rates per million employee hours</t>
  </si>
  <si>
    <t xml:space="preserve">       All accidents/incidents</t>
  </si>
  <si>
    <t xml:space="preserve">   Fatality rates per million train-miles</t>
  </si>
  <si>
    <t xml:space="preserve">   Injury rates per million employee hours</t>
  </si>
  <si>
    <t xml:space="preserve">   Injury rates per million train-miles</t>
  </si>
  <si>
    <t>Employees injured</t>
  </si>
  <si>
    <t>Table 2-40:  Fatalities and Injuries of On-Duty Railroad Employees</t>
  </si>
  <si>
    <r>
      <t xml:space="preserve">       Train accidents and incidents only (grade-crossing excluded)</t>
    </r>
    <r>
      <rPr>
        <vertAlign val="superscript"/>
        <sz val="11"/>
        <rFont val="Arial Narrow"/>
        <family val="2"/>
      </rPr>
      <t>R</t>
    </r>
  </si>
  <si>
    <r>
      <t xml:space="preserve">b </t>
    </r>
    <r>
      <rPr>
        <sz val="9"/>
        <rFont val="Arial"/>
        <family val="2"/>
      </rPr>
      <t xml:space="preserve">A train-mile is the movement of a train (which can consist of many cars) the distance of 1 mile. A train-mile differs from a  vehicle-mile, which is the movement of 1 car (vehicle) the distance of 1 mile.  A 10-car (vehicle) train traveling 1 mile would be measured as 1 train-mile and 10 vehicle-miles. Caution should be used when comparing train-miles to vehicle miles. </t>
    </r>
  </si>
  <si>
    <r>
      <t xml:space="preserve">1990-96:  U.S. Department of Transportation, Federal Railroad Administration, </t>
    </r>
    <r>
      <rPr>
        <i/>
        <sz val="9"/>
        <rFont val="Arial"/>
        <family val="2"/>
      </rPr>
      <t>Highway-Rail Crossing Accident/Incident and Inventory Bulletin</t>
    </r>
    <r>
      <rPr>
        <sz val="9"/>
        <rFont val="Arial"/>
        <family val="2"/>
      </rPr>
      <t xml:space="preserve"> (Washington, DC: Annual issues).</t>
    </r>
  </si>
  <si>
    <r>
      <t xml:space="preserve">KEY: </t>
    </r>
    <r>
      <rPr>
        <sz val="9"/>
        <rFont val="Arial"/>
        <family val="2"/>
      </rPr>
      <t xml:space="preserve"> R = revised.</t>
    </r>
  </si>
  <si>
    <r>
      <t xml:space="preserve">NOTE:  </t>
    </r>
    <r>
      <rPr>
        <sz val="9"/>
        <rFont val="Arial"/>
        <family val="2"/>
      </rPr>
      <t>This table includes information for both freight and passenger railroad operations.</t>
    </r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</si>
  <si>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</si>
  <si>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</si>
  <si>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</si>
  <si>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</si>
  <si>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</si>
  <si>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</si>
  <si>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2000 </t>
  </si>
  <si>
    <t>1996</t>
  </si>
  <si>
    <t>1997</t>
  </si>
  <si>
    <t>1998</t>
  </si>
  <si>
    <t>1999</t>
  </si>
  <si>
    <t>1997-2000:  Ibid., Railroad Safety Statistics Annual Report (Washington, DC: Annual issues), tables 1-3, 2-4, and 3-1.</t>
  </si>
  <si>
    <r>
      <t xml:space="preserve">a  </t>
    </r>
    <r>
      <rPr>
        <sz val="9"/>
        <rFont val="Arial"/>
        <family val="2"/>
      </rPr>
      <t xml:space="preserve">Train-miles in this table differ from train-miles in the vehicle-miles table in Chapter 1. Train-miles reported in Chapter 1 include only Class I rail (see glossary for definition), while this table includes Class I rail, Group II rail, and other rail.  In 1999, Group II rail accounted for 75 million train-miles, and other rail for 25 million train-miles.  Moreover, the vehicle-miles table in Chapter 1 includes only train-miles between terminals and/or stations, thus excluding yard and switching miles.  In 1999, Class I yard/switching train miles totaled 70 million train-miles. Note that commuter rail safety data are reported in the rail mode and in the transit mode.  Commuter rail train-miles are included in Class I rail and Group II rail in this table. </t>
    </r>
  </si>
  <si>
    <r>
      <t>Train-miles (millions)</t>
    </r>
    <r>
      <rPr>
        <b/>
        <vertAlign val="superscript"/>
        <sz val="11"/>
        <rFont val="Arial Narrow"/>
        <family val="2"/>
      </rPr>
      <t>a,b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</si>
</sst>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"/>
    <numFmt numFmtId="166" formatCode="###0.00_)"/>
    <numFmt numFmtId="167" formatCode="0.0_W"/>
    <numFmt numFmtId="168" formatCode="&quot;$&quot;#,##0\ ;\(&quot;$&quot;#,##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18" fillId="0" borderId="0" xfId="47" applyFont="1" applyFill="1" applyAlignment="1">
      <alignment/>
      <protection/>
    </xf>
    <xf numFmtId="0" fontId="17" fillId="0" borderId="0" xfId="47" applyFont="1" applyFill="1" applyBorder="1" applyAlignment="1">
      <alignment/>
      <protection/>
    </xf>
    <xf numFmtId="0" fontId="19" fillId="0" borderId="3" xfId="0" applyNumberFormat="1" applyFont="1" applyFill="1" applyBorder="1" applyAlignment="1">
      <alignment horizontal="right"/>
    </xf>
    <xf numFmtId="0" fontId="19" fillId="0" borderId="0" xfId="40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0" fontId="24" fillId="0" borderId="0" xfId="47" applyFont="1" applyFill="1" applyAlignment="1">
      <alignment/>
      <protection/>
    </xf>
    <xf numFmtId="0" fontId="24" fillId="0" borderId="0" xfId="0" applyFont="1" applyFill="1" applyAlignment="1">
      <alignment/>
    </xf>
    <xf numFmtId="49" fontId="19" fillId="0" borderId="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165" fontId="20" fillId="0" borderId="6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0" fillId="0" borderId="0" xfId="0" applyFont="1" applyFill="1" applyBorder="1" applyAlignment="1">
      <alignment vertical="top"/>
    </xf>
    <xf numFmtId="0" fontId="20" fillId="0" borderId="6" xfId="0" applyFont="1" applyFill="1" applyBorder="1" applyAlignment="1">
      <alignment vertical="top"/>
    </xf>
    <xf numFmtId="49" fontId="24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1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25" fillId="0" borderId="0" xfId="47" applyFont="1" applyFill="1" applyAlignment="1">
      <alignment/>
      <protection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wrapText="1"/>
    </xf>
    <xf numFmtId="0" fontId="23" fillId="0" borderId="0" xfId="47" applyNumberFormat="1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23" fillId="0" borderId="0" xfId="47" applyNumberFormat="1" applyFont="1" applyFill="1" applyAlignment="1">
      <alignment wrapText="1"/>
      <protection/>
    </xf>
    <xf numFmtId="0" fontId="0" fillId="0" borderId="0" xfId="0" applyAlignment="1">
      <alignment/>
    </xf>
  </cellXfs>
  <cellStyles count="53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Hed Top_Sheet2 (2)" xfId="40"/>
    <cellStyle name="Percent" xfId="41"/>
    <cellStyle name="Reference" xfId="42"/>
    <cellStyle name="Row heading" xfId="43"/>
    <cellStyle name="Source Hed" xfId="44"/>
    <cellStyle name="Source Letter" xfId="45"/>
    <cellStyle name="Source Superscript" xfId="46"/>
    <cellStyle name="Source Text" xfId="47"/>
    <cellStyle name="State" xfId="48"/>
    <cellStyle name="Superscript" xfId="49"/>
    <cellStyle name="Superscript- regular" xfId="50"/>
    <cellStyle name="Superscript_1-1A-Regular" xfId="51"/>
    <cellStyle name="Table Data" xfId="52"/>
    <cellStyle name="Table Head Top" xfId="53"/>
    <cellStyle name="Table Hed Side" xfId="54"/>
    <cellStyle name="Table Title" xfId="55"/>
    <cellStyle name="Title Text" xfId="56"/>
    <cellStyle name="Title Text 1" xfId="57"/>
    <cellStyle name="Title Text 2" xfId="58"/>
    <cellStyle name="Title-1" xfId="59"/>
    <cellStyle name="Title-2" xfId="60"/>
    <cellStyle name="Title-3" xfId="61"/>
    <cellStyle name="Total" xfId="62"/>
    <cellStyle name="Wrap" xfId="63"/>
    <cellStyle name="Wrap Bold" xfId="64"/>
    <cellStyle name="Wrap Title" xfId="65"/>
    <cellStyle name="Wrap_NTS99-~1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60.57421875" style="1" customWidth="1"/>
    <col min="2" max="7" width="9.8515625" style="1" customWidth="1"/>
    <col min="8" max="11" width="9.28125" style="1" customWidth="1"/>
    <col min="12" max="16384" width="9.140625" style="1" customWidth="1"/>
  </cols>
  <sheetData>
    <row r="1" spans="1:12" ht="16.5" thickBot="1">
      <c r="A1" s="36" t="s">
        <v>12</v>
      </c>
      <c r="B1" s="37"/>
      <c r="C1" s="37"/>
      <c r="D1" s="2"/>
      <c r="E1" s="2"/>
      <c r="F1" s="2"/>
      <c r="G1" s="2"/>
      <c r="H1" s="2"/>
      <c r="I1" s="2"/>
      <c r="J1" s="2"/>
      <c r="K1" s="2"/>
      <c r="L1" s="2"/>
    </row>
    <row r="2" spans="1:12" ht="16.5">
      <c r="A2" s="10"/>
      <c r="B2" s="25" t="s">
        <v>18</v>
      </c>
      <c r="C2" s="25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25</v>
      </c>
      <c r="I2" s="25" t="s">
        <v>26</v>
      </c>
      <c r="J2" s="25" t="s">
        <v>27</v>
      </c>
      <c r="K2" s="25" t="s">
        <v>28</v>
      </c>
      <c r="L2" s="25" t="s">
        <v>24</v>
      </c>
    </row>
    <row r="3" spans="1:14" ht="16.5">
      <c r="A3" s="11" t="s">
        <v>2</v>
      </c>
      <c r="B3" s="12"/>
      <c r="C3" s="12"/>
      <c r="D3" s="12"/>
      <c r="E3" s="12"/>
      <c r="F3" s="12"/>
      <c r="G3" s="13"/>
      <c r="H3" s="13"/>
      <c r="I3" s="14"/>
      <c r="J3" s="13"/>
      <c r="K3" s="13"/>
      <c r="L3" s="13"/>
      <c r="N3" s="3"/>
    </row>
    <row r="4" spans="1:14" s="4" customFormat="1" ht="16.5">
      <c r="A4" s="15" t="s">
        <v>3</v>
      </c>
      <c r="B4" s="12">
        <v>40</v>
      </c>
      <c r="C4" s="12">
        <v>35</v>
      </c>
      <c r="D4" s="12">
        <v>34</v>
      </c>
      <c r="E4" s="12">
        <v>47</v>
      </c>
      <c r="F4" s="12">
        <v>31</v>
      </c>
      <c r="G4" s="12">
        <v>34</v>
      </c>
      <c r="H4" s="12">
        <v>33</v>
      </c>
      <c r="I4" s="12">
        <v>37</v>
      </c>
      <c r="J4" s="12">
        <v>27</v>
      </c>
      <c r="K4" s="12">
        <v>31</v>
      </c>
      <c r="L4" s="26">
        <v>24</v>
      </c>
      <c r="N4" s="5"/>
    </row>
    <row r="5" spans="1:14" ht="16.5">
      <c r="A5" s="16" t="s">
        <v>4</v>
      </c>
      <c r="B5" s="13">
        <v>5</v>
      </c>
      <c r="C5" s="13">
        <v>1</v>
      </c>
      <c r="D5" s="13">
        <v>2</v>
      </c>
      <c r="E5" s="13">
        <v>3</v>
      </c>
      <c r="F5" s="13">
        <v>1</v>
      </c>
      <c r="G5" s="13">
        <v>2</v>
      </c>
      <c r="H5" s="13">
        <v>1</v>
      </c>
      <c r="I5" s="13">
        <v>0</v>
      </c>
      <c r="J5" s="13">
        <v>4</v>
      </c>
      <c r="K5" s="13">
        <v>2</v>
      </c>
      <c r="L5" s="13">
        <v>2</v>
      </c>
      <c r="N5" s="3"/>
    </row>
    <row r="6" spans="1:12" ht="18">
      <c r="A6" s="32" t="s">
        <v>13</v>
      </c>
      <c r="B6" s="13">
        <v>35</v>
      </c>
      <c r="C6" s="13">
        <v>34</v>
      </c>
      <c r="D6" s="27">
        <v>32</v>
      </c>
      <c r="E6" s="13">
        <v>44</v>
      </c>
      <c r="F6" s="13">
        <v>30</v>
      </c>
      <c r="G6" s="13">
        <v>32</v>
      </c>
      <c r="H6" s="13">
        <v>32</v>
      </c>
      <c r="I6" s="27">
        <v>37</v>
      </c>
      <c r="J6" s="27">
        <v>23</v>
      </c>
      <c r="K6" s="27">
        <v>29</v>
      </c>
      <c r="L6" s="27">
        <v>22</v>
      </c>
    </row>
    <row r="7" spans="1:12" ht="16.5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3" s="4" customFormat="1" ht="16.5">
      <c r="A8" s="11" t="s">
        <v>11</v>
      </c>
      <c r="B8" s="12"/>
      <c r="C8" s="12"/>
      <c r="D8" s="12"/>
      <c r="E8" s="12"/>
      <c r="F8" s="12"/>
      <c r="G8" s="17"/>
      <c r="H8" s="17"/>
      <c r="I8" s="18"/>
      <c r="J8" s="17"/>
      <c r="K8" s="17"/>
      <c r="L8" s="18"/>
      <c r="M8" s="6"/>
    </row>
    <row r="9" spans="1:14" s="4" customFormat="1" ht="16.5">
      <c r="A9" s="15" t="s">
        <v>3</v>
      </c>
      <c r="B9" s="17">
        <v>20970</v>
      </c>
      <c r="C9" s="17">
        <v>19626</v>
      </c>
      <c r="D9" s="17">
        <v>17755</v>
      </c>
      <c r="E9" s="17">
        <v>15363</v>
      </c>
      <c r="F9" s="17">
        <v>13080</v>
      </c>
      <c r="G9" s="17">
        <v>10777</v>
      </c>
      <c r="H9" s="17">
        <v>9199</v>
      </c>
      <c r="I9" s="17">
        <v>8295</v>
      </c>
      <c r="J9" s="17">
        <v>8398</v>
      </c>
      <c r="K9" s="17">
        <v>8622</v>
      </c>
      <c r="L9" s="17">
        <v>8423</v>
      </c>
      <c r="N9" s="5"/>
    </row>
    <row r="10" spans="1:14" ht="16.5">
      <c r="A10" s="16" t="s">
        <v>4</v>
      </c>
      <c r="B10" s="13">
        <v>169</v>
      </c>
      <c r="C10" s="13">
        <v>147</v>
      </c>
      <c r="D10" s="13">
        <v>157</v>
      </c>
      <c r="E10" s="13">
        <v>143</v>
      </c>
      <c r="F10" s="13">
        <v>126</v>
      </c>
      <c r="G10" s="13">
        <v>123</v>
      </c>
      <c r="H10" s="13">
        <v>79</v>
      </c>
      <c r="I10" s="13">
        <v>111</v>
      </c>
      <c r="J10" s="13">
        <v>122</v>
      </c>
      <c r="K10" s="13">
        <v>140</v>
      </c>
      <c r="L10" s="28">
        <v>100</v>
      </c>
      <c r="N10" s="3"/>
    </row>
    <row r="11" spans="1:12" ht="18">
      <c r="A11" s="32" t="s">
        <v>13</v>
      </c>
      <c r="B11" s="28">
        <v>20801</v>
      </c>
      <c r="C11" s="28">
        <v>19479</v>
      </c>
      <c r="D11" s="28">
        <v>17598</v>
      </c>
      <c r="E11" s="28">
        <v>15220</v>
      </c>
      <c r="F11" s="28">
        <v>12954</v>
      </c>
      <c r="G11" s="28">
        <v>10654</v>
      </c>
      <c r="H11" s="28">
        <v>9120</v>
      </c>
      <c r="I11" s="28">
        <v>8184</v>
      </c>
      <c r="J11" s="28">
        <v>8276</v>
      </c>
      <c r="K11" s="28">
        <v>8482</v>
      </c>
      <c r="L11" s="28">
        <v>8323</v>
      </c>
    </row>
    <row r="12" spans="1:12" ht="16.5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2" s="4" customFormat="1" ht="16.5">
      <c r="A13" s="15" t="s">
        <v>5</v>
      </c>
      <c r="B13" s="19">
        <v>553.603</v>
      </c>
      <c r="C13" s="19">
        <v>530.66076</v>
      </c>
      <c r="D13" s="19">
        <v>517.041068</v>
      </c>
      <c r="E13" s="19">
        <v>519.673313</v>
      </c>
      <c r="F13" s="19">
        <v>518.634056</v>
      </c>
      <c r="G13" s="19">
        <v>510.259867</v>
      </c>
      <c r="H13" s="19">
        <v>504.598777</v>
      </c>
      <c r="I13" s="19">
        <v>503.9</v>
      </c>
      <c r="J13" s="19">
        <v>514.9</v>
      </c>
      <c r="K13" s="19">
        <v>510</v>
      </c>
      <c r="L13" s="26">
        <v>490.9</v>
      </c>
    </row>
    <row r="14" spans="1:12" ht="16.5">
      <c r="A14" s="16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4"/>
    </row>
    <row r="15" spans="1:12" ht="16.5">
      <c r="A15" s="16" t="s">
        <v>7</v>
      </c>
      <c r="B15" s="21">
        <f aca="true" t="shared" si="0" ref="B15:H15">+B4/(B13)</f>
        <v>0.07225394371056516</v>
      </c>
      <c r="C15" s="21">
        <f t="shared" si="0"/>
        <v>0.06595550799723726</v>
      </c>
      <c r="D15" s="21">
        <f t="shared" si="0"/>
        <v>0.06575879964722647</v>
      </c>
      <c r="E15" s="21">
        <f t="shared" si="0"/>
        <v>0.0904414346941845</v>
      </c>
      <c r="F15" s="21">
        <f t="shared" si="0"/>
        <v>0.05977239566388984</v>
      </c>
      <c r="G15" s="21">
        <f t="shared" si="0"/>
        <v>0.06663271442431509</v>
      </c>
      <c r="H15" s="21">
        <f t="shared" si="0"/>
        <v>0.06539849382155756</v>
      </c>
      <c r="I15" s="21">
        <f>+I4/(503.9)</f>
        <v>0.07342726731494345</v>
      </c>
      <c r="J15" s="21">
        <f>+J4/(J13)</f>
        <v>0.05243736647892795</v>
      </c>
      <c r="K15" s="21">
        <f>+K4/(K13)</f>
        <v>0.060784313725490195</v>
      </c>
      <c r="L15" s="21">
        <f>+L4/(L13)</f>
        <v>0.048889794255449176</v>
      </c>
    </row>
    <row r="16" spans="1:12" ht="16.5">
      <c r="A16" s="16" t="s">
        <v>4</v>
      </c>
      <c r="B16" s="21">
        <f>+B5/(B13)</f>
        <v>0.009031742963820645</v>
      </c>
      <c r="C16" s="21" t="s">
        <v>0</v>
      </c>
      <c r="D16" s="21" t="s">
        <v>0</v>
      </c>
      <c r="E16" s="21">
        <f>+E5/(E13)</f>
        <v>0.005772857533671351</v>
      </c>
      <c r="F16" s="21" t="s">
        <v>0</v>
      </c>
      <c r="G16" s="21" t="s">
        <v>0</v>
      </c>
      <c r="H16" s="21" t="s">
        <v>0</v>
      </c>
      <c r="I16" s="21" t="s">
        <v>0</v>
      </c>
      <c r="J16" s="21">
        <f>+J5/(J13)</f>
        <v>0.007768498737618955</v>
      </c>
      <c r="K16" s="21" t="s">
        <v>0</v>
      </c>
      <c r="L16" s="21" t="s">
        <v>0</v>
      </c>
    </row>
    <row r="17" spans="1:12" ht="18">
      <c r="A17" s="32" t="s">
        <v>13</v>
      </c>
      <c r="B17" s="21">
        <f aca="true" t="shared" si="1" ref="B17:L17">+B6/(B13)</f>
        <v>0.06322220074674452</v>
      </c>
      <c r="C17" s="21">
        <f t="shared" si="1"/>
        <v>0.0640710649116019</v>
      </c>
      <c r="D17" s="21">
        <f t="shared" si="1"/>
        <v>0.06189063496209551</v>
      </c>
      <c r="E17" s="21">
        <f t="shared" si="1"/>
        <v>0.08466857716051314</v>
      </c>
      <c r="F17" s="21">
        <f t="shared" si="1"/>
        <v>0.057844253868280494</v>
      </c>
      <c r="G17" s="21">
        <f t="shared" si="1"/>
        <v>0.06271314298759068</v>
      </c>
      <c r="H17" s="21">
        <f t="shared" si="1"/>
        <v>0.06341672128151037</v>
      </c>
      <c r="I17" s="21">
        <f t="shared" si="1"/>
        <v>0.07342726731494345</v>
      </c>
      <c r="J17" s="21">
        <f t="shared" si="1"/>
        <v>0.044668867741308994</v>
      </c>
      <c r="K17" s="21">
        <f t="shared" si="1"/>
        <v>0.056862745098039215</v>
      </c>
      <c r="L17" s="21">
        <f t="shared" si="1"/>
        <v>0.04481564473416175</v>
      </c>
    </row>
    <row r="18" spans="1:12" ht="16.5">
      <c r="A18" s="16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4"/>
    </row>
    <row r="19" spans="1:14" ht="16.5">
      <c r="A19" s="16" t="s">
        <v>7</v>
      </c>
      <c r="B19" s="20">
        <f aca="true" t="shared" si="2" ref="B19:H19">+B9/(B13)</f>
        <v>37.879129990263785</v>
      </c>
      <c r="C19" s="20">
        <f t="shared" si="2"/>
        <v>36.984079998679384</v>
      </c>
      <c r="D19" s="20">
        <f t="shared" si="2"/>
        <v>34.339631992250176</v>
      </c>
      <c r="E19" s="20">
        <f t="shared" si="2"/>
        <v>29.562803429930987</v>
      </c>
      <c r="F19" s="20">
        <f t="shared" si="2"/>
        <v>25.220094686570295</v>
      </c>
      <c r="G19" s="20">
        <f t="shared" si="2"/>
        <v>21.120610686789522</v>
      </c>
      <c r="H19" s="20">
        <f t="shared" si="2"/>
        <v>18.230325595894183</v>
      </c>
      <c r="I19" s="20">
        <f>+I9/(503.9)</f>
        <v>16.461599523715023</v>
      </c>
      <c r="J19" s="20">
        <f>+J9/(J13)</f>
        <v>16.309963099631</v>
      </c>
      <c r="K19" s="20">
        <f>+K9/(K13)</f>
        <v>16.905882352941177</v>
      </c>
      <c r="L19" s="20">
        <f>+L9/(L13)</f>
        <v>17.158280708902016</v>
      </c>
      <c r="N19" s="3"/>
    </row>
    <row r="20" spans="1:12" ht="16.5">
      <c r="A20" s="16" t="s">
        <v>4</v>
      </c>
      <c r="B20" s="20">
        <f aca="true" t="shared" si="3" ref="B20:H20">B10/B13</f>
        <v>0.3052729121771378</v>
      </c>
      <c r="C20" s="20">
        <f t="shared" si="3"/>
        <v>0.27701313358839647</v>
      </c>
      <c r="D20" s="20">
        <f t="shared" si="3"/>
        <v>0.3036509277827811</v>
      </c>
      <c r="E20" s="20">
        <f t="shared" si="3"/>
        <v>0.2751728757716677</v>
      </c>
      <c r="F20" s="20">
        <f t="shared" si="3"/>
        <v>0.24294586624677805</v>
      </c>
      <c r="G20" s="20">
        <f t="shared" si="3"/>
        <v>0.24105364335855167</v>
      </c>
      <c r="H20" s="20">
        <f t="shared" si="3"/>
        <v>0.1565600306637287</v>
      </c>
      <c r="I20" s="20">
        <f>I10/503.9</f>
        <v>0.22028180194483032</v>
      </c>
      <c r="J20" s="20">
        <f>J10/J13</f>
        <v>0.23693921149737815</v>
      </c>
      <c r="K20" s="20">
        <f>K10/K13</f>
        <v>0.27450980392156865</v>
      </c>
      <c r="L20" s="20">
        <f>L10/L13</f>
        <v>0.20370747606437156</v>
      </c>
    </row>
    <row r="21" spans="1:12" ht="18">
      <c r="A21" s="32" t="s">
        <v>13</v>
      </c>
      <c r="B21" s="20">
        <f aca="true" t="shared" si="4" ref="B21:L21">B11/B13</f>
        <v>37.57385707808665</v>
      </c>
      <c r="C21" s="20">
        <f t="shared" si="4"/>
        <v>36.70706686509099</v>
      </c>
      <c r="D21" s="20">
        <f t="shared" si="4"/>
        <v>34.0359810644674</v>
      </c>
      <c r="E21" s="20">
        <f t="shared" si="4"/>
        <v>29.28763055415932</v>
      </c>
      <c r="F21" s="20">
        <f t="shared" si="4"/>
        <v>24.977148820323517</v>
      </c>
      <c r="G21" s="20">
        <f t="shared" si="4"/>
        <v>20.87955704343097</v>
      </c>
      <c r="H21" s="20">
        <f t="shared" si="4"/>
        <v>18.073765565230453</v>
      </c>
      <c r="I21" s="20">
        <f t="shared" si="4"/>
        <v>16.241317721770194</v>
      </c>
      <c r="J21" s="20">
        <f t="shared" si="4"/>
        <v>16.07302388813362</v>
      </c>
      <c r="K21" s="20">
        <f t="shared" si="4"/>
        <v>16.63137254901961</v>
      </c>
      <c r="L21" s="20">
        <f t="shared" si="4"/>
        <v>16.954573232837646</v>
      </c>
    </row>
    <row r="22" spans="1:12" ht="16.5">
      <c r="A22" s="1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4"/>
    </row>
    <row r="23" spans="1:12" s="4" customFormat="1" ht="18">
      <c r="A23" s="15" t="s">
        <v>31</v>
      </c>
      <c r="B23" s="22">
        <v>608.837284</v>
      </c>
      <c r="C23" s="22">
        <v>576.83489</v>
      </c>
      <c r="D23" s="22">
        <v>593.703777</v>
      </c>
      <c r="E23" s="22">
        <v>613.973971</v>
      </c>
      <c r="F23" s="22">
        <v>655.083056</v>
      </c>
      <c r="G23" s="22">
        <v>669.823264</v>
      </c>
      <c r="H23" s="22">
        <v>670.92396</v>
      </c>
      <c r="I23" s="22">
        <v>677</v>
      </c>
      <c r="J23" s="22">
        <v>683</v>
      </c>
      <c r="K23" s="22">
        <v>712</v>
      </c>
      <c r="L23" s="26">
        <v>723</v>
      </c>
    </row>
    <row r="24" spans="1:12" ht="16.5">
      <c r="A24" s="16" t="s">
        <v>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4"/>
    </row>
    <row r="25" spans="1:12" ht="16.5">
      <c r="A25" s="16" t="s">
        <v>7</v>
      </c>
      <c r="B25" s="21">
        <f aca="true" t="shared" si="5" ref="B25:L25">+B4/(B23)</f>
        <v>0.06569899881492804</v>
      </c>
      <c r="C25" s="21">
        <f t="shared" si="5"/>
        <v>0.06067594142927104</v>
      </c>
      <c r="D25" s="21">
        <f t="shared" si="5"/>
        <v>0.05726761613645588</v>
      </c>
      <c r="E25" s="21">
        <f t="shared" si="5"/>
        <v>0.07655047643705404</v>
      </c>
      <c r="F25" s="21">
        <f t="shared" si="5"/>
        <v>0.047322243669816424</v>
      </c>
      <c r="G25" s="21">
        <f t="shared" si="5"/>
        <v>0.05075965829696832</v>
      </c>
      <c r="H25" s="21">
        <f t="shared" si="5"/>
        <v>0.04918590178237188</v>
      </c>
      <c r="I25" s="21">
        <f t="shared" si="5"/>
        <v>0.05465288035450517</v>
      </c>
      <c r="J25" s="21">
        <f t="shared" si="5"/>
        <v>0.03953147877013177</v>
      </c>
      <c r="K25" s="21">
        <f t="shared" si="5"/>
        <v>0.04353932584269663</v>
      </c>
      <c r="L25" s="21">
        <f t="shared" si="5"/>
        <v>0.03319502074688797</v>
      </c>
    </row>
    <row r="26" spans="1:12" ht="16.5">
      <c r="A26" s="16" t="s">
        <v>4</v>
      </c>
      <c r="B26" s="21">
        <f>+B5/(B23)</f>
        <v>0.008212374851866005</v>
      </c>
      <c r="C26" s="21" t="s">
        <v>0</v>
      </c>
      <c r="D26" s="21" t="s">
        <v>0</v>
      </c>
      <c r="E26" s="21" t="s">
        <v>0</v>
      </c>
      <c r="F26" s="21" t="s">
        <v>0</v>
      </c>
      <c r="G26" s="21" t="s">
        <v>0</v>
      </c>
      <c r="H26" s="21" t="s">
        <v>0</v>
      </c>
      <c r="I26" s="21" t="s">
        <v>0</v>
      </c>
      <c r="J26" s="21">
        <f>+J5/(J23)</f>
        <v>0.005856515373352855</v>
      </c>
      <c r="K26" s="21" t="s">
        <v>0</v>
      </c>
      <c r="L26" s="21" t="s">
        <v>0</v>
      </c>
    </row>
    <row r="27" spans="1:12" ht="18">
      <c r="A27" s="32" t="s">
        <v>13</v>
      </c>
      <c r="B27" s="21">
        <f aca="true" t="shared" si="6" ref="B27:L27">+B6/(B23)</f>
        <v>0.05748662396306203</v>
      </c>
      <c r="C27" s="21">
        <f t="shared" si="6"/>
        <v>0.05894234310272044</v>
      </c>
      <c r="D27" s="21">
        <f t="shared" si="6"/>
        <v>0.053898932834311415</v>
      </c>
      <c r="E27" s="21">
        <f t="shared" si="6"/>
        <v>0.0716642758134123</v>
      </c>
      <c r="F27" s="21">
        <f t="shared" si="6"/>
        <v>0.04579571968046751</v>
      </c>
      <c r="G27" s="21">
        <f t="shared" si="6"/>
        <v>0.04777379604420547</v>
      </c>
      <c r="H27" s="21">
        <f t="shared" si="6"/>
        <v>0.047695419910178796</v>
      </c>
      <c r="I27" s="21">
        <f t="shared" si="6"/>
        <v>0.05465288035450517</v>
      </c>
      <c r="J27" s="21">
        <f t="shared" si="6"/>
        <v>0.03367496339677892</v>
      </c>
      <c r="K27" s="21">
        <f t="shared" si="6"/>
        <v>0.04073033707865169</v>
      </c>
      <c r="L27" s="21">
        <f t="shared" si="6"/>
        <v>0.030428769017980636</v>
      </c>
    </row>
    <row r="28" spans="1:12" ht="16.5">
      <c r="A28" s="16" t="s">
        <v>10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4"/>
    </row>
    <row r="29" spans="1:12" ht="16.5">
      <c r="A29" s="16" t="s">
        <v>7</v>
      </c>
      <c r="B29" s="20">
        <f aca="true" t="shared" si="7" ref="B29:L29">+B9/(B23)</f>
        <v>34.442700128726024</v>
      </c>
      <c r="C29" s="20">
        <f t="shared" si="7"/>
        <v>34.0236007568821</v>
      </c>
      <c r="D29" s="20">
        <f t="shared" si="7"/>
        <v>29.905486014787474</v>
      </c>
      <c r="E29" s="20">
        <f t="shared" si="7"/>
        <v>25.02223339366939</v>
      </c>
      <c r="F29" s="20">
        <f t="shared" si="7"/>
        <v>19.96693378068383</v>
      </c>
      <c r="G29" s="20">
        <f t="shared" si="7"/>
        <v>16.089318749012577</v>
      </c>
      <c r="H29" s="20">
        <f t="shared" si="7"/>
        <v>13.71094274230421</v>
      </c>
      <c r="I29" s="20">
        <f t="shared" si="7"/>
        <v>12.252584933530281</v>
      </c>
      <c r="J29" s="20">
        <f t="shared" si="7"/>
        <v>12.295754026354318</v>
      </c>
      <c r="K29" s="20">
        <f t="shared" si="7"/>
        <v>12.109550561797754</v>
      </c>
      <c r="L29" s="20">
        <f t="shared" si="7"/>
        <v>11.650069156293222</v>
      </c>
    </row>
    <row r="30" spans="1:12" ht="16.5">
      <c r="A30" s="16" t="s">
        <v>4</v>
      </c>
      <c r="B30" s="20">
        <f aca="true" t="shared" si="8" ref="B30:L30">+B10/(B23)</f>
        <v>0.27757826999307095</v>
      </c>
      <c r="C30" s="20">
        <f t="shared" si="8"/>
        <v>0.2548389540029384</v>
      </c>
      <c r="D30" s="20">
        <f t="shared" si="8"/>
        <v>0.2644416392183404</v>
      </c>
      <c r="E30" s="20">
        <f t="shared" si="8"/>
        <v>0.23290889639358994</v>
      </c>
      <c r="F30" s="20">
        <f t="shared" si="8"/>
        <v>0.19234202265796352</v>
      </c>
      <c r="G30" s="20">
        <f t="shared" si="8"/>
        <v>0.1836305285449148</v>
      </c>
      <c r="H30" s="20">
        <f t="shared" si="8"/>
        <v>0.1177480679032539</v>
      </c>
      <c r="I30" s="20">
        <f t="shared" si="8"/>
        <v>0.16395864106351551</v>
      </c>
      <c r="J30" s="20">
        <f t="shared" si="8"/>
        <v>0.17862371888726208</v>
      </c>
      <c r="K30" s="20">
        <f t="shared" si="8"/>
        <v>0.19662921348314608</v>
      </c>
      <c r="L30" s="20">
        <f t="shared" si="8"/>
        <v>0.13831258644536654</v>
      </c>
    </row>
    <row r="31" spans="1:12" ht="18.75" thickBot="1">
      <c r="A31" s="33" t="s">
        <v>13</v>
      </c>
      <c r="B31" s="29">
        <f aca="true" t="shared" si="9" ref="B31:L31">B11/B23</f>
        <v>34.16512185873295</v>
      </c>
      <c r="C31" s="29">
        <f t="shared" si="9"/>
        <v>33.768761802879155</v>
      </c>
      <c r="D31" s="29">
        <f t="shared" si="9"/>
        <v>29.641044375569134</v>
      </c>
      <c r="E31" s="29">
        <f t="shared" si="9"/>
        <v>24.789324497275796</v>
      </c>
      <c r="F31" s="29">
        <f t="shared" si="9"/>
        <v>19.77459175802587</v>
      </c>
      <c r="G31" s="29">
        <f t="shared" si="9"/>
        <v>15.905688220467662</v>
      </c>
      <c r="H31" s="29">
        <f t="shared" si="9"/>
        <v>13.593194674400957</v>
      </c>
      <c r="I31" s="29">
        <f t="shared" si="9"/>
        <v>12.088626292466765</v>
      </c>
      <c r="J31" s="29">
        <f t="shared" si="9"/>
        <v>12.117130307467058</v>
      </c>
      <c r="K31" s="29">
        <f t="shared" si="9"/>
        <v>11.912921348314606</v>
      </c>
      <c r="L31" s="29">
        <f t="shared" si="9"/>
        <v>11.511756569847856</v>
      </c>
    </row>
    <row r="32" spans="1:10" ht="12.75">
      <c r="A32" s="38" t="s">
        <v>16</v>
      </c>
      <c r="B32" s="39"/>
      <c r="C32" s="39"/>
      <c r="D32" s="39"/>
      <c r="E32" s="39"/>
      <c r="F32" s="39"/>
      <c r="G32" s="39"/>
      <c r="H32" s="40"/>
      <c r="I32" s="40"/>
      <c r="J32" s="40"/>
    </row>
    <row r="33" spans="1:12" ht="16.5">
      <c r="A33" s="1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0" ht="60" customHeight="1">
      <c r="A34" s="42" t="s">
        <v>30</v>
      </c>
      <c r="B34" s="43"/>
      <c r="C34" s="43"/>
      <c r="D34" s="43"/>
      <c r="E34" s="43"/>
      <c r="F34" s="43"/>
      <c r="G34" s="30"/>
      <c r="H34" s="9"/>
      <c r="I34" s="9"/>
      <c r="J34" s="9"/>
    </row>
    <row r="35" spans="1:10" ht="36.75" customHeight="1">
      <c r="A35" s="44" t="s">
        <v>14</v>
      </c>
      <c r="B35" s="43"/>
      <c r="C35" s="43"/>
      <c r="D35" s="43"/>
      <c r="E35" s="43"/>
      <c r="F35" s="43"/>
      <c r="G35" s="31"/>
      <c r="H35" s="8"/>
      <c r="I35" s="8"/>
      <c r="J35" s="8"/>
    </row>
    <row r="36" spans="1:10" ht="1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38" t="s">
        <v>17</v>
      </c>
      <c r="B37" s="45"/>
      <c r="C37" s="45"/>
      <c r="D37" s="45"/>
      <c r="E37" s="45"/>
      <c r="F37" s="45"/>
      <c r="G37" s="24"/>
      <c r="H37" s="24"/>
      <c r="I37" s="24"/>
      <c r="J37" s="24"/>
    </row>
    <row r="38" spans="1:10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2.75">
      <c r="A39" s="35" t="s">
        <v>1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24" customHeight="1">
      <c r="A40" s="41" t="s">
        <v>15</v>
      </c>
      <c r="B40" s="41"/>
      <c r="C40" s="41"/>
      <c r="D40" s="41"/>
      <c r="E40" s="41"/>
      <c r="F40" s="41"/>
      <c r="G40" s="24"/>
      <c r="H40" s="24"/>
      <c r="I40" s="24"/>
      <c r="J40" s="24"/>
    </row>
    <row r="41" spans="1:10" ht="12" customHeight="1">
      <c r="A41" s="34" t="s">
        <v>29</v>
      </c>
      <c r="B41" s="34"/>
      <c r="C41" s="34"/>
      <c r="D41" s="34"/>
      <c r="E41" s="34"/>
      <c r="F41" s="34"/>
      <c r="G41" s="34"/>
      <c r="H41" s="34"/>
      <c r="I41" s="34"/>
      <c r="J41" s="34"/>
    </row>
    <row r="42" ht="12.75">
      <c r="A42" s="7"/>
    </row>
  </sheetData>
  <mergeCells count="8">
    <mergeCell ref="A41:J41"/>
    <mergeCell ref="A39:J39"/>
    <mergeCell ref="A1:C1"/>
    <mergeCell ref="A32:J32"/>
    <mergeCell ref="A40:F40"/>
    <mergeCell ref="A34:F34"/>
    <mergeCell ref="A35:F35"/>
    <mergeCell ref="A37:F37"/>
  </mergeCells>
  <printOptions/>
  <pageMargins left="1" right="1" top="0.56" bottom="0.53" header="0.5" footer="0.25"/>
  <pageSetup fitToHeight="1" fitToWidth="1" horizontalDpi="300" verticalDpi="300" orientation="landscape" scale="70" r:id="rId1"/>
  <headerFooter alignWithMargins="0">
    <oddFooter>&amp;L&amp;D&amp;RNTS99main/&amp;F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2002-03-21T14:51:34Z</cp:lastPrinted>
  <dcterms:created xsi:type="dcterms:W3CDTF">1999-07-27T11:58:25Z</dcterms:created>
  <dcterms:modified xsi:type="dcterms:W3CDTF">2002-07-24T12:36:17Z</dcterms:modified>
  <cp:category/>
  <cp:version/>
  <cp:contentType/>
  <cp:contentStatus/>
</cp:coreProperties>
</file>