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9120" activeTab="0"/>
  </bookViews>
  <sheets>
    <sheet name="2-39" sheetId="1" r:id="rId1"/>
  </sheets>
  <externalReferences>
    <externalReference r:id="rId4"/>
    <externalReference r:id="rId5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HTML_CodePage" hidden="1">1252</definedName>
    <definedName name="HTML_Control" hidden="1">{"'2-39'!$A$1:$O$36"}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tasks\nts2000\nts2000\HTML\Ch2_web\2-39.htm"</definedName>
    <definedName name="HTML_Title" hidden="1">"Table 2-39"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<sst xmlns="http://schemas.openxmlformats.org/spreadsheetml/2006/main" count="42" uniqueCount="42">
  <si>
    <t>Fatalities</t>
  </si>
  <si>
    <t>Rates per 100 million train-miles</t>
  </si>
  <si>
    <t xml:space="preserve">  Fatalities</t>
  </si>
  <si>
    <t xml:space="preserve">  Injuries</t>
  </si>
  <si>
    <t>N</t>
  </si>
  <si>
    <t xml:space="preserve">  Accidents</t>
  </si>
  <si>
    <t xml:space="preserve">SOURCES:  </t>
  </si>
  <si>
    <t>(Excludes highway-rail grade-crossing accidents)</t>
  </si>
  <si>
    <t xml:space="preserve"> </t>
  </si>
  <si>
    <t xml:space="preserve">Fatalities, injuries, accidents, and property damage: </t>
  </si>
  <si>
    <t xml:space="preserve">Train-miles: </t>
  </si>
  <si>
    <t>Injuried Persons</t>
  </si>
  <si>
    <t>2000: Ibid., Railroad Safety Statistics Annual Report 2000 (Washington, DC: July 2001), table 2-4.</t>
  </si>
  <si>
    <r>
      <t>d</t>
    </r>
    <r>
      <rPr>
        <b/>
        <sz val="11"/>
        <rFont val="Arial Narrow"/>
        <family val="2"/>
      </rPr>
      <t>17,934</t>
    </r>
  </si>
  <si>
    <r>
      <t>Accidents</t>
    </r>
    <r>
      <rPr>
        <b/>
        <vertAlign val="superscript"/>
        <sz val="11"/>
        <rFont val="Arial Narrow"/>
        <family val="2"/>
      </rPr>
      <t>a</t>
    </r>
  </si>
  <si>
    <r>
      <t>Train-miles (millions)</t>
    </r>
    <r>
      <rPr>
        <b/>
        <vertAlign val="superscript"/>
        <sz val="11"/>
        <rFont val="Arial Narrow"/>
        <family val="2"/>
      </rPr>
      <t>b,c</t>
    </r>
  </si>
  <si>
    <r>
      <t>Property damage</t>
    </r>
    <r>
      <rPr>
        <b/>
        <vertAlign val="superscript"/>
        <sz val="11"/>
        <rFont val="Arial Narrow"/>
        <family val="2"/>
      </rPr>
      <t xml:space="preserve">  </t>
    </r>
    <r>
      <rPr>
        <b/>
        <sz val="11"/>
        <rFont val="Arial Narrow"/>
        <family val="2"/>
      </rPr>
      <t>(current $ millions)</t>
    </r>
  </si>
  <si>
    <r>
      <t>R</t>
    </r>
    <r>
      <rPr>
        <b/>
        <sz val="11"/>
        <rFont val="Arial Narrow"/>
        <family val="2"/>
      </rPr>
      <t>210.7</t>
    </r>
  </si>
  <si>
    <r>
      <t>R</t>
    </r>
    <r>
      <rPr>
        <b/>
        <sz val="11"/>
        <rFont val="Arial Narrow"/>
        <family val="2"/>
      </rPr>
      <t>233.9</t>
    </r>
  </si>
  <si>
    <r>
      <t>R</t>
    </r>
    <r>
      <rPr>
        <b/>
        <sz val="11"/>
        <rFont val="Arial Narrow"/>
        <family val="2"/>
      </rPr>
      <t>245.1</t>
    </r>
  </si>
  <si>
    <t>Table 2-39:  Railroad System Safety and Property Damage Data</t>
  </si>
  <si>
    <r>
      <t xml:space="preserve">KEY:  </t>
    </r>
    <r>
      <rPr>
        <sz val="9"/>
        <rFont val="Arial"/>
        <family val="2"/>
      </rPr>
      <t>R = revised.</t>
    </r>
  </si>
  <si>
    <r>
      <t>NOTE:</t>
    </r>
    <r>
      <rPr>
        <sz val="9"/>
        <rFont val="Arial"/>
        <family val="2"/>
      </rPr>
      <t xml:space="preserve">  This table includes information for both freight and passenger railroad operations.</t>
    </r>
  </si>
  <si>
    <r>
      <t xml:space="preserve">1970-96: U.S. Department of Transportation, Federal Railroad Administration, Office of Policy and Program Development, </t>
    </r>
    <r>
      <rPr>
        <i/>
        <sz val="9"/>
        <rFont val="Arial"/>
        <family val="2"/>
      </rPr>
      <t>Accident/Incident Bulletin</t>
    </r>
    <r>
      <rPr>
        <sz val="9"/>
        <rFont val="Arial"/>
        <family val="2"/>
      </rPr>
      <t xml:space="preserve"> (Washington, DC: Annual issues), tables 14 and 15.</t>
    </r>
  </si>
  <si>
    <r>
      <t xml:space="preserve">1997-2000: Ibid., </t>
    </r>
    <r>
      <rPr>
        <i/>
        <sz val="9"/>
        <rFont val="Arial"/>
        <family val="2"/>
      </rPr>
      <t>Railroad Safety Statistics Annual Report 2000</t>
    </r>
    <r>
      <rPr>
        <sz val="9"/>
        <rFont val="Arial"/>
        <family val="2"/>
      </rPr>
      <t xml:space="preserve"> (Washington, DC: July 2001), tables 1-1 and 3-1.</t>
    </r>
  </si>
  <si>
    <r>
      <t xml:space="preserve">b </t>
    </r>
    <r>
      <rPr>
        <sz val="9"/>
        <rFont val="Arial"/>
        <family val="2"/>
      </rPr>
      <t>Train-miles in this table differ from train-miles in the vehicle-miles table in Chapter 1.  Train-miles reported in Chapter 1 include only Class I rail (see glossary for definition), while this table includes Class I rail, Group II rail, and other rail.  For example, in 1999 Group II rail accounted for 75 million train- miles, and other rail for 25 million train-miles.  Moreover, the vehicle-miles table in Chapter 1 includes only train-miles between terminals and/or stations, thus excluding yard and switching miles.  In 1999, Class I yard/switching train-miles totaled 70 million train-miles.  Note that commuter rail safety data are reported in the rail mode and the transit mode.  Commuter rail train-miles are included in Class I rail and Group II rail in this table.</t>
    </r>
  </si>
  <si>
    <r>
      <t xml:space="preserve">c </t>
    </r>
    <r>
      <rPr>
        <sz val="9"/>
        <rFont val="Arial"/>
        <family val="2"/>
      </rPr>
      <t>A train-mile is the movement of a train (which can consist of many cars) the distance of 1 mile. A train-mile differs from a  vehicle-mile, which is the movement of 1 car (vehicle) the distance of 1 mile.  A 10-car (vehicle) train traveling 1 mile would be measured as 1 train-mile and 10 vehicle-miles. Caution should be used when comparing train-miles to vehicle-miles.</t>
    </r>
  </si>
  <si>
    <r>
      <t>d</t>
    </r>
    <r>
      <rPr>
        <sz val="9"/>
        <rFont val="Arial"/>
        <family val="2"/>
      </rPr>
      <t xml:space="preserve"> 1970 injuries not comparable to later years due to change in reporting system.</t>
    </r>
  </si>
  <si>
    <r>
      <t>a</t>
    </r>
    <r>
      <rPr>
        <sz val="9"/>
        <rFont val="Arial"/>
        <family val="2"/>
      </rPr>
      <t xml:space="preserve"> Train accidents only; excludes highway-rail grade-crossing accidents.</t>
    </r>
  </si>
  <si>
    <t xml:space="preserve">1970  </t>
  </si>
  <si>
    <t xml:space="preserve">1975 </t>
  </si>
  <si>
    <t xml:space="preserve">1980 </t>
  </si>
  <si>
    <t xml:space="preserve">1985 </t>
  </si>
  <si>
    <t xml:space="preserve">1990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</si>
  <si>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</si>
  <si>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</si>
  <si>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</si>
  <si>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</si>
  <si>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</si>
  <si>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</si>
  <si>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>1990-99: U.S. Department of Transportation, Federal Railroad Administration, Internet site http://safetydata.fra.dot.gov/OfficeofSafety/Prelim/1999/r02.htm as of July 10, 2000.</t>
  </si>
  <si>
    <r>
      <t>1970-90: U.S. Department of Transportation, Federal Transit Administration,</t>
    </r>
    <r>
      <rPr>
        <sz val="9"/>
        <rFont val="Arial Narrow"/>
        <family val="2"/>
      </rPr>
      <t xml:space="preserve"> </t>
    </r>
    <r>
      <rPr>
        <i/>
        <sz val="9"/>
        <rFont val="Arial"/>
        <family val="2"/>
      </rPr>
      <t>National Transit Database</t>
    </r>
    <r>
      <rPr>
        <sz val="9"/>
        <rFont val="Arial"/>
        <family val="2"/>
      </rPr>
      <t xml:space="preserve"> (Washington, DC: Annual issues), form 406.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</si>
</sst>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,##0.0"/>
    <numFmt numFmtId="166" formatCode="###0.00_)"/>
    <numFmt numFmtId="167" formatCode="0.0_W"/>
    <numFmt numFmtId="168" formatCode="&quot;$&quot;#,##0\ ;\(&quot;$&quot;#,##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6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6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8" fillId="0" borderId="3" xfId="48" applyNumberFormat="1" applyFont="1" applyFill="1" applyBorder="1" applyAlignment="1">
      <alignment horizontal="right"/>
      <protection/>
    </xf>
    <xf numFmtId="0" fontId="18" fillId="0" borderId="0" xfId="48" applyFont="1" applyFill="1" applyBorder="1" applyAlignment="1">
      <alignment horizontal="left"/>
      <protection/>
    </xf>
    <xf numFmtId="3" fontId="18" fillId="0" borderId="0" xfId="48" applyNumberFormat="1" applyFont="1" applyFill="1" applyBorder="1" applyAlignment="1">
      <alignment horizontal="right"/>
      <protection/>
    </xf>
    <xf numFmtId="0" fontId="20" fillId="0" borderId="0" xfId="48" applyFont="1" applyFill="1" applyBorder="1" applyAlignment="1">
      <alignment horizontal="left"/>
      <protection/>
    </xf>
    <xf numFmtId="1" fontId="20" fillId="0" borderId="0" xfId="48" applyNumberFormat="1" applyFont="1" applyFill="1" applyBorder="1" applyAlignment="1">
      <alignment horizontal="right"/>
      <protection/>
    </xf>
    <xf numFmtId="3" fontId="20" fillId="0" borderId="0" xfId="48" applyNumberFormat="1" applyFont="1" applyFill="1" applyBorder="1" applyAlignment="1">
      <alignment horizontal="right"/>
      <protection/>
    </xf>
    <xf numFmtId="165" fontId="18" fillId="0" borderId="6" xfId="48" applyNumberFormat="1" applyFont="1" applyFill="1" applyBorder="1" applyAlignment="1">
      <alignment horizontal="right"/>
      <protection/>
    </xf>
    <xf numFmtId="0" fontId="21" fillId="0" borderId="0" xfId="48" applyFont="1" applyFill="1" applyAlignment="1">
      <alignment/>
      <protection/>
    </xf>
    <xf numFmtId="0" fontId="22" fillId="0" borderId="0" xfId="48" applyFont="1" applyFill="1" applyAlignment="1">
      <alignment/>
      <protection/>
    </xf>
    <xf numFmtId="0" fontId="22" fillId="0" borderId="0" xfId="0" applyFont="1" applyFill="1" applyAlignment="1">
      <alignment/>
    </xf>
    <xf numFmtId="0" fontId="22" fillId="0" borderId="0" xfId="48" applyFont="1" applyFill="1" applyAlignment="1">
      <alignment horizontal="left"/>
      <protection/>
    </xf>
    <xf numFmtId="0" fontId="22" fillId="0" borderId="0" xfId="40" applyFont="1" applyFill="1" applyBorder="1" applyAlignment="1">
      <alignment/>
      <protection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165" fontId="18" fillId="0" borderId="0" xfId="48" applyNumberFormat="1" applyFont="1" applyFill="1" applyBorder="1" applyAlignment="1">
      <alignment horizontal="right"/>
      <protection/>
    </xf>
    <xf numFmtId="165" fontId="19" fillId="0" borderId="0" xfId="48" applyNumberFormat="1" applyFont="1" applyFill="1" applyBorder="1" applyAlignment="1">
      <alignment horizontal="right"/>
      <protection/>
    </xf>
    <xf numFmtId="165" fontId="19" fillId="0" borderId="6" xfId="48" applyNumberFormat="1" applyFont="1" applyFill="1" applyBorder="1" applyAlignment="1">
      <alignment horizontal="right" vertical="top"/>
      <protection/>
    </xf>
    <xf numFmtId="49" fontId="18" fillId="0" borderId="3" xfId="48" applyNumberFormat="1" applyFont="1" applyFill="1" applyBorder="1" applyAlignment="1">
      <alignment horizontal="right"/>
      <protection/>
    </xf>
    <xf numFmtId="3" fontId="19" fillId="0" borderId="0" xfId="48" applyNumberFormat="1" applyFont="1" applyFill="1" applyBorder="1" applyAlignment="1">
      <alignment horizontal="right" vertical="top"/>
      <protection/>
    </xf>
    <xf numFmtId="0" fontId="18" fillId="0" borderId="0" xfId="48" applyFont="1" applyFill="1" applyBorder="1" applyAlignment="1">
      <alignment horizontal="left" vertical="top"/>
      <protection/>
    </xf>
    <xf numFmtId="0" fontId="18" fillId="0" borderId="6" xfId="48" applyFont="1" applyFill="1" applyBorder="1" applyAlignment="1">
      <alignment horizontal="left" vertical="top"/>
      <protection/>
    </xf>
    <xf numFmtId="3" fontId="18" fillId="0" borderId="0" xfId="48" applyNumberFormat="1" applyFont="1" applyFill="1" applyBorder="1" applyAlignment="1">
      <alignment horizontal="right" vertical="center"/>
      <protection/>
    </xf>
    <xf numFmtId="0" fontId="23" fillId="0" borderId="0" xfId="48" applyFont="1" applyFill="1" applyAlignment="1">
      <alignment/>
      <protection/>
    </xf>
    <xf numFmtId="165" fontId="18" fillId="0" borderId="0" xfId="48" applyNumberFormat="1" applyFont="1" applyFill="1" applyBorder="1" applyAlignment="1">
      <alignment/>
      <protection/>
    </xf>
    <xf numFmtId="0" fontId="18" fillId="0" borderId="0" xfId="48" applyFont="1" applyFill="1" applyBorder="1" applyAlignment="1">
      <alignment/>
      <protection/>
    </xf>
    <xf numFmtId="49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40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49" fontId="23" fillId="0" borderId="0" xfId="0" applyNumberFormat="1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1" fillId="0" borderId="0" xfId="48" applyNumberFormat="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0" borderId="0" xfId="48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1" fillId="0" borderId="0" xfId="61" applyFont="1" applyFill="1" applyAlignment="1">
      <alignment/>
      <protection/>
    </xf>
    <xf numFmtId="0" fontId="1" fillId="0" borderId="6" xfId="61" applyFont="1" applyFill="1" applyBorder="1" applyAlignment="1">
      <alignment/>
      <protection/>
    </xf>
    <xf numFmtId="0" fontId="0" fillId="0" borderId="6" xfId="0" applyBorder="1" applyAlignment="1">
      <alignment/>
    </xf>
    <xf numFmtId="0" fontId="21" fillId="0" borderId="0" xfId="48" applyFont="1" applyFill="1" applyAlignment="1">
      <alignment vertical="center"/>
      <protection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Hed Top_Sheet2 (2)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1">
      <selection activeCell="A20" sqref="A20:H20"/>
    </sheetView>
  </sheetViews>
  <sheetFormatPr defaultColWidth="9.140625" defaultRowHeight="12.75"/>
  <cols>
    <col min="1" max="1" width="32.421875" style="1" customWidth="1"/>
    <col min="2" max="255" width="8.8515625" style="1" customWidth="1"/>
    <col min="256" max="16384" width="9.140625" style="1" customWidth="1"/>
  </cols>
  <sheetData>
    <row r="1" spans="1:6" ht="15.75">
      <c r="A1" s="46" t="s">
        <v>20</v>
      </c>
      <c r="B1" s="39"/>
      <c r="C1" s="39"/>
      <c r="D1" s="39"/>
      <c r="E1" s="39"/>
      <c r="F1" s="39"/>
    </row>
    <row r="2" spans="1:12" ht="13.5" thickBot="1">
      <c r="A2" s="47" t="s">
        <v>7</v>
      </c>
      <c r="B2" s="48"/>
      <c r="C2" s="48"/>
      <c r="D2" s="48"/>
      <c r="E2" s="48"/>
      <c r="F2" s="48"/>
      <c r="G2" s="2"/>
      <c r="H2" s="2"/>
      <c r="I2" s="2"/>
      <c r="J2" s="2"/>
      <c r="K2" s="2"/>
      <c r="L2" s="2"/>
    </row>
    <row r="3" spans="1:12" ht="16.5">
      <c r="A3" s="6" t="s">
        <v>8</v>
      </c>
      <c r="B3" s="24" t="s">
        <v>29</v>
      </c>
      <c r="C3" s="24" t="s">
        <v>30</v>
      </c>
      <c r="D3" s="24" t="s">
        <v>31</v>
      </c>
      <c r="E3" s="24" t="s">
        <v>32</v>
      </c>
      <c r="F3" s="24" t="s">
        <v>33</v>
      </c>
      <c r="G3" s="24" t="s">
        <v>34</v>
      </c>
      <c r="H3" s="24" t="s">
        <v>35</v>
      </c>
      <c r="I3" s="24" t="s">
        <v>36</v>
      </c>
      <c r="J3" s="24" t="s">
        <v>37</v>
      </c>
      <c r="K3" s="24" t="s">
        <v>38</v>
      </c>
      <c r="L3" s="24" t="s">
        <v>39</v>
      </c>
    </row>
    <row r="4" spans="1:12" s="3" customFormat="1" ht="16.5">
      <c r="A4" s="7" t="s">
        <v>0</v>
      </c>
      <c r="B4" s="8">
        <v>785</v>
      </c>
      <c r="C4" s="8">
        <v>575</v>
      </c>
      <c r="D4" s="8">
        <v>584</v>
      </c>
      <c r="E4" s="8">
        <v>454</v>
      </c>
      <c r="F4" s="8">
        <v>599</v>
      </c>
      <c r="G4" s="8">
        <v>567</v>
      </c>
      <c r="H4" s="8">
        <f>1039-488</f>
        <v>551</v>
      </c>
      <c r="I4" s="8">
        <v>602</v>
      </c>
      <c r="J4" s="8">
        <v>577</v>
      </c>
      <c r="K4" s="8">
        <f>932-402</f>
        <v>530</v>
      </c>
      <c r="L4" s="8">
        <v>512</v>
      </c>
    </row>
    <row r="5" spans="1:12" s="3" customFormat="1" ht="18">
      <c r="A5" s="7" t="s">
        <v>11</v>
      </c>
      <c r="B5" s="25" t="s">
        <v>13</v>
      </c>
      <c r="C5" s="8">
        <v>50138</v>
      </c>
      <c r="D5" s="8">
        <v>58696</v>
      </c>
      <c r="E5" s="8">
        <v>31617</v>
      </c>
      <c r="F5" s="8">
        <v>22736</v>
      </c>
      <c r="G5" s="8">
        <v>12546</v>
      </c>
      <c r="H5" s="8">
        <f>12558-1610</f>
        <v>10948</v>
      </c>
      <c r="I5" s="8">
        <v>10227</v>
      </c>
      <c r="J5" s="8">
        <v>10156</v>
      </c>
      <c r="K5" s="8">
        <f>11700-1396</f>
        <v>10304</v>
      </c>
      <c r="L5" s="8">
        <v>10424</v>
      </c>
    </row>
    <row r="6" spans="1:12" s="3" customFormat="1" ht="18">
      <c r="A6" s="7" t="s">
        <v>14</v>
      </c>
      <c r="B6" s="8">
        <v>8095</v>
      </c>
      <c r="C6" s="8">
        <v>8041</v>
      </c>
      <c r="D6" s="8">
        <f>1201+6442+562</f>
        <v>8205</v>
      </c>
      <c r="E6" s="8">
        <f>366+2495+414</f>
        <v>3275</v>
      </c>
      <c r="F6" s="8">
        <f>315+2146+418</f>
        <v>2879</v>
      </c>
      <c r="G6" s="8">
        <v>2459</v>
      </c>
      <c r="H6" s="8">
        <f>205+1816+422</f>
        <v>2443</v>
      </c>
      <c r="I6" s="8">
        <v>2397</v>
      </c>
      <c r="J6" s="8">
        <v>2575</v>
      </c>
      <c r="K6" s="8">
        <v>2768</v>
      </c>
      <c r="L6" s="8">
        <v>2983</v>
      </c>
    </row>
    <row r="7" spans="1:12" s="3" customFormat="1" ht="18">
      <c r="A7" s="26" t="s">
        <v>15</v>
      </c>
      <c r="B7" s="28">
        <v>838.7</v>
      </c>
      <c r="C7" s="28">
        <v>755</v>
      </c>
      <c r="D7" s="28">
        <v>717.6</v>
      </c>
      <c r="E7" s="28">
        <v>570.9</v>
      </c>
      <c r="F7" s="28">
        <v>608.8</v>
      </c>
      <c r="G7" s="28">
        <v>669.823</v>
      </c>
      <c r="H7" s="28">
        <v>670.92396</v>
      </c>
      <c r="I7" s="28">
        <v>676.716407</v>
      </c>
      <c r="J7" s="28">
        <v>682.894841</v>
      </c>
      <c r="K7" s="28">
        <v>712.452725</v>
      </c>
      <c r="L7" s="28">
        <v>723</v>
      </c>
    </row>
    <row r="8" spans="1:12" s="3" customFormat="1" ht="16.5">
      <c r="A8" s="7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6.5">
      <c r="A9" s="9" t="s">
        <v>2</v>
      </c>
      <c r="B9" s="10">
        <f aca="true" t="shared" si="0" ref="B9:L9">100*(B4/B7)</f>
        <v>93.59723381423632</v>
      </c>
      <c r="C9" s="10">
        <f t="shared" si="0"/>
        <v>76.15894039735099</v>
      </c>
      <c r="D9" s="10">
        <f t="shared" si="0"/>
        <v>81.38238573021181</v>
      </c>
      <c r="E9" s="10">
        <f t="shared" si="0"/>
        <v>79.52355929234542</v>
      </c>
      <c r="F9" s="10">
        <f t="shared" si="0"/>
        <v>98.39027595269383</v>
      </c>
      <c r="G9" s="10">
        <f t="shared" si="0"/>
        <v>84.64922822895004</v>
      </c>
      <c r="H9" s="10">
        <f t="shared" si="0"/>
        <v>82.12555115783911</v>
      </c>
      <c r="I9" s="10">
        <f t="shared" si="0"/>
        <v>88.95897805533774</v>
      </c>
      <c r="J9" s="10">
        <f t="shared" si="0"/>
        <v>84.49324337478777</v>
      </c>
      <c r="K9" s="10">
        <f t="shared" si="0"/>
        <v>74.39090081380488</v>
      </c>
      <c r="L9" s="10">
        <f t="shared" si="0"/>
        <v>70.81604426002767</v>
      </c>
    </row>
    <row r="10" spans="1:12" ht="16.5">
      <c r="A10" s="9" t="s">
        <v>3</v>
      </c>
      <c r="B10" s="11" t="s">
        <v>4</v>
      </c>
      <c r="C10" s="11">
        <v>6640</v>
      </c>
      <c r="D10" s="11">
        <v>8180</v>
      </c>
      <c r="E10" s="11">
        <v>5540</v>
      </c>
      <c r="F10" s="11">
        <v>3740</v>
      </c>
      <c r="G10" s="11">
        <v>1870</v>
      </c>
      <c r="H10" s="11">
        <v>1630</v>
      </c>
      <c r="I10" s="11">
        <f>100*(I5/I7)</f>
        <v>1511.2682202191677</v>
      </c>
      <c r="J10" s="11">
        <f>100*(J5/J7)</f>
        <v>1487.1982317406319</v>
      </c>
      <c r="K10" s="11">
        <f>100*(K5/K7)</f>
        <v>1446.2713999725386</v>
      </c>
      <c r="L10" s="11">
        <f>100*(L5/L7)</f>
        <v>1441.7704011065007</v>
      </c>
    </row>
    <row r="11" spans="1:12" ht="16.5">
      <c r="A11" s="9" t="s">
        <v>5</v>
      </c>
      <c r="B11" s="11">
        <v>970</v>
      </c>
      <c r="C11" s="11">
        <v>1070</v>
      </c>
      <c r="D11" s="11">
        <v>1140</v>
      </c>
      <c r="E11" s="11">
        <v>570</v>
      </c>
      <c r="F11" s="11">
        <v>470</v>
      </c>
      <c r="G11" s="11">
        <v>370</v>
      </c>
      <c r="H11" s="11">
        <v>360</v>
      </c>
      <c r="I11" s="11">
        <f>100*(I6/I7)</f>
        <v>354.2104159445923</v>
      </c>
      <c r="J11" s="11">
        <f>100*(J6/J7)</f>
        <v>377.0712334316785</v>
      </c>
      <c r="K11" s="11">
        <f>100*(K6/K7)</f>
        <v>388.5170065143621</v>
      </c>
      <c r="L11" s="11">
        <f>100*(L6/L7)</f>
        <v>412.5864453665284</v>
      </c>
    </row>
    <row r="12" spans="1:12" s="3" customFormat="1" ht="18.75" thickBot="1">
      <c r="A12" s="27" t="s">
        <v>16</v>
      </c>
      <c r="B12" s="12">
        <v>121.6</v>
      </c>
      <c r="C12" s="12">
        <v>177.4</v>
      </c>
      <c r="D12" s="12">
        <v>267.4</v>
      </c>
      <c r="E12" s="12">
        <v>179.3</v>
      </c>
      <c r="F12" s="12">
        <v>198.7</v>
      </c>
      <c r="G12" s="12">
        <v>189.2</v>
      </c>
      <c r="H12" s="12">
        <f>35.817941+162.319337+14.176796</f>
        <v>212.31407399999998</v>
      </c>
      <c r="I12" s="23" t="s">
        <v>17</v>
      </c>
      <c r="J12" s="23" t="s">
        <v>18</v>
      </c>
      <c r="K12" s="23" t="s">
        <v>19</v>
      </c>
      <c r="L12" s="12">
        <v>263.2</v>
      </c>
    </row>
    <row r="13" spans="1:12" s="3" customFormat="1" ht="18">
      <c r="A13" s="29" t="s">
        <v>21</v>
      </c>
      <c r="B13" s="30"/>
      <c r="C13" s="30"/>
      <c r="D13" s="30"/>
      <c r="E13" s="30"/>
      <c r="F13" s="30"/>
      <c r="G13" s="30"/>
      <c r="H13" s="30"/>
      <c r="I13" s="22"/>
      <c r="J13" s="22"/>
      <c r="K13" s="22"/>
      <c r="L13" s="21"/>
    </row>
    <row r="14" spans="1:12" s="3" customFormat="1" ht="12" customHeight="1">
      <c r="A14" s="31"/>
      <c r="B14" s="30"/>
      <c r="C14" s="30"/>
      <c r="D14" s="30"/>
      <c r="E14" s="30"/>
      <c r="F14" s="30"/>
      <c r="G14" s="30"/>
      <c r="H14" s="30"/>
      <c r="I14" s="22"/>
      <c r="J14" s="22"/>
      <c r="K14" s="22"/>
      <c r="L14" s="21"/>
    </row>
    <row r="15" spans="1:15" ht="14.25" customHeight="1">
      <c r="A15" s="49" t="s">
        <v>28</v>
      </c>
      <c r="B15" s="49"/>
      <c r="C15" s="49"/>
      <c r="D15" s="49"/>
      <c r="E15" s="49"/>
      <c r="F15" s="49"/>
      <c r="G15" s="49"/>
      <c r="H15" s="49"/>
      <c r="I15" s="13"/>
      <c r="J15" s="13"/>
      <c r="K15" s="13"/>
      <c r="L15" s="13"/>
      <c r="M15" s="13"/>
      <c r="N15" s="13"/>
      <c r="O15" s="13"/>
    </row>
    <row r="16" spans="1:15" s="4" customFormat="1" ht="78" customHeight="1">
      <c r="A16" s="42" t="s">
        <v>25</v>
      </c>
      <c r="B16" s="42"/>
      <c r="C16" s="42"/>
      <c r="D16" s="42"/>
      <c r="E16" s="42"/>
      <c r="F16" s="43"/>
      <c r="G16" s="43"/>
      <c r="H16" s="43"/>
      <c r="I16" s="13"/>
      <c r="J16" s="13"/>
      <c r="K16" s="13"/>
      <c r="L16" s="13"/>
      <c r="M16" s="13"/>
      <c r="N16" s="13"/>
      <c r="O16" s="13"/>
    </row>
    <row r="17" spans="1:15" ht="40.5" customHeight="1">
      <c r="A17" s="42" t="s">
        <v>26</v>
      </c>
      <c r="B17" s="42"/>
      <c r="C17" s="42"/>
      <c r="D17" s="42"/>
      <c r="E17" s="42"/>
      <c r="F17" s="43"/>
      <c r="G17" s="43"/>
      <c r="H17" s="43"/>
      <c r="I17" s="14"/>
      <c r="J17" s="14"/>
      <c r="K17" s="14"/>
      <c r="L17" s="14"/>
      <c r="M17" s="14"/>
      <c r="N17" s="14"/>
      <c r="O17" s="14"/>
    </row>
    <row r="18" spans="1:15" ht="13.5" customHeight="1">
      <c r="A18" s="44" t="s">
        <v>27</v>
      </c>
      <c r="B18" s="45"/>
      <c r="C18" s="45"/>
      <c r="D18" s="45"/>
      <c r="E18" s="45"/>
      <c r="F18" s="45"/>
      <c r="G18" s="45"/>
      <c r="H18" s="45"/>
      <c r="I18" s="13"/>
      <c r="J18" s="13"/>
      <c r="K18" s="13"/>
      <c r="L18" s="13"/>
      <c r="M18" s="13"/>
      <c r="N18" s="13"/>
      <c r="O18" s="13"/>
    </row>
    <row r="19" spans="1:15" ht="12.75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36" t="s">
        <v>22</v>
      </c>
      <c r="B20" s="37"/>
      <c r="C20" s="37"/>
      <c r="D20" s="37"/>
      <c r="E20" s="37"/>
      <c r="F20" s="37"/>
      <c r="G20" s="37"/>
      <c r="H20" s="37"/>
      <c r="I20" s="15"/>
      <c r="J20" s="15"/>
      <c r="K20" s="15"/>
      <c r="L20" s="15"/>
      <c r="M20" s="15"/>
      <c r="N20" s="15"/>
      <c r="O20" s="15"/>
    </row>
    <row r="21" spans="1:15" ht="12.75">
      <c r="A21" s="14"/>
      <c r="B21" s="14"/>
      <c r="C21" s="14"/>
      <c r="D21" s="14"/>
      <c r="E21" s="14"/>
      <c r="F21" s="14"/>
      <c r="G21" s="14"/>
      <c r="H21" s="14"/>
      <c r="I21" s="16"/>
      <c r="J21" s="16"/>
      <c r="K21" s="16"/>
      <c r="L21" s="16"/>
      <c r="M21" s="16"/>
      <c r="N21" s="16"/>
      <c r="O21" s="16"/>
    </row>
    <row r="22" spans="1:15" ht="12.75">
      <c r="A22" s="18" t="s">
        <v>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5" customFormat="1" ht="12.75">
      <c r="A23" s="38" t="s">
        <v>9</v>
      </c>
      <c r="B23" s="39"/>
      <c r="C23" s="39"/>
      <c r="D23" s="39"/>
      <c r="E23" s="39"/>
      <c r="F23" s="39"/>
      <c r="G23" s="39"/>
      <c r="H23" s="39"/>
      <c r="I23" s="17"/>
      <c r="J23" s="17"/>
      <c r="K23" s="17"/>
      <c r="L23" s="17"/>
      <c r="M23" s="17"/>
      <c r="N23" s="17"/>
      <c r="O23" s="17"/>
    </row>
    <row r="24" spans="1:15" ht="25.5" customHeight="1">
      <c r="A24" s="32" t="s">
        <v>23</v>
      </c>
      <c r="B24" s="40"/>
      <c r="C24" s="40"/>
      <c r="D24" s="40"/>
      <c r="E24" s="40"/>
      <c r="F24" s="40"/>
      <c r="G24" s="40"/>
      <c r="H24" s="40"/>
      <c r="I24" s="15"/>
      <c r="J24" s="15"/>
      <c r="K24" s="15"/>
      <c r="L24" s="15"/>
      <c r="M24" s="15"/>
      <c r="N24" s="15"/>
      <c r="O24" s="15"/>
    </row>
    <row r="25" spans="1:15" ht="12.75">
      <c r="A25" s="34" t="s">
        <v>24</v>
      </c>
      <c r="B25" s="41"/>
      <c r="C25" s="41"/>
      <c r="D25" s="41"/>
      <c r="E25" s="41"/>
      <c r="F25" s="41"/>
      <c r="G25" s="41"/>
      <c r="H25" s="41"/>
      <c r="I25" s="18"/>
      <c r="J25" s="18"/>
      <c r="K25" s="18"/>
      <c r="L25" s="18"/>
      <c r="M25" s="18"/>
      <c r="N25" s="18"/>
      <c r="O25" s="18"/>
    </row>
    <row r="26" spans="1:15" s="3" customFormat="1" ht="12.75">
      <c r="A26" s="19" t="s">
        <v>10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23.25" customHeight="1">
      <c r="A27" s="32" t="s">
        <v>41</v>
      </c>
      <c r="B27" s="32"/>
      <c r="C27" s="32"/>
      <c r="D27" s="32"/>
      <c r="E27" s="32"/>
      <c r="F27" s="32"/>
      <c r="G27" s="32"/>
      <c r="H27" s="32"/>
      <c r="I27" s="20"/>
      <c r="J27" s="20"/>
      <c r="K27" s="20"/>
      <c r="L27" s="20"/>
      <c r="M27" s="20"/>
      <c r="N27" s="20"/>
      <c r="O27" s="20"/>
    </row>
    <row r="28" spans="1:15" ht="26.25" customHeight="1">
      <c r="A28" s="32" t="s">
        <v>40</v>
      </c>
      <c r="B28" s="33"/>
      <c r="C28" s="33"/>
      <c r="D28" s="33"/>
      <c r="E28" s="33"/>
      <c r="F28" s="33"/>
      <c r="G28" s="33"/>
      <c r="H28" s="33"/>
      <c r="I28" s="20"/>
      <c r="J28" s="20"/>
      <c r="K28" s="20"/>
      <c r="L28" s="20"/>
      <c r="M28" s="20"/>
      <c r="N28" s="20"/>
      <c r="O28" s="20"/>
    </row>
    <row r="29" spans="1:15" ht="12.75">
      <c r="A29" s="34" t="s">
        <v>12</v>
      </c>
      <c r="B29" s="35"/>
      <c r="C29" s="35"/>
      <c r="D29" s="35"/>
      <c r="E29" s="35"/>
      <c r="F29" s="35"/>
      <c r="G29" s="35"/>
      <c r="H29" s="35"/>
      <c r="I29" s="19"/>
      <c r="J29" s="19"/>
      <c r="K29" s="19"/>
      <c r="L29" s="19"/>
      <c r="M29" s="19"/>
      <c r="N29" s="19"/>
      <c r="O29" s="19"/>
    </row>
    <row r="30" spans="2:15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4" spans="1:15" s="3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13">
    <mergeCell ref="A17:H17"/>
    <mergeCell ref="A18:H18"/>
    <mergeCell ref="A1:F1"/>
    <mergeCell ref="A2:F2"/>
    <mergeCell ref="A15:H15"/>
    <mergeCell ref="A16:H16"/>
    <mergeCell ref="A27:H27"/>
    <mergeCell ref="A28:H28"/>
    <mergeCell ref="A29:H29"/>
    <mergeCell ref="A20:H20"/>
    <mergeCell ref="A23:H23"/>
    <mergeCell ref="A24:H24"/>
    <mergeCell ref="A25:H25"/>
  </mergeCells>
  <printOptions/>
  <pageMargins left="0.49" right="0.47" top="1" bottom="1" header="0.5" footer="0.5"/>
  <pageSetup firstPageNumber="8" useFirstPageNumber="1" fitToHeight="1" fitToWidth="1" horizontalDpi="300" verticalDpi="300" orientation="landscape" scale="86" r:id="rId1"/>
  <headerFooter alignWithMargins="0">
    <oddFooter>&amp;L&amp;D&amp;RNTSmain/&amp;F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2002-06-21T13:23:18Z</cp:lastPrinted>
  <dcterms:created xsi:type="dcterms:W3CDTF">1999-07-27T11:58:01Z</dcterms:created>
  <dcterms:modified xsi:type="dcterms:W3CDTF">2002-07-23T17:01:55Z</dcterms:modified>
  <cp:category/>
  <cp:version/>
  <cp:contentType/>
  <cp:contentStatus/>
</cp:coreProperties>
</file>