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040" windowHeight="4035" activeTab="0"/>
  </bookViews>
  <sheets>
    <sheet name="2-1" sheetId="1" r:id="rId1"/>
  </sheets>
  <definedNames>
    <definedName name="HTML_CodePage" hidden="1">1252</definedName>
    <definedName name="HTML_Control" hidden="1">{"'3-1'!$A$1:$Q$118"}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tasks\nts2000\nts2000\HTML\Ch2_web\2-1.htm"</definedName>
    <definedName name="HTML_Title" hidden="1">"Table 2-1"</definedName>
    <definedName name="_xlnm.Print_Area" localSheetId="0">'2-1'!$A$1:$R$96</definedName>
  </definedNames>
  <calcPr fullCalcOnLoad="1"/>
</workbook>
</file>

<file path=xl/sharedStrings.xml><?xml version="1.0" encoding="utf-8"?>
<sst xmlns="http://schemas.openxmlformats.org/spreadsheetml/2006/main" count="186" uniqueCount="146">
  <si>
    <t xml:space="preserve">Table 2-1:  Transportation Fatalities by Mode </t>
  </si>
  <si>
    <t xml:space="preserve">    Total highway fatalities</t>
  </si>
  <si>
    <t xml:space="preserve">1960  </t>
  </si>
  <si>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</si>
  <si>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</si>
  <si>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</si>
  <si>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</si>
  <si>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</si>
  <si>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</si>
  <si>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</si>
  <si>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</si>
  <si>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</si>
  <si>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</si>
  <si>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</si>
  <si>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</si>
  <si>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</si>
  <si>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</si>
  <si>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</si>
  <si>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</si>
  <si>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 xml:space="preserve">1970-2000: U.S. Department of Transportation, Research and Special Programs Administration, Office of Pipeline Safety, personal communication and Internet site http://ops.dot.gov as of July 24, 2001. </t>
  </si>
  <si>
    <t xml:space="preserve">1960-65:  Estimated by U.S. Department of Transportation, National Highway Traffic Safety Administration from data supplied by U.S. Department of Health and Human Services, National Center for Health Statistics, and individual state accident reports (adjusted to 30-day deaths). Fatalities data prior to 1975 have been adjusted to reflect the Fatality Analysis Reporting System's definition of a fatal crash as one that involves a motor vehicle on a trafficway that results in the death of a vehicle occupant or a nonmotorist within 30 days of the crash. </t>
  </si>
  <si>
    <t>Air</t>
  </si>
  <si>
    <t>N</t>
  </si>
  <si>
    <t>Highway</t>
  </si>
  <si>
    <t>Passenger car occupants</t>
  </si>
  <si>
    <t>Motorcyclists</t>
  </si>
  <si>
    <t>Bus occupants</t>
  </si>
  <si>
    <t>Recreational boating</t>
  </si>
  <si>
    <t>Pipeline</t>
  </si>
  <si>
    <t>Gas pipeline</t>
  </si>
  <si>
    <t>U</t>
  </si>
  <si>
    <t>SOURCES:</t>
  </si>
  <si>
    <t>Air:</t>
  </si>
  <si>
    <t>Commuter:</t>
  </si>
  <si>
    <t>On-demand air taxi:</t>
  </si>
  <si>
    <t>General aviation:</t>
  </si>
  <si>
    <t>Highway:</t>
  </si>
  <si>
    <t>Rail:</t>
  </si>
  <si>
    <t>Highway-rail grade crossing:</t>
  </si>
  <si>
    <t>1975-80: U.S. Department of Transportation, Federal Railroad Administration, Office of Policy and Program Development, personal communication.</t>
  </si>
  <si>
    <t>Railroad:</t>
  </si>
  <si>
    <t>Transit:</t>
  </si>
  <si>
    <t>Water:</t>
  </si>
  <si>
    <t>Recreational boating:</t>
  </si>
  <si>
    <t>Pedestrians</t>
  </si>
  <si>
    <t>Pedalcyclists</t>
  </si>
  <si>
    <t>Highway-rail grade crossing</t>
  </si>
  <si>
    <t>Railroad</t>
  </si>
  <si>
    <t xml:space="preserve">NOTES: </t>
  </si>
  <si>
    <t>Vessel- and nonvessel-related:</t>
  </si>
  <si>
    <t>Hazardous liquid pipeline</t>
  </si>
  <si>
    <t>Hazarous liquid and gas pipeline:</t>
  </si>
  <si>
    <t>TOTAL fatalities</t>
  </si>
  <si>
    <t>1992-2000: U.S. Department of Transportation, U.S. Coast Guard, Data Administration Division (G-MRI-1), personal communication, Dec. 12, 2001.</t>
  </si>
  <si>
    <r>
      <t>U.S. air carrier</t>
    </r>
    <r>
      <rPr>
        <vertAlign val="superscript"/>
        <sz val="11"/>
        <rFont val="Arial Narrow"/>
        <family val="2"/>
      </rPr>
      <t>a</t>
    </r>
  </si>
  <si>
    <r>
      <t>j</t>
    </r>
    <r>
      <rPr>
        <sz val="11"/>
        <rFont val="Arial Narrow"/>
        <family val="2"/>
      </rPr>
      <t>50</t>
    </r>
  </si>
  <si>
    <r>
      <t>Commuter carrier</t>
    </r>
    <r>
      <rPr>
        <vertAlign val="superscript"/>
        <sz val="11"/>
        <rFont val="Arial Narrow"/>
        <family val="2"/>
      </rPr>
      <t>b</t>
    </r>
  </si>
  <si>
    <r>
      <t>j</t>
    </r>
    <r>
      <rPr>
        <sz val="11"/>
        <rFont val="Arial Narrow"/>
        <family val="2"/>
      </rPr>
      <t>77</t>
    </r>
  </si>
  <si>
    <r>
      <t>On-demand air taxi</t>
    </r>
    <r>
      <rPr>
        <vertAlign val="superscript"/>
        <sz val="11"/>
        <rFont val="Arial Narrow"/>
        <family val="2"/>
      </rPr>
      <t>c</t>
    </r>
  </si>
  <si>
    <r>
      <t>General aviation</t>
    </r>
    <r>
      <rPr>
        <vertAlign val="superscript"/>
        <sz val="11"/>
        <rFont val="Arial Narrow"/>
        <family val="2"/>
      </rPr>
      <t>d</t>
    </r>
  </si>
  <si>
    <r>
      <t>R</t>
    </r>
    <r>
      <rPr>
        <sz val="11"/>
        <rFont val="Arial Narrow"/>
        <family val="2"/>
      </rPr>
      <t>631</t>
    </r>
  </si>
  <si>
    <r>
      <t>R</t>
    </r>
    <r>
      <rPr>
        <sz val="11"/>
        <rFont val="Arial Narrow"/>
        <family val="2"/>
      </rPr>
      <t>20,862</t>
    </r>
  </si>
  <si>
    <r>
      <t>R</t>
    </r>
    <r>
      <rPr>
        <sz val="11"/>
        <rFont val="Arial Narrow"/>
        <family val="2"/>
      </rPr>
      <t>2,483</t>
    </r>
  </si>
  <si>
    <r>
      <t>Truck occupants</t>
    </r>
    <r>
      <rPr>
        <vertAlign val="superscript"/>
        <sz val="11"/>
        <rFont val="Arial Narrow"/>
        <family val="2"/>
      </rPr>
      <t>e</t>
    </r>
  </si>
  <si>
    <r>
      <t>R</t>
    </r>
    <r>
      <rPr>
        <sz val="11"/>
        <rFont val="Arial Narrow"/>
        <family val="2"/>
      </rPr>
      <t>59</t>
    </r>
  </si>
  <si>
    <r>
      <t>R</t>
    </r>
    <r>
      <rPr>
        <sz val="11"/>
        <rFont val="Arial Narrow"/>
        <family val="2"/>
      </rPr>
      <t>4,939</t>
    </r>
  </si>
  <si>
    <r>
      <t>R</t>
    </r>
    <r>
      <rPr>
        <sz val="11"/>
        <rFont val="Arial Narrow"/>
        <family val="2"/>
      </rPr>
      <t>754</t>
    </r>
  </si>
  <si>
    <r>
      <t>Other</t>
    </r>
    <r>
      <rPr>
        <vertAlign val="superscript"/>
        <sz val="11"/>
        <rFont val="Arial Narrow"/>
        <family val="2"/>
      </rPr>
      <t>f</t>
    </r>
  </si>
  <si>
    <r>
      <t>R</t>
    </r>
    <r>
      <rPr>
        <sz val="11"/>
        <rFont val="Arial Narrow"/>
        <family val="2"/>
      </rPr>
      <t>596</t>
    </r>
  </si>
  <si>
    <r>
      <t>k</t>
    </r>
    <r>
      <rPr>
        <b/>
        <sz val="11"/>
        <rFont val="Arial Narrow"/>
        <family val="2"/>
      </rPr>
      <t>42,065</t>
    </r>
  </si>
  <si>
    <r>
      <t>R</t>
    </r>
    <r>
      <rPr>
        <b/>
        <sz val="11"/>
        <rFont val="Arial Narrow"/>
        <family val="2"/>
      </rPr>
      <t>41,717</t>
    </r>
  </si>
  <si>
    <r>
      <t>Railroad</t>
    </r>
    <r>
      <rPr>
        <b/>
        <vertAlign val="superscript"/>
        <sz val="11"/>
        <rFont val="Arial Narrow"/>
        <family val="2"/>
      </rPr>
      <t>g</t>
    </r>
  </si>
  <si>
    <r>
      <t>Transit</t>
    </r>
    <r>
      <rPr>
        <vertAlign val="superscript"/>
        <sz val="11"/>
        <rFont val="Arial Narrow"/>
        <family val="2"/>
      </rPr>
      <t>h</t>
    </r>
  </si>
  <si>
    <r>
      <t>Waterborne</t>
    </r>
    <r>
      <rPr>
        <b/>
        <vertAlign val="superscript"/>
        <sz val="11"/>
        <rFont val="Arial Narrow"/>
        <family val="2"/>
      </rPr>
      <t>i</t>
    </r>
  </si>
  <si>
    <r>
      <t>Vessel-related</t>
    </r>
    <r>
      <rPr>
        <vertAlign val="superscript"/>
        <sz val="11"/>
        <rFont val="Arial Narrow"/>
        <family val="2"/>
      </rPr>
      <t>l</t>
    </r>
  </si>
  <si>
    <r>
      <t>R</t>
    </r>
    <r>
      <rPr>
        <sz val="11"/>
        <rFont val="Arial Narrow"/>
        <family val="2"/>
      </rPr>
      <t>114</t>
    </r>
  </si>
  <si>
    <r>
      <t>R</t>
    </r>
    <r>
      <rPr>
        <sz val="11"/>
        <rFont val="Arial Narrow"/>
        <family val="2"/>
      </rPr>
      <t>78</t>
    </r>
  </si>
  <si>
    <r>
      <t>R</t>
    </r>
    <r>
      <rPr>
        <sz val="11"/>
        <rFont val="Arial Narrow"/>
        <family val="2"/>
      </rPr>
      <t>51</t>
    </r>
  </si>
  <si>
    <r>
      <t>R</t>
    </r>
    <r>
      <rPr>
        <sz val="11"/>
        <rFont val="Arial Narrow"/>
        <family val="2"/>
      </rPr>
      <t>52</t>
    </r>
  </si>
  <si>
    <r>
      <t>R</t>
    </r>
    <r>
      <rPr>
        <sz val="11"/>
        <rFont val="Arial Narrow"/>
        <family val="2"/>
      </rPr>
      <t>50</t>
    </r>
  </si>
  <si>
    <r>
      <t>R</t>
    </r>
    <r>
      <rPr>
        <sz val="11"/>
        <rFont val="Arial Narrow"/>
        <family val="2"/>
      </rPr>
      <t>71</t>
    </r>
  </si>
  <si>
    <r>
      <t>R</t>
    </r>
    <r>
      <rPr>
        <sz val="11"/>
        <rFont val="Arial Narrow"/>
        <family val="2"/>
      </rPr>
      <t>57</t>
    </r>
  </si>
  <si>
    <r>
      <t>Not related to vessel casualties</t>
    </r>
    <r>
      <rPr>
        <vertAlign val="superscript"/>
        <sz val="11"/>
        <rFont val="Arial Narrow"/>
        <family val="2"/>
      </rPr>
      <t>l</t>
    </r>
  </si>
  <si>
    <r>
      <t>R</t>
    </r>
    <r>
      <rPr>
        <sz val="11"/>
        <rFont val="Arial Narrow"/>
        <family val="2"/>
      </rPr>
      <t>94</t>
    </r>
  </si>
  <si>
    <r>
      <t>R</t>
    </r>
    <r>
      <rPr>
        <sz val="11"/>
        <rFont val="Arial Narrow"/>
        <family val="2"/>
      </rPr>
      <t>95</t>
    </r>
  </si>
  <si>
    <r>
      <t>R</t>
    </r>
    <r>
      <rPr>
        <sz val="11"/>
        <rFont val="Arial Narrow"/>
        <family val="2"/>
      </rPr>
      <t>101</t>
    </r>
  </si>
  <si>
    <r>
      <t>R</t>
    </r>
    <r>
      <rPr>
        <sz val="11"/>
        <rFont val="Arial Narrow"/>
        <family val="2"/>
      </rPr>
      <t>88</t>
    </r>
  </si>
  <si>
    <r>
      <t>R</t>
    </r>
    <r>
      <rPr>
        <sz val="11"/>
        <rFont val="Arial Narrow"/>
        <family val="2"/>
      </rPr>
      <t>86</t>
    </r>
  </si>
  <si>
    <r>
      <t>R</t>
    </r>
    <r>
      <rPr>
        <sz val="11"/>
        <rFont val="Arial Narrow"/>
        <family val="2"/>
      </rPr>
      <t>18</t>
    </r>
  </si>
  <si>
    <r>
      <t>KEY:</t>
    </r>
    <r>
      <rPr>
        <sz val="9"/>
        <rFont val="Arial"/>
        <family val="2"/>
      </rPr>
      <t xml:space="preserve"> N = data do not exist; P = preliminary; R = revised; U = data are not available.</t>
    </r>
  </si>
  <si>
    <r>
      <t xml:space="preserve">1960: National Transportation Safety Board, </t>
    </r>
    <r>
      <rPr>
        <i/>
        <sz val="9"/>
        <rFont val="Arial"/>
        <family val="2"/>
      </rPr>
      <t>Annual Review of Aircraft Accident Data: U.S. Air Carrier Operations, Calendar Year 1967</t>
    </r>
    <r>
      <rPr>
        <sz val="9"/>
        <rFont val="Arial"/>
        <family val="2"/>
      </rPr>
      <t xml:space="preserve"> (Washington, DC: December 1968).</t>
    </r>
  </si>
  <si>
    <r>
      <t>1965-70: Ibid.,</t>
    </r>
    <r>
      <rPr>
        <i/>
        <sz val="9"/>
        <rFont val="Arial"/>
        <family val="2"/>
      </rPr>
      <t xml:space="preserve"> Annual Review of Aircraft Accident Data: U.S. Air Carrier Operations, Calendar Year 1975,</t>
    </r>
    <r>
      <rPr>
        <sz val="9"/>
        <rFont val="Arial"/>
        <family val="2"/>
      </rPr>
      <t xml:space="preserve"> NTSB/ARC-77/1 (Washington, DC: January 1977). </t>
    </r>
  </si>
  <si>
    <r>
      <t xml:space="preserve">1975: Ibid., </t>
    </r>
    <r>
      <rPr>
        <i/>
        <sz val="9"/>
        <rFont val="Arial"/>
        <family val="2"/>
      </rPr>
      <t xml:space="preserve">Annual Review of Aircraft Accident Data: U.S. Air Carrier Operations, Calendar Year 1983, </t>
    </r>
    <r>
      <rPr>
        <sz val="9"/>
        <rFont val="Arial"/>
        <family val="2"/>
      </rPr>
      <t>NTSB/ARC-87/01 (Washington, DC: February 1987), table 18.</t>
    </r>
  </si>
  <si>
    <r>
      <t xml:space="preserve">1980: Ibid., </t>
    </r>
    <r>
      <rPr>
        <i/>
        <sz val="9"/>
        <rFont val="Arial"/>
        <family val="2"/>
      </rPr>
      <t xml:space="preserve">Annual Review of Aircraft Accident Data: U.S. Air Carrier Operations, Calendar Year 1981, </t>
    </r>
    <r>
      <rPr>
        <sz val="9"/>
        <rFont val="Arial"/>
        <family val="2"/>
      </rPr>
      <t>NTSB/ARC-85/01 (Washington, DC: February 1985), tables 2 and 16.</t>
    </r>
  </si>
  <si>
    <r>
      <t xml:space="preserve">1975-80: National Transportation Safety Board, </t>
    </r>
    <r>
      <rPr>
        <i/>
        <sz val="9"/>
        <rFont val="Arial"/>
        <family val="2"/>
      </rPr>
      <t>Annual Review of Aircraft Accident Data: U.S. Air Carrier Operations, Calendar Year 1980,</t>
    </r>
    <r>
      <rPr>
        <sz val="9"/>
        <rFont val="Arial"/>
        <family val="2"/>
      </rPr>
      <t xml:space="preserve"> NTSB/ARC-83/01 (Washington, DC: January 1983), tables 26 and 40. </t>
    </r>
  </si>
  <si>
    <r>
      <t xml:space="preserve">1975-80: National Transportation Safety Board, </t>
    </r>
    <r>
      <rPr>
        <i/>
        <sz val="9"/>
        <rFont val="Arial"/>
        <family val="2"/>
      </rPr>
      <t>Annual Review of Aircraft Accident Data</t>
    </r>
    <r>
      <rPr>
        <sz val="9"/>
        <rFont val="Arial"/>
        <family val="2"/>
      </rPr>
      <t xml:space="preserve">: </t>
    </r>
    <r>
      <rPr>
        <i/>
        <sz val="9"/>
        <rFont val="Arial"/>
        <family val="2"/>
      </rPr>
      <t xml:space="preserve">U.S. Air Carrier Operations, Calendar Year 1981, </t>
    </r>
    <r>
      <rPr>
        <sz val="9"/>
        <rFont val="Arial"/>
        <family val="2"/>
      </rPr>
      <t>NTSB/ARC-85/01 (Washington, DC: February 1985), table 61.</t>
    </r>
  </si>
  <si>
    <r>
      <t xml:space="preserve">1960-70: National Transportation Safety Board, </t>
    </r>
    <r>
      <rPr>
        <i/>
        <sz val="9"/>
        <rFont val="Arial"/>
        <family val="2"/>
      </rPr>
      <t>Annual Review of Aircraft Accident Data: U.S. General Aviation, Calendar Year 1970,</t>
    </r>
    <r>
      <rPr>
        <sz val="9"/>
        <rFont val="Arial"/>
        <family val="2"/>
      </rPr>
      <t xml:space="preserve"> NTSB/ARG-74/1 (Washington, DC: April 1974), table 117. </t>
    </r>
  </si>
  <si>
    <r>
      <t>1975-80: Ibid.,</t>
    </r>
    <r>
      <rPr>
        <i/>
        <sz val="9"/>
        <rFont val="Arial"/>
        <family val="2"/>
      </rPr>
      <t xml:space="preserve"> Annual Review of Aircraft Accident Data: General Aviation, Calendar Year 1985,</t>
    </r>
    <r>
      <rPr>
        <sz val="9"/>
        <rFont val="Arial"/>
        <family val="2"/>
      </rPr>
      <t xml:space="preserve"> NTSB/ARG-87/03 (Washington, DC: October 1987), table 21. </t>
    </r>
  </si>
  <si>
    <r>
      <t xml:space="preserve">1970-2000: Ibid., </t>
    </r>
    <r>
      <rPr>
        <i/>
        <sz val="9"/>
        <rFont val="Arial"/>
        <family val="2"/>
      </rPr>
      <t>Traffic Safety Facts 1999</t>
    </r>
    <r>
      <rPr>
        <sz val="9"/>
        <rFont val="Arial"/>
        <family val="2"/>
      </rPr>
      <t>, DOT HS 809 100 (Washington, DC: December 2000), table 4, and personal communication, Nov. 28, 2001.</t>
    </r>
  </si>
  <si>
    <r>
      <t xml:space="preserve">1960-70: National Safety Council, </t>
    </r>
    <r>
      <rPr>
        <i/>
        <sz val="9"/>
        <rFont val="Arial"/>
        <family val="2"/>
      </rPr>
      <t xml:space="preserve">Accident Facts, 1974 </t>
    </r>
    <r>
      <rPr>
        <sz val="9"/>
        <rFont val="Arial"/>
        <family val="2"/>
      </rPr>
      <t>(Washington, DC: 1974).</t>
    </r>
  </si>
  <si>
    <r>
      <t xml:space="preserve">1985-90: Ibid., </t>
    </r>
    <r>
      <rPr>
        <i/>
        <sz val="9"/>
        <rFont val="Arial"/>
        <family val="2"/>
      </rPr>
      <t>Rail-Highway Crossing Accident/Incident and Inventory Bulletin</t>
    </r>
    <r>
      <rPr>
        <sz val="9"/>
        <rFont val="Arial"/>
        <family val="2"/>
      </rPr>
      <t xml:space="preserve"> (Washington, DC: Annual issues), table S.</t>
    </r>
  </si>
  <si>
    <r>
      <t xml:space="preserve">1991-2000: Ibid., </t>
    </r>
    <r>
      <rPr>
        <i/>
        <sz val="9"/>
        <rFont val="Arial"/>
        <family val="2"/>
      </rPr>
      <t>Railroad Safety Statistics Annual Report 2000</t>
    </r>
    <r>
      <rPr>
        <sz val="9"/>
        <rFont val="Arial"/>
        <family val="2"/>
      </rPr>
      <t xml:space="preserve"> (Washington, DC: July 2001), tables 1-1 and 8-13.</t>
    </r>
  </si>
  <si>
    <r>
      <t xml:space="preserve">1960-65: National Safety Council, </t>
    </r>
    <r>
      <rPr>
        <i/>
        <sz val="9"/>
        <rFont val="Arial"/>
        <family val="2"/>
      </rPr>
      <t>Accident Facts, 1974</t>
    </r>
    <r>
      <rPr>
        <sz val="9"/>
        <rFont val="Arial"/>
        <family val="2"/>
      </rPr>
      <t xml:space="preserve"> (Washington, DC: 1974).</t>
    </r>
  </si>
  <si>
    <r>
      <t xml:space="preserve">1970-90: U.S. Department of Transportation, Federal Railroad Administration, </t>
    </r>
    <r>
      <rPr>
        <i/>
        <sz val="9"/>
        <rFont val="Arial"/>
        <family val="2"/>
      </rPr>
      <t>Highway-Rail Crossing Accident/Incident and Inventory Bulletin</t>
    </r>
    <r>
      <rPr>
        <sz val="9"/>
        <rFont val="Arial"/>
        <family val="2"/>
      </rPr>
      <t xml:space="preserve"> (Washington, DC: Annual issues), table 7.</t>
    </r>
  </si>
  <si>
    <r>
      <t xml:space="preserve">1990-99: U.S. Department of Transportation, Federal Transit Administration, </t>
    </r>
    <r>
      <rPr>
        <i/>
        <sz val="9"/>
        <rFont val="Arial"/>
        <family val="2"/>
      </rPr>
      <t>Safety Management Information Statistics</t>
    </r>
    <r>
      <rPr>
        <sz val="9"/>
        <rFont val="Arial"/>
        <family val="2"/>
      </rPr>
      <t xml:space="preserve"> </t>
    </r>
    <r>
      <rPr>
        <i/>
        <sz val="9"/>
        <rFont val="Arial"/>
        <family val="2"/>
      </rPr>
      <t>1999</t>
    </r>
    <r>
      <rPr>
        <sz val="9"/>
        <rFont val="Arial"/>
        <family val="2"/>
      </rPr>
      <t xml:space="preserve"> (Washington, DC: 2001), p. 41.</t>
    </r>
  </si>
  <si>
    <r>
      <t>1970-91: U.S. Department of Transportation, U.S. Coast Guard, Office of Investigations and Analysis, Compliance Analysis Division, (G-MOA-2), personal communication, Apr. 13, 1999.</t>
    </r>
    <r>
      <rPr>
        <b/>
        <sz val="9"/>
        <rFont val="Arial"/>
        <family val="2"/>
      </rPr>
      <t xml:space="preserve"> </t>
    </r>
  </si>
  <si>
    <r>
      <t xml:space="preserve">1960-2000: Ibid., Office of Boating Safety, </t>
    </r>
    <r>
      <rPr>
        <i/>
        <sz val="9"/>
        <rFont val="Arial"/>
        <family val="2"/>
      </rPr>
      <t>Boating Statistics</t>
    </r>
    <r>
      <rPr>
        <sz val="9"/>
        <rFont val="Arial"/>
        <family val="2"/>
      </rPr>
      <t xml:space="preserve"> (Washington, DC: Annual issues).</t>
    </r>
  </si>
  <si>
    <r>
      <t xml:space="preserve">a  </t>
    </r>
    <r>
      <rPr>
        <sz val="9"/>
        <rFont val="Arial"/>
        <family val="2"/>
      </rPr>
      <t xml:space="preserve">Carriers operating under 14 CFR 121, all scheduled and nonscheduled service.  Since Mar. 20, 1997, 14 CFR 121 include aircraft with 10 or more seats that formerly operated under 14 CFR 135. This change makes it difficult to compare pre 1997 data for 14 CFR 121 and 14 CFR 135  with more recent data. </t>
    </r>
  </si>
  <si>
    <r>
      <t xml:space="preserve">b  </t>
    </r>
    <r>
      <rPr>
        <sz val="9"/>
        <rFont val="Arial"/>
        <family val="2"/>
      </rPr>
      <t xml:space="preserve">All scheduled service operating under 14 CFR 135 (commuter air carriers). Before Mar. 20, 1997, 14 CFR 135 applied to aircraft with 30 or fewer seats. Since Mar. 20, 1997, 14 CFR 135 includes only aircraft with fewer than 10 seats.  This change makes it difficult to compare pre 1997 data for 14 CFR 121 and 14 CFR 135  with more recent data. </t>
    </r>
  </si>
  <si>
    <r>
      <t xml:space="preserve">c  </t>
    </r>
    <r>
      <rPr>
        <sz val="9"/>
        <rFont val="Arial"/>
        <family val="2"/>
      </rPr>
      <t>Nonscheduled service operating under 14 CFR 135 (on-demand air taxis).</t>
    </r>
    <r>
      <rPr>
        <vertAlign val="superscript"/>
        <sz val="9"/>
        <rFont val="Arial"/>
        <family val="2"/>
      </rPr>
      <t xml:space="preserve"> </t>
    </r>
  </si>
  <si>
    <r>
      <t xml:space="preserve">d  </t>
    </r>
    <r>
      <rPr>
        <sz val="9"/>
        <rFont val="Arial"/>
        <family val="2"/>
      </rPr>
      <t xml:space="preserve">All operations other than those operating under 14 CFR 121 and 14 CFR 135. </t>
    </r>
  </si>
  <si>
    <r>
      <t xml:space="preserve">f  </t>
    </r>
    <r>
      <rPr>
        <sz val="9"/>
        <rFont val="Arial"/>
        <family val="2"/>
      </rPr>
      <t xml:space="preserve">Includes occupants of other vehicle types and other nonmotorists. For 1960-70,  the U.S. Department of Transportation, National Highway Traffic Safety Administration did not break out fatality data to the same level of detail as in later years, so fatalities for those years also include occupants of passenger cars, trucks, and buses. </t>
    </r>
  </si>
  <si>
    <r>
      <t xml:space="preserve">g </t>
    </r>
    <r>
      <rPr>
        <sz val="9"/>
        <rFont val="Arial"/>
        <family val="2"/>
      </rPr>
      <t xml:space="preserve"> Includes Amtrak.  Highway-rail grade crossing fatalities data for 1970 and before is not comparable with data after 1970 due to change in reporting system.  Fatalities include those resulting from train accidents, train incidents, and nontrain incidents. Highway-rail grade crossing fatalities are counted under highway, except train occupants. </t>
    </r>
  </si>
  <si>
    <r>
      <t xml:space="preserve">h  </t>
    </r>
    <r>
      <rPr>
        <sz val="9"/>
        <rFont val="Arial"/>
        <family val="2"/>
      </rPr>
      <t xml:space="preserve">Fatalities include those resulting from all reportable incidents, not just from accidents. </t>
    </r>
  </si>
  <si>
    <r>
      <t xml:space="preserve">i  </t>
    </r>
    <r>
      <rPr>
        <sz val="9"/>
        <rFont val="Arial"/>
        <family val="2"/>
      </rPr>
      <t xml:space="preserve">Vessel-related casualties include those involving damage to vessels such as collisions or groundings. Fatalties not related to vessel casualties include deaths from falling overboard or from accidents involving onboard equipment. </t>
    </r>
  </si>
  <si>
    <r>
      <t xml:space="preserve">k </t>
    </r>
    <r>
      <rPr>
        <sz val="9"/>
        <rFont val="Arial"/>
        <family val="2"/>
      </rPr>
      <t xml:space="preserve">Includes 2 fatalities that have not been assigned to a specific vehicle type. </t>
    </r>
  </si>
  <si>
    <r>
      <t xml:space="preserve">l </t>
    </r>
    <r>
      <rPr>
        <sz val="9"/>
        <rFont val="Arial"/>
        <family val="2"/>
      </rPr>
      <t xml:space="preserve">1992-2000 data come from the Marine Safety Management Information System.  Data for prior years may not be directly comparable. </t>
    </r>
  </si>
  <si>
    <t xml:space="preserve">Numbers may not add to totals because some fatalities are counted in more than one mode. To avoid double counting, the following adjustments have been made: most (not all) highway-rail grade-crossing fatalities have not been added because most (not all) such fatalities involve motor vehicles and, thus, are already included in highway fatalities; for transit, all commuter rail fatalities and motor-bus, trolley-bus, demand-responsive and van-pool fatalities arising from accidents have been subtracted because they are counted as railroad, highway, or highway-rail grade-crossing fatalities.  The reader cannot reproduce the total fatalities in this table by simply leaving out the number of highway-rail grade-crossing fatalitites in the sum and  subtracting the above transit submodes, because in so doing, grade-crossing fatalities not involving motor vehicles would be left out (see table 2-35 on rail). An example of such a fatality is a bicyclist hit by a train at a grade crossing. </t>
  </si>
  <si>
    <t xml:space="preserve">Caution must be exercised in comparing fatalities across modes because significantly different definitions are used.  In particular, rail and transit fatalities include incident-related (as distinct from accident-related) fatalities, such as fatalities from falls in transit stations or railroad employee fatalities from a fire in a workshed. Equivalent fatalities for the air and highway modes (fatalities at airports not caused by moving aircraft or fatalities from accidents in automobile repair shops) are not counted toward the totals for these modes.  Thus, fatalities not necessarily directly related to in service transportation are counted for the transit and rail modes, potentially overstating the risk for these modes. </t>
  </si>
  <si>
    <r>
      <t xml:space="preserve">j  </t>
    </r>
    <r>
      <rPr>
        <sz val="9"/>
        <rFont val="Arial"/>
        <family val="2"/>
      </rPr>
      <t xml:space="preserve">U.S. air carrier figure does not include 12 persons killed aboard a commuter aircraft when it and a US Air airliner collided; commuter air carrier figure does not include 22 persons killed aboard a US Air airliner when it and a commuter aircraft collided. </t>
    </r>
  </si>
  <si>
    <t>2000: U.S Department of Transportation, Federal Transit Administration, personal communications, Mar. 19, 2002.</t>
  </si>
  <si>
    <t>Light</t>
  </si>
  <si>
    <t>Large</t>
  </si>
  <si>
    <r>
      <t xml:space="preserve">e  </t>
    </r>
    <r>
      <rPr>
        <sz val="9"/>
        <rFont val="Arial"/>
        <family val="2"/>
      </rPr>
      <t xml:space="preserve">Large trucks are defined as trucks over 10,000 pounds gross vehicle weight rating, including single-unit trucks and truck tractors. Light trucks are defined as trucks of 10,000 pounds gross vehicle weight rating or less, including pickups, vans, truck-based stationwagons, and utility vehicles. </t>
    </r>
  </si>
  <si>
    <r>
      <t>R</t>
    </r>
    <r>
      <rPr>
        <sz val="11"/>
        <rFont val="Arial Narrow"/>
        <family val="2"/>
      </rPr>
      <t>6</t>
    </r>
  </si>
  <si>
    <r>
      <t>R</t>
    </r>
    <r>
      <rPr>
        <sz val="11"/>
        <rFont val="Arial Narrow"/>
        <family val="2"/>
      </rPr>
      <t>619</t>
    </r>
  </si>
  <si>
    <r>
      <t>R</t>
    </r>
    <r>
      <rPr>
        <sz val="11"/>
        <rFont val="Arial Narrow"/>
        <family val="2"/>
      </rPr>
      <t>799</t>
    </r>
  </si>
  <si>
    <r>
      <t>R</t>
    </r>
    <r>
      <rPr>
        <sz val="11"/>
        <rFont val="Arial Narrow"/>
        <family val="2"/>
      </rPr>
      <t>867</t>
    </r>
  </si>
  <si>
    <r>
      <t>R</t>
    </r>
    <r>
      <rPr>
        <sz val="11"/>
        <rFont val="Arial Narrow"/>
        <family val="2"/>
      </rPr>
      <t>740</t>
    </r>
  </si>
  <si>
    <r>
      <t>R</t>
    </r>
    <r>
      <rPr>
        <sz val="11"/>
        <rFont val="Arial Narrow"/>
        <family val="2"/>
      </rPr>
      <t>735</t>
    </r>
  </si>
  <si>
    <r>
      <t>R</t>
    </r>
    <r>
      <rPr>
        <sz val="11"/>
        <rFont val="Arial Narrow"/>
        <family val="2"/>
      </rPr>
      <t>636</t>
    </r>
  </si>
  <si>
    <r>
      <t>R</t>
    </r>
    <r>
      <rPr>
        <b/>
        <sz val="11"/>
        <rFont val="Arial Narrow"/>
        <family val="2"/>
      </rPr>
      <t>47,347</t>
    </r>
  </si>
  <si>
    <r>
      <t>R</t>
    </r>
    <r>
      <rPr>
        <b/>
        <sz val="11"/>
        <rFont val="Arial Narrow"/>
        <family val="2"/>
      </rPr>
      <t>44,320</t>
    </r>
  </si>
  <si>
    <r>
      <t>R</t>
    </r>
    <r>
      <rPr>
        <b/>
        <sz val="11"/>
        <rFont val="Arial Narrow"/>
        <family val="2"/>
      </rPr>
      <t>42,032</t>
    </r>
  </si>
  <si>
    <r>
      <t>R</t>
    </r>
    <r>
      <rPr>
        <b/>
        <sz val="11"/>
        <rFont val="Arial Narrow"/>
        <family val="2"/>
      </rPr>
      <t>42,810</t>
    </r>
  </si>
  <si>
    <r>
      <t>R</t>
    </r>
    <r>
      <rPr>
        <b/>
        <sz val="11"/>
        <rFont val="Arial Narrow"/>
        <family val="2"/>
      </rPr>
      <t>43,553</t>
    </r>
  </si>
  <si>
    <r>
      <t>R</t>
    </r>
    <r>
      <rPr>
        <b/>
        <sz val="11"/>
        <rFont val="Arial Narrow"/>
        <family val="2"/>
      </rPr>
      <t>44,527</t>
    </r>
  </si>
  <si>
    <r>
      <t>R</t>
    </r>
    <r>
      <rPr>
        <b/>
        <sz val="11"/>
        <rFont val="Arial Narrow"/>
        <family val="2"/>
      </rPr>
      <t>44,798</t>
    </r>
  </si>
  <si>
    <r>
      <t>R</t>
    </r>
    <r>
      <rPr>
        <b/>
        <sz val="11"/>
        <rFont val="Arial Narrow"/>
        <family val="2"/>
      </rPr>
      <t>44,444</t>
    </r>
  </si>
  <si>
    <r>
      <t>R</t>
    </r>
    <r>
      <rPr>
        <b/>
        <sz val="11"/>
        <rFont val="Arial Narrow"/>
        <family val="2"/>
      </rPr>
      <t>43,909</t>
    </r>
  </si>
  <si>
    <t xml:space="preserve">1985-2000: Ibid., Internet site www.ntsb.gov/aviation, table 5 as of May 7, 2002. </t>
  </si>
  <si>
    <t xml:space="preserve">1985-2000: Ibid., Internet site www.ntsb.gov/aviation, table 9 as of May 7, 2002. </t>
  </si>
  <si>
    <t>1985-2000: Ibid., Internet site www.ntsb.gov/aviation, table 9 as of May 7, 2002.</t>
  </si>
  <si>
    <t xml:space="preserve">1985-2000: Ibid., Internet site www.ntsb.gov/aviation, table 10 as of May 7, 2002. </t>
  </si>
  <si>
    <r>
      <t>R</t>
    </r>
    <r>
      <rPr>
        <sz val="11"/>
        <rFont val="Arial Narrow"/>
        <family val="2"/>
      </rPr>
      <t>21</t>
    </r>
  </si>
  <si>
    <r>
      <t>R</t>
    </r>
    <r>
      <rPr>
        <b/>
        <sz val="11"/>
        <rFont val="Arial Narrow"/>
        <family val="2"/>
      </rPr>
      <t>44,036</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</si>
</sst>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sz val="14"/>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6">
    <xf numFmtId="0" fontId="0" fillId="0" borderId="0" xfId="0" applyAlignment="1">
      <alignment/>
    </xf>
    <xf numFmtId="3" fontId="13" fillId="0" borderId="0" xfId="22" applyNumberFormat="1" applyFont="1" applyFill="1" applyBorder="1" applyAlignment="1">
      <alignment horizontal="right"/>
      <protection/>
    </xf>
    <xf numFmtId="3" fontId="14" fillId="0" borderId="0" xfId="22" applyNumberFormat="1" applyFont="1" applyFill="1" applyBorder="1" applyAlignment="1">
      <alignment horizontal="right"/>
      <protection/>
    </xf>
    <xf numFmtId="3" fontId="0" fillId="0" borderId="0" xfId="22" applyNumberFormat="1" applyFont="1" applyFill="1" applyBorder="1" applyAlignment="1">
      <alignment horizontal="right"/>
      <protection/>
    </xf>
    <xf numFmtId="3" fontId="1" fillId="0" borderId="0" xfId="22" applyNumberFormat="1" applyFont="1" applyFill="1" applyBorder="1" applyAlignment="1">
      <alignment horizontal="right"/>
      <protection/>
    </xf>
    <xf numFmtId="3" fontId="0" fillId="0" borderId="0" xfId="22" applyNumberFormat="1" applyFont="1" applyFill="1" applyBorder="1" applyAlignment="1">
      <alignment horizontal="left"/>
      <protection/>
    </xf>
    <xf numFmtId="0" fontId="0" fillId="0" borderId="0" xfId="27" applyFont="1" applyFill="1">
      <alignment/>
      <protection/>
    </xf>
    <xf numFmtId="0" fontId="0" fillId="0" borderId="0" xfId="0" applyAlignment="1">
      <alignment wrapText="1"/>
    </xf>
    <xf numFmtId="3" fontId="15" fillId="0" borderId="4" xfId="22" applyNumberFormat="1" applyFont="1" applyFill="1" applyBorder="1" applyAlignment="1">
      <alignment horizontal="right"/>
      <protection/>
    </xf>
    <xf numFmtId="3" fontId="16" fillId="0" borderId="0" xfId="22" applyNumberFormat="1" applyFont="1" applyFill="1" applyBorder="1" applyAlignment="1">
      <alignment horizontal="left"/>
      <protection/>
    </xf>
    <xf numFmtId="3" fontId="16" fillId="0" borderId="0" xfId="22" applyNumberFormat="1" applyFont="1" applyFill="1" applyBorder="1" applyAlignment="1">
      <alignment horizontal="right"/>
      <protection/>
    </xf>
    <xf numFmtId="3" fontId="15" fillId="0" borderId="0" xfId="22" applyNumberFormat="1" applyFont="1" applyFill="1" applyBorder="1" applyAlignment="1">
      <alignment horizontal="left"/>
      <protection/>
    </xf>
    <xf numFmtId="3" fontId="15" fillId="0" borderId="0" xfId="22" applyNumberFormat="1" applyFont="1" applyFill="1" applyBorder="1" applyAlignment="1">
      <alignment horizontal="right"/>
      <protection/>
    </xf>
    <xf numFmtId="3" fontId="17" fillId="0" borderId="0" xfId="22" applyNumberFormat="1" applyFont="1" applyFill="1" applyBorder="1" applyAlignment="1">
      <alignment horizontal="right"/>
      <protection/>
    </xf>
    <xf numFmtId="3" fontId="18" fillId="0" borderId="0" xfId="22" applyNumberFormat="1" applyFont="1" applyFill="1" applyBorder="1" applyAlignment="1">
      <alignment horizontal="right"/>
      <protection/>
    </xf>
    <xf numFmtId="3" fontId="15" fillId="0" borderId="0" xfId="15" applyNumberFormat="1" applyFont="1" applyFill="1" applyBorder="1" applyAlignment="1">
      <alignment horizontal="right"/>
    </xf>
    <xf numFmtId="3" fontId="20" fillId="0" borderId="0" xfId="22" applyNumberFormat="1" applyFont="1" applyFill="1" applyBorder="1" applyAlignment="1">
      <alignment horizontal="right"/>
      <protection/>
    </xf>
    <xf numFmtId="3" fontId="20" fillId="0" borderId="0" xfId="22" applyNumberFormat="1" applyFont="1" applyFill="1" applyBorder="1" applyAlignment="1">
      <alignment horizontal="left"/>
      <protection/>
    </xf>
    <xf numFmtId="0" fontId="20" fillId="0" borderId="0" xfId="0" applyFont="1" applyFill="1" applyAlignment="1">
      <alignment/>
    </xf>
    <xf numFmtId="0" fontId="20" fillId="0" borderId="0" xfId="27" applyFont="1" applyFill="1">
      <alignment/>
      <protection/>
    </xf>
    <xf numFmtId="0" fontId="0" fillId="0" borderId="0" xfId="0" applyAlignment="1">
      <alignment horizontal="left" wrapText="1"/>
    </xf>
    <xf numFmtId="3" fontId="17" fillId="0" borderId="0" xfId="22" applyNumberFormat="1" applyFont="1" applyFill="1" applyBorder="1" applyAlignment="1">
      <alignment horizontal="right" vertical="top"/>
      <protection/>
    </xf>
    <xf numFmtId="3" fontId="17" fillId="0" borderId="0" xfId="15" applyNumberFormat="1" applyFont="1" applyFill="1" applyBorder="1" applyAlignment="1">
      <alignment horizontal="right" vertical="top"/>
    </xf>
    <xf numFmtId="3" fontId="17" fillId="0" borderId="4" xfId="22" applyNumberFormat="1" applyFont="1" applyFill="1" applyBorder="1" applyAlignment="1">
      <alignment horizontal="right" vertical="top"/>
      <protection/>
    </xf>
    <xf numFmtId="3" fontId="18" fillId="0" borderId="0" xfId="22" applyNumberFormat="1" applyFont="1" applyFill="1" applyBorder="1" applyAlignment="1">
      <alignment horizontal="right" vertical="top"/>
      <protection/>
    </xf>
    <xf numFmtId="3" fontId="15" fillId="0" borderId="5" xfId="22" applyNumberFormat="1" applyFont="1" applyFill="1" applyBorder="1" applyAlignment="1">
      <alignment horizontal="right"/>
      <protection/>
    </xf>
    <xf numFmtId="49" fontId="16" fillId="0" borderId="5" xfId="22" applyNumberFormat="1" applyFont="1" applyFill="1" applyBorder="1" applyAlignment="1">
      <alignment horizontal="right"/>
      <protection/>
    </xf>
    <xf numFmtId="49" fontId="20" fillId="0" borderId="0" xfId="0" applyNumberFormat="1" applyFont="1" applyFill="1" applyAlignment="1">
      <alignment horizontal="left" wrapText="1"/>
    </xf>
    <xf numFmtId="49" fontId="22" fillId="0" borderId="0" xfId="0" applyNumberFormat="1" applyFont="1" applyFill="1" applyAlignment="1">
      <alignment horizontal="left" wrapText="1"/>
    </xf>
    <xf numFmtId="49" fontId="21" fillId="0" borderId="0" xfId="0" applyNumberFormat="1" applyFont="1" applyFill="1" applyAlignment="1">
      <alignment horizontal="left" wrapText="1"/>
    </xf>
    <xf numFmtId="3" fontId="21" fillId="0" borderId="0" xfId="22" applyNumberFormat="1" applyFont="1" applyFill="1" applyBorder="1" applyAlignment="1">
      <alignment horizontal="left" wrapText="1"/>
      <protection/>
    </xf>
    <xf numFmtId="3" fontId="20" fillId="0" borderId="0" xfId="22" applyNumberFormat="1" applyFont="1" applyFill="1" applyBorder="1" applyAlignment="1">
      <alignment horizontal="left" wrapText="1"/>
      <protection/>
    </xf>
    <xf numFmtId="3" fontId="16" fillId="0" borderId="6" xfId="22" applyNumberFormat="1" applyFont="1" applyFill="1" applyBorder="1" applyAlignment="1">
      <alignment horizontal="left"/>
      <protection/>
    </xf>
    <xf numFmtId="3" fontId="16" fillId="0" borderId="6" xfId="22" applyNumberFormat="1" applyFont="1" applyFill="1" applyBorder="1" applyAlignment="1">
      <alignment horizontal="right"/>
      <protection/>
    </xf>
    <xf numFmtId="3" fontId="15" fillId="0" borderId="7" xfId="22" applyNumberFormat="1" applyFont="1" applyFill="1" applyBorder="1" applyAlignment="1">
      <alignment horizontal="left"/>
      <protection/>
    </xf>
    <xf numFmtId="3" fontId="15" fillId="0" borderId="7" xfId="22" applyNumberFormat="1" applyFont="1" applyFill="1" applyBorder="1" applyAlignment="1">
      <alignment horizontal="right"/>
      <protection/>
    </xf>
    <xf numFmtId="3" fontId="17" fillId="0" borderId="7" xfId="22" applyNumberFormat="1" applyFont="1" applyFill="1" applyBorder="1" applyAlignment="1">
      <alignment horizontal="right" vertical="top"/>
      <protection/>
    </xf>
    <xf numFmtId="49" fontId="20" fillId="0" borderId="0" xfId="0" applyNumberFormat="1" applyFont="1" applyFill="1" applyAlignment="1">
      <alignment horizontal="left"/>
    </xf>
    <xf numFmtId="3" fontId="15" fillId="0" borderId="0" xfId="22" applyNumberFormat="1" applyFont="1" applyFill="1" applyBorder="1" applyAlignment="1">
      <alignment horizontal="left" vertical="top" indent="1"/>
      <protection/>
    </xf>
    <xf numFmtId="3" fontId="15" fillId="0" borderId="0" xfId="22" applyNumberFormat="1" applyFont="1" applyFill="1" applyBorder="1" applyAlignment="1">
      <alignment horizontal="right" vertical="top"/>
      <protection/>
    </xf>
    <xf numFmtId="3" fontId="18" fillId="0" borderId="6" xfId="22" applyNumberFormat="1" applyFont="1" applyFill="1" applyBorder="1" applyAlignment="1">
      <alignment horizontal="right"/>
      <protection/>
    </xf>
    <xf numFmtId="49" fontId="22" fillId="0" borderId="0" xfId="0" applyNumberFormat="1" applyFont="1" applyFill="1" applyAlignment="1">
      <alignment horizontal="left" wrapText="1"/>
    </xf>
    <xf numFmtId="49" fontId="20" fillId="0" borderId="0" xfId="0" applyNumberFormat="1" applyFont="1" applyFill="1" applyAlignment="1">
      <alignment horizontal="left" wrapText="1"/>
    </xf>
    <xf numFmtId="49" fontId="21" fillId="0" borderId="0" xfId="0" applyNumberFormat="1" applyFont="1" applyFill="1" applyAlignment="1">
      <alignment horizontal="left" wrapText="1"/>
    </xf>
    <xf numFmtId="0" fontId="20" fillId="0" borderId="0" xfId="0" applyNumberFormat="1" applyFont="1" applyFill="1" applyAlignment="1">
      <alignment horizontal="left" wrapText="1"/>
    </xf>
    <xf numFmtId="0" fontId="0" fillId="0" borderId="0" xfId="0" applyAlignment="1">
      <alignment horizontal="left" wrapText="1"/>
    </xf>
    <xf numFmtId="0" fontId="20" fillId="0" borderId="0" xfId="22" applyNumberFormat="1" applyFont="1" applyFill="1" applyBorder="1" applyAlignment="1">
      <alignment horizontal="left" wrapText="1"/>
      <protection/>
    </xf>
    <xf numFmtId="0" fontId="0" fillId="0" borderId="0" xfId="0" applyAlignment="1">
      <alignment wrapText="1"/>
    </xf>
    <xf numFmtId="3" fontId="21" fillId="0" borderId="0" xfId="22" applyNumberFormat="1" applyFont="1" applyFill="1" applyBorder="1" applyAlignment="1">
      <alignment horizontal="left"/>
      <protection/>
    </xf>
    <xf numFmtId="49" fontId="21" fillId="0" borderId="0" xfId="0" applyNumberFormat="1" applyFont="1" applyFill="1" applyAlignment="1">
      <alignment horizontal="left" vertical="center"/>
    </xf>
    <xf numFmtId="0" fontId="19" fillId="0" borderId="0" xfId="22" applyNumberFormat="1" applyFont="1" applyFill="1" applyBorder="1" applyAlignment="1">
      <alignment horizontal="left" wrapText="1"/>
      <protection/>
    </xf>
    <xf numFmtId="49" fontId="22" fillId="0" borderId="0" xfId="0" applyNumberFormat="1" applyFont="1" applyFill="1" applyAlignment="1">
      <alignment horizontal="left" vertical="center"/>
    </xf>
    <xf numFmtId="0" fontId="14" fillId="0" borderId="7" xfId="22" applyNumberFormat="1" applyFont="1" applyFill="1" applyBorder="1" applyAlignment="1">
      <alignment horizontal="left" wrapText="1"/>
      <protection/>
    </xf>
    <xf numFmtId="0" fontId="0" fillId="0" borderId="7" xfId="0" applyBorder="1" applyAlignment="1">
      <alignment wrapText="1"/>
    </xf>
    <xf numFmtId="3" fontId="21" fillId="0" borderId="0" xfId="22" applyNumberFormat="1" applyFont="1" applyFill="1" applyBorder="1" applyAlignment="1">
      <alignment horizontal="left" wrapText="1"/>
      <protection/>
    </xf>
    <xf numFmtId="3" fontId="20" fillId="0" borderId="0" xfId="22" applyNumberFormat="1" applyFont="1" applyFill="1" applyBorder="1" applyAlignment="1">
      <alignment horizontal="left" wrapText="1"/>
      <protection/>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9"/>
  <sheetViews>
    <sheetView tabSelected="1" zoomScaleSheetLayoutView="100" workbookViewId="0" topLeftCell="A1">
      <selection activeCell="A63" sqref="A63:P63"/>
    </sheetView>
  </sheetViews>
  <sheetFormatPr defaultColWidth="9.140625" defaultRowHeight="12.75"/>
  <cols>
    <col min="1" max="1" width="29.57421875" style="5" customWidth="1"/>
    <col min="2" max="14" width="10.28125" style="3" customWidth="1"/>
    <col min="15" max="15" width="10.421875" style="3" customWidth="1"/>
    <col min="16" max="16" width="10.28125" style="3" customWidth="1"/>
    <col min="17" max="17" width="9.28125" style="3" customWidth="1"/>
    <col min="18" max="18" width="10.421875" style="3" customWidth="1"/>
    <col min="19" max="16384" width="9.140625" style="3" customWidth="1"/>
  </cols>
  <sheetData>
    <row r="1" spans="1:18" s="1" customFormat="1" ht="18.75" customHeight="1" thickBot="1">
      <c r="A1" s="52" t="s">
        <v>0</v>
      </c>
      <c r="B1" s="52"/>
      <c r="C1" s="52"/>
      <c r="D1" s="52"/>
      <c r="E1" s="52"/>
      <c r="F1" s="53"/>
      <c r="G1" s="53"/>
      <c r="H1" s="53"/>
      <c r="I1" s="53"/>
      <c r="J1" s="53"/>
      <c r="K1" s="53"/>
      <c r="L1" s="53"/>
      <c r="M1" s="53"/>
      <c r="N1" s="53"/>
      <c r="O1" s="53"/>
      <c r="P1" s="53"/>
      <c r="Q1" s="53"/>
      <c r="R1" s="53"/>
    </row>
    <row r="2" spans="1:18" s="2" customFormat="1" ht="17.25" thickBot="1">
      <c r="A2" s="25"/>
      <c r="B2" s="26" t="s">
        <v>2</v>
      </c>
      <c r="C2" s="26" t="s">
        <v>3</v>
      </c>
      <c r="D2" s="26" t="s">
        <v>4</v>
      </c>
      <c r="E2" s="26" t="s">
        <v>5</v>
      </c>
      <c r="F2" s="26" t="s">
        <v>6</v>
      </c>
      <c r="G2" s="26" t="s">
        <v>7</v>
      </c>
      <c r="H2" s="26" t="s">
        <v>8</v>
      </c>
      <c r="I2" s="26" t="s">
        <v>9</v>
      </c>
      <c r="J2" s="26" t="s">
        <v>10</v>
      </c>
      <c r="K2" s="26" t="s">
        <v>11</v>
      </c>
      <c r="L2" s="26" t="s">
        <v>12</v>
      </c>
      <c r="M2" s="26" t="s">
        <v>13</v>
      </c>
      <c r="N2" s="26" t="s">
        <v>14</v>
      </c>
      <c r="O2" s="26" t="s">
        <v>15</v>
      </c>
      <c r="P2" s="26" t="s">
        <v>16</v>
      </c>
      <c r="Q2" s="26" t="s">
        <v>17</v>
      </c>
      <c r="R2" s="26" t="s">
        <v>18</v>
      </c>
    </row>
    <row r="3" spans="1:18" ht="18">
      <c r="A3" s="32" t="s">
        <v>52</v>
      </c>
      <c r="B3" s="33" t="s">
        <v>30</v>
      </c>
      <c r="C3" s="33" t="s">
        <v>30</v>
      </c>
      <c r="D3" s="33" t="s">
        <v>30</v>
      </c>
      <c r="E3" s="33" t="s">
        <v>30</v>
      </c>
      <c r="F3" s="33" t="s">
        <v>30</v>
      </c>
      <c r="G3" s="33" t="s">
        <v>30</v>
      </c>
      <c r="H3" s="40" t="s">
        <v>131</v>
      </c>
      <c r="I3" s="40" t="s">
        <v>132</v>
      </c>
      <c r="J3" s="40" t="s">
        <v>133</v>
      </c>
      <c r="K3" s="40" t="s">
        <v>134</v>
      </c>
      <c r="L3" s="40" t="s">
        <v>135</v>
      </c>
      <c r="M3" s="40" t="s">
        <v>136</v>
      </c>
      <c r="N3" s="40" t="s">
        <v>137</v>
      </c>
      <c r="O3" s="40" t="s">
        <v>138</v>
      </c>
      <c r="P3" s="40" t="s">
        <v>139</v>
      </c>
      <c r="Q3" s="40" t="s">
        <v>145</v>
      </c>
      <c r="R3" s="33">
        <v>44190</v>
      </c>
    </row>
    <row r="4" spans="1:18" s="4" customFormat="1" ht="16.5" customHeight="1">
      <c r="A4" s="9" t="s">
        <v>21</v>
      </c>
      <c r="B4" s="10"/>
      <c r="C4" s="10"/>
      <c r="D4" s="10"/>
      <c r="E4" s="10"/>
      <c r="F4" s="10"/>
      <c r="G4" s="10"/>
      <c r="H4" s="10"/>
      <c r="I4" s="10"/>
      <c r="J4" s="10"/>
      <c r="K4" s="10"/>
      <c r="L4" s="10"/>
      <c r="M4" s="10"/>
      <c r="N4" s="10"/>
      <c r="O4" s="10"/>
      <c r="P4" s="10"/>
      <c r="Q4" s="10"/>
      <c r="R4" s="10"/>
    </row>
    <row r="5" spans="1:18" s="4" customFormat="1" ht="18">
      <c r="A5" s="11" t="s">
        <v>54</v>
      </c>
      <c r="B5" s="12">
        <v>499</v>
      </c>
      <c r="C5" s="12">
        <v>261</v>
      </c>
      <c r="D5" s="12">
        <v>146</v>
      </c>
      <c r="E5" s="12">
        <v>124</v>
      </c>
      <c r="F5" s="12">
        <v>1</v>
      </c>
      <c r="G5" s="12">
        <v>526</v>
      </c>
      <c r="H5" s="12">
        <v>39</v>
      </c>
      <c r="I5" s="21" t="s">
        <v>55</v>
      </c>
      <c r="J5" s="12">
        <v>33</v>
      </c>
      <c r="K5" s="12">
        <v>1</v>
      </c>
      <c r="L5" s="12">
        <v>239</v>
      </c>
      <c r="M5" s="12">
        <v>168</v>
      </c>
      <c r="N5" s="12">
        <v>380</v>
      </c>
      <c r="O5" s="12">
        <v>8</v>
      </c>
      <c r="P5" s="12">
        <v>1</v>
      </c>
      <c r="Q5" s="12">
        <v>12</v>
      </c>
      <c r="R5" s="39">
        <v>92</v>
      </c>
    </row>
    <row r="6" spans="1:18" ht="18">
      <c r="A6" s="11" t="s">
        <v>56</v>
      </c>
      <c r="B6" s="12" t="s">
        <v>22</v>
      </c>
      <c r="C6" s="12" t="s">
        <v>22</v>
      </c>
      <c r="D6" s="12" t="s">
        <v>22</v>
      </c>
      <c r="E6" s="12">
        <v>28</v>
      </c>
      <c r="F6" s="12">
        <v>37</v>
      </c>
      <c r="G6" s="12">
        <v>37</v>
      </c>
      <c r="H6" s="13" t="s">
        <v>124</v>
      </c>
      <c r="I6" s="21" t="s">
        <v>57</v>
      </c>
      <c r="J6" s="12">
        <v>21</v>
      </c>
      <c r="K6" s="12">
        <v>24</v>
      </c>
      <c r="L6" s="12">
        <v>25</v>
      </c>
      <c r="M6" s="12">
        <v>9</v>
      </c>
      <c r="N6" s="12">
        <v>14</v>
      </c>
      <c r="O6" s="12">
        <v>46</v>
      </c>
      <c r="P6" s="12">
        <v>0</v>
      </c>
      <c r="Q6" s="12">
        <v>12</v>
      </c>
      <c r="R6" s="39">
        <v>5</v>
      </c>
    </row>
    <row r="7" spans="1:18" ht="18">
      <c r="A7" s="11" t="s">
        <v>58</v>
      </c>
      <c r="B7" s="12" t="s">
        <v>22</v>
      </c>
      <c r="C7" s="12" t="s">
        <v>22</v>
      </c>
      <c r="D7" s="12" t="s">
        <v>22</v>
      </c>
      <c r="E7" s="12">
        <v>69</v>
      </c>
      <c r="F7" s="12">
        <v>105</v>
      </c>
      <c r="G7" s="12">
        <v>76</v>
      </c>
      <c r="H7" s="12">
        <v>51</v>
      </c>
      <c r="I7" s="12">
        <v>78</v>
      </c>
      <c r="J7" s="12">
        <v>68</v>
      </c>
      <c r="K7" s="12">
        <v>42</v>
      </c>
      <c r="L7" s="12">
        <v>63</v>
      </c>
      <c r="M7" s="12">
        <v>52</v>
      </c>
      <c r="N7" s="12">
        <v>63</v>
      </c>
      <c r="O7" s="12">
        <v>39</v>
      </c>
      <c r="P7" s="12">
        <v>45</v>
      </c>
      <c r="Q7" s="12">
        <v>38</v>
      </c>
      <c r="R7" s="39">
        <v>71</v>
      </c>
    </row>
    <row r="8" spans="1:18" ht="18">
      <c r="A8" s="11" t="s">
        <v>59</v>
      </c>
      <c r="B8" s="12">
        <v>787</v>
      </c>
      <c r="C8" s="12">
        <v>1029</v>
      </c>
      <c r="D8" s="12">
        <v>1310</v>
      </c>
      <c r="E8" s="12">
        <v>1252</v>
      </c>
      <c r="F8" s="12">
        <v>1239</v>
      </c>
      <c r="G8" s="12">
        <v>956</v>
      </c>
      <c r="H8" s="12">
        <v>767</v>
      </c>
      <c r="I8" s="13" t="s">
        <v>126</v>
      </c>
      <c r="J8" s="13" t="s">
        <v>127</v>
      </c>
      <c r="K8" s="13" t="s">
        <v>128</v>
      </c>
      <c r="L8" s="39">
        <v>730</v>
      </c>
      <c r="M8" s="13" t="s">
        <v>129</v>
      </c>
      <c r="N8" s="13" t="s">
        <v>130</v>
      </c>
      <c r="O8" s="21" t="s">
        <v>60</v>
      </c>
      <c r="P8" s="39">
        <v>624</v>
      </c>
      <c r="Q8" s="21" t="s">
        <v>125</v>
      </c>
      <c r="R8" s="39">
        <v>594</v>
      </c>
    </row>
    <row r="9" spans="1:18" ht="11.25" customHeight="1">
      <c r="A9" s="11"/>
      <c r="B9" s="12"/>
      <c r="C9" s="12"/>
      <c r="D9" s="12"/>
      <c r="E9" s="12"/>
      <c r="F9" s="12"/>
      <c r="G9" s="12"/>
      <c r="H9" s="12"/>
      <c r="I9" s="12"/>
      <c r="J9" s="12"/>
      <c r="K9" s="12"/>
      <c r="L9" s="12"/>
      <c r="M9" s="12"/>
      <c r="N9" s="12"/>
      <c r="O9" s="12"/>
      <c r="P9" s="12"/>
      <c r="Q9" s="12"/>
      <c r="R9" s="12"/>
    </row>
    <row r="10" spans="1:18" ht="16.5">
      <c r="A10" s="9" t="s">
        <v>23</v>
      </c>
      <c r="B10" s="12"/>
      <c r="C10" s="12"/>
      <c r="D10" s="12"/>
      <c r="E10" s="12"/>
      <c r="F10" s="12"/>
      <c r="G10" s="12"/>
      <c r="H10" s="12"/>
      <c r="I10" s="12"/>
      <c r="J10" s="12"/>
      <c r="K10" s="12"/>
      <c r="L10" s="12"/>
      <c r="M10" s="12"/>
      <c r="N10" s="12"/>
      <c r="O10" s="12"/>
      <c r="P10" s="12"/>
      <c r="Q10" s="12"/>
      <c r="R10" s="12"/>
    </row>
    <row r="11" spans="1:18" ht="18">
      <c r="A11" s="11" t="s">
        <v>24</v>
      </c>
      <c r="B11" s="12" t="s">
        <v>22</v>
      </c>
      <c r="C11" s="12" t="s">
        <v>22</v>
      </c>
      <c r="D11" s="12" t="s">
        <v>22</v>
      </c>
      <c r="E11" s="12">
        <v>25929</v>
      </c>
      <c r="F11" s="12">
        <v>27449</v>
      </c>
      <c r="G11" s="12">
        <v>23212</v>
      </c>
      <c r="H11" s="12">
        <v>24092</v>
      </c>
      <c r="I11" s="12">
        <v>22385</v>
      </c>
      <c r="J11" s="12">
        <v>21387</v>
      </c>
      <c r="K11" s="12">
        <v>21566</v>
      </c>
      <c r="L11" s="12">
        <v>21997</v>
      </c>
      <c r="M11" s="12">
        <v>22423</v>
      </c>
      <c r="N11" s="12">
        <v>22505</v>
      </c>
      <c r="O11" s="12">
        <v>22199</v>
      </c>
      <c r="P11" s="15">
        <v>21194</v>
      </c>
      <c r="Q11" s="22" t="s">
        <v>61</v>
      </c>
      <c r="R11" s="12">
        <v>20492</v>
      </c>
    </row>
    <row r="12" spans="1:18" ht="18">
      <c r="A12" s="11" t="s">
        <v>25</v>
      </c>
      <c r="B12" s="12">
        <v>790</v>
      </c>
      <c r="C12" s="12">
        <v>1650</v>
      </c>
      <c r="D12" s="12">
        <v>2280</v>
      </c>
      <c r="E12" s="12">
        <v>3189</v>
      </c>
      <c r="F12" s="12">
        <v>5144</v>
      </c>
      <c r="G12" s="12">
        <v>4564</v>
      </c>
      <c r="H12" s="12">
        <v>3244</v>
      </c>
      <c r="I12" s="12">
        <v>2806</v>
      </c>
      <c r="J12" s="12">
        <v>2395</v>
      </c>
      <c r="K12" s="12">
        <v>2449</v>
      </c>
      <c r="L12" s="12">
        <v>2320</v>
      </c>
      <c r="M12" s="12">
        <v>2227</v>
      </c>
      <c r="N12" s="12">
        <v>2161</v>
      </c>
      <c r="O12" s="12">
        <v>2116</v>
      </c>
      <c r="P12" s="12">
        <v>2294</v>
      </c>
      <c r="Q12" s="21" t="s">
        <v>62</v>
      </c>
      <c r="R12" s="12">
        <v>2862</v>
      </c>
    </row>
    <row r="13" spans="1:18" ht="18">
      <c r="A13" s="11" t="s">
        <v>63</v>
      </c>
      <c r="B13" s="12"/>
      <c r="C13" s="12"/>
      <c r="D13" s="12"/>
      <c r="E13" s="12"/>
      <c r="F13" s="12"/>
      <c r="G13" s="12"/>
      <c r="H13" s="12"/>
      <c r="I13" s="12"/>
      <c r="J13" s="12"/>
      <c r="K13" s="12"/>
      <c r="L13" s="12"/>
      <c r="M13" s="12"/>
      <c r="N13" s="12"/>
      <c r="O13" s="12"/>
      <c r="P13" s="12"/>
      <c r="Q13" s="21"/>
      <c r="R13" s="12"/>
    </row>
    <row r="14" spans="1:18" ht="16.5">
      <c r="A14" s="38" t="s">
        <v>121</v>
      </c>
      <c r="B14" s="12" t="s">
        <v>22</v>
      </c>
      <c r="C14" s="12" t="s">
        <v>22</v>
      </c>
      <c r="D14" s="12" t="s">
        <v>22</v>
      </c>
      <c r="E14" s="12">
        <v>4856</v>
      </c>
      <c r="F14" s="12">
        <v>7486</v>
      </c>
      <c r="G14" s="12">
        <v>6689</v>
      </c>
      <c r="H14" s="12">
        <v>8601</v>
      </c>
      <c r="I14" s="12">
        <v>8391</v>
      </c>
      <c r="J14" s="12">
        <v>8098</v>
      </c>
      <c r="K14" s="12">
        <v>8511</v>
      </c>
      <c r="L14" s="12">
        <v>8904</v>
      </c>
      <c r="M14" s="12">
        <v>9568</v>
      </c>
      <c r="N14" s="12">
        <v>9932</v>
      </c>
      <c r="O14" s="12">
        <v>10249</v>
      </c>
      <c r="P14" s="12">
        <v>10705</v>
      </c>
      <c r="Q14" s="12">
        <v>11265</v>
      </c>
      <c r="R14" s="12">
        <v>11418</v>
      </c>
    </row>
    <row r="15" spans="1:18" ht="16.5">
      <c r="A15" s="38" t="s">
        <v>122</v>
      </c>
      <c r="B15" s="12" t="s">
        <v>22</v>
      </c>
      <c r="C15" s="12" t="s">
        <v>22</v>
      </c>
      <c r="D15" s="12" t="s">
        <v>22</v>
      </c>
      <c r="E15" s="12">
        <v>961</v>
      </c>
      <c r="F15" s="12">
        <v>1262</v>
      </c>
      <c r="G15" s="12">
        <v>977</v>
      </c>
      <c r="H15" s="12">
        <v>705</v>
      </c>
      <c r="I15" s="12">
        <v>661</v>
      </c>
      <c r="J15" s="12">
        <v>585</v>
      </c>
      <c r="K15" s="12">
        <v>605</v>
      </c>
      <c r="L15" s="12">
        <v>670</v>
      </c>
      <c r="M15" s="12">
        <v>648</v>
      </c>
      <c r="N15" s="12">
        <v>621</v>
      </c>
      <c r="O15" s="12">
        <v>723</v>
      </c>
      <c r="P15" s="12">
        <v>742</v>
      </c>
      <c r="Q15" s="12">
        <v>759</v>
      </c>
      <c r="R15" s="12">
        <v>741</v>
      </c>
    </row>
    <row r="16" spans="1:18" ht="18">
      <c r="A16" s="11" t="s">
        <v>26</v>
      </c>
      <c r="B16" s="12" t="s">
        <v>22</v>
      </c>
      <c r="C16" s="12" t="s">
        <v>22</v>
      </c>
      <c r="D16" s="12" t="s">
        <v>22</v>
      </c>
      <c r="E16" s="12">
        <v>53</v>
      </c>
      <c r="F16" s="12">
        <v>46</v>
      </c>
      <c r="G16" s="12">
        <v>57</v>
      </c>
      <c r="H16" s="12">
        <v>32</v>
      </c>
      <c r="I16" s="12">
        <v>31</v>
      </c>
      <c r="J16" s="12">
        <v>28</v>
      </c>
      <c r="K16" s="12">
        <v>18</v>
      </c>
      <c r="L16" s="12">
        <v>18</v>
      </c>
      <c r="M16" s="12">
        <v>33</v>
      </c>
      <c r="N16" s="12">
        <v>21</v>
      </c>
      <c r="O16" s="12">
        <v>18</v>
      </c>
      <c r="P16" s="12">
        <v>38</v>
      </c>
      <c r="Q16" s="21" t="s">
        <v>64</v>
      </c>
      <c r="R16" s="12">
        <v>22</v>
      </c>
    </row>
    <row r="17" spans="1:18" ht="18">
      <c r="A17" s="11" t="s">
        <v>44</v>
      </c>
      <c r="B17" s="12">
        <v>7210</v>
      </c>
      <c r="C17" s="12">
        <v>7990</v>
      </c>
      <c r="D17" s="12">
        <v>8950</v>
      </c>
      <c r="E17" s="12">
        <v>7516</v>
      </c>
      <c r="F17" s="12">
        <v>8070</v>
      </c>
      <c r="G17" s="12">
        <v>6808</v>
      </c>
      <c r="H17" s="12">
        <v>6482</v>
      </c>
      <c r="I17" s="12">
        <v>5801</v>
      </c>
      <c r="J17" s="12">
        <v>5549</v>
      </c>
      <c r="K17" s="12">
        <v>5649</v>
      </c>
      <c r="L17" s="12">
        <v>5489</v>
      </c>
      <c r="M17" s="12">
        <v>5584</v>
      </c>
      <c r="N17" s="12">
        <v>5449</v>
      </c>
      <c r="O17" s="12">
        <v>5321</v>
      </c>
      <c r="P17" s="12">
        <v>5228</v>
      </c>
      <c r="Q17" s="21" t="s">
        <v>65</v>
      </c>
      <c r="R17" s="12">
        <v>4739</v>
      </c>
    </row>
    <row r="18" spans="1:18" ht="18">
      <c r="A18" s="11" t="s">
        <v>45</v>
      </c>
      <c r="B18" s="12">
        <v>490</v>
      </c>
      <c r="C18" s="12">
        <v>690</v>
      </c>
      <c r="D18" s="12">
        <v>760</v>
      </c>
      <c r="E18" s="12">
        <v>1003</v>
      </c>
      <c r="F18" s="12">
        <v>965</v>
      </c>
      <c r="G18" s="12">
        <v>890</v>
      </c>
      <c r="H18" s="12">
        <v>859</v>
      </c>
      <c r="I18" s="12">
        <v>843</v>
      </c>
      <c r="J18" s="12">
        <v>723</v>
      </c>
      <c r="K18" s="12">
        <v>816</v>
      </c>
      <c r="L18" s="12">
        <v>802</v>
      </c>
      <c r="M18" s="12">
        <v>833</v>
      </c>
      <c r="N18" s="12">
        <v>765</v>
      </c>
      <c r="O18" s="12">
        <v>814</v>
      </c>
      <c r="P18" s="12">
        <v>760</v>
      </c>
      <c r="Q18" s="21" t="s">
        <v>66</v>
      </c>
      <c r="R18" s="12">
        <v>690</v>
      </c>
    </row>
    <row r="19" spans="1:18" ht="18">
      <c r="A19" s="11" t="s">
        <v>67</v>
      </c>
      <c r="B19" s="8">
        <v>27909</v>
      </c>
      <c r="C19" s="8">
        <v>36759</v>
      </c>
      <c r="D19" s="8">
        <v>40637</v>
      </c>
      <c r="E19" s="8">
        <f>81+937</f>
        <v>1018</v>
      </c>
      <c r="F19" s="8">
        <f>129+540</f>
        <v>669</v>
      </c>
      <c r="G19" s="8">
        <f>84+544</f>
        <v>628</v>
      </c>
      <c r="H19" s="8">
        <f>124+460</f>
        <v>584</v>
      </c>
      <c r="I19" s="8">
        <f>124+466</f>
        <v>590</v>
      </c>
      <c r="J19" s="8">
        <f>98+387</f>
        <v>485</v>
      </c>
      <c r="K19" s="8">
        <f>111+425</f>
        <v>536</v>
      </c>
      <c r="L19" s="8">
        <f>107+409</f>
        <v>516</v>
      </c>
      <c r="M19" s="8">
        <f>109+392</f>
        <v>501</v>
      </c>
      <c r="N19" s="8">
        <f>154+455</f>
        <v>609</v>
      </c>
      <c r="O19" s="8">
        <v>573</v>
      </c>
      <c r="P19" s="8">
        <v>540</v>
      </c>
      <c r="Q19" s="23" t="s">
        <v>68</v>
      </c>
      <c r="R19" s="8">
        <f>714+143</f>
        <v>857</v>
      </c>
    </row>
    <row r="20" spans="1:18" ht="18">
      <c r="A20" s="9" t="s">
        <v>1</v>
      </c>
      <c r="B20" s="10">
        <v>36399</v>
      </c>
      <c r="C20" s="10">
        <v>47089</v>
      </c>
      <c r="D20" s="10">
        <v>52627</v>
      </c>
      <c r="E20" s="10">
        <v>44525</v>
      </c>
      <c r="F20" s="10">
        <v>51091</v>
      </c>
      <c r="G20" s="10">
        <v>43825</v>
      </c>
      <c r="H20" s="10">
        <v>44599</v>
      </c>
      <c r="I20" s="10">
        <v>41508</v>
      </c>
      <c r="J20" s="10">
        <v>39250</v>
      </c>
      <c r="K20" s="10">
        <v>40150</v>
      </c>
      <c r="L20" s="10">
        <v>40716</v>
      </c>
      <c r="M20" s="10">
        <v>41817</v>
      </c>
      <c r="N20" s="24" t="s">
        <v>69</v>
      </c>
      <c r="O20" s="10">
        <v>42013</v>
      </c>
      <c r="P20" s="10">
        <v>41501</v>
      </c>
      <c r="Q20" s="24" t="s">
        <v>70</v>
      </c>
      <c r="R20" s="10">
        <v>41821</v>
      </c>
    </row>
    <row r="21" spans="1:18" s="4" customFormat="1" ht="11.25" customHeight="1">
      <c r="A21" s="9"/>
      <c r="B21" s="10"/>
      <c r="C21" s="10"/>
      <c r="D21" s="10"/>
      <c r="E21" s="10"/>
      <c r="F21" s="10"/>
      <c r="G21" s="10"/>
      <c r="H21" s="10"/>
      <c r="I21" s="10"/>
      <c r="J21" s="10"/>
      <c r="K21" s="10"/>
      <c r="L21" s="10"/>
      <c r="M21" s="10"/>
      <c r="N21" s="14"/>
      <c r="O21" s="10"/>
      <c r="P21" s="10"/>
      <c r="Q21" s="10"/>
      <c r="R21" s="10"/>
    </row>
    <row r="22" spans="1:18" s="4" customFormat="1" ht="18">
      <c r="A22" s="9" t="s">
        <v>71</v>
      </c>
      <c r="B22" s="10"/>
      <c r="C22" s="10"/>
      <c r="D22" s="10"/>
      <c r="E22" s="10"/>
      <c r="F22" s="10"/>
      <c r="G22" s="10"/>
      <c r="H22" s="10"/>
      <c r="I22" s="10"/>
      <c r="J22" s="10"/>
      <c r="K22" s="10"/>
      <c r="L22" s="10"/>
      <c r="M22" s="10"/>
      <c r="N22" s="10"/>
      <c r="O22" s="10"/>
      <c r="P22" s="10"/>
      <c r="Q22" s="10"/>
      <c r="R22" s="10"/>
    </row>
    <row r="23" spans="1:18" s="4" customFormat="1" ht="16.5">
      <c r="A23" s="11" t="s">
        <v>46</v>
      </c>
      <c r="B23" s="12">
        <v>1421</v>
      </c>
      <c r="C23" s="12">
        <v>1610</v>
      </c>
      <c r="D23" s="12">
        <v>1440</v>
      </c>
      <c r="E23" s="12">
        <v>917</v>
      </c>
      <c r="F23" s="12">
        <v>833</v>
      </c>
      <c r="G23" s="12">
        <v>582</v>
      </c>
      <c r="H23" s="12">
        <v>698</v>
      </c>
      <c r="I23" s="12">
        <v>608</v>
      </c>
      <c r="J23" s="12">
        <v>579</v>
      </c>
      <c r="K23" s="12">
        <v>626</v>
      </c>
      <c r="L23" s="12">
        <v>615</v>
      </c>
      <c r="M23" s="12">
        <v>579</v>
      </c>
      <c r="N23" s="12">
        <v>488</v>
      </c>
      <c r="O23" s="12">
        <v>461</v>
      </c>
      <c r="P23" s="12">
        <v>431</v>
      </c>
      <c r="Q23" s="12">
        <v>402</v>
      </c>
      <c r="R23" s="12">
        <v>425</v>
      </c>
    </row>
    <row r="24" spans="1:18" ht="16.5">
      <c r="A24" s="11" t="s">
        <v>47</v>
      </c>
      <c r="B24" s="12">
        <v>924</v>
      </c>
      <c r="C24" s="12">
        <v>923</v>
      </c>
      <c r="D24" s="12">
        <v>785</v>
      </c>
      <c r="E24" s="12">
        <v>575</v>
      </c>
      <c r="F24" s="12">
        <v>584</v>
      </c>
      <c r="G24" s="12">
        <v>454</v>
      </c>
      <c r="H24" s="12">
        <v>599</v>
      </c>
      <c r="I24" s="12">
        <v>586</v>
      </c>
      <c r="J24" s="12">
        <v>591</v>
      </c>
      <c r="K24" s="12">
        <v>653</v>
      </c>
      <c r="L24" s="12">
        <v>611</v>
      </c>
      <c r="M24" s="12">
        <v>567</v>
      </c>
      <c r="N24" s="12">
        <f>486+25+40</f>
        <v>551</v>
      </c>
      <c r="O24" s="12">
        <v>602</v>
      </c>
      <c r="P24" s="12">
        <v>577</v>
      </c>
      <c r="Q24" s="12">
        <v>530</v>
      </c>
      <c r="R24" s="12">
        <v>512</v>
      </c>
    </row>
    <row r="25" spans="1:18" ht="12" customHeight="1">
      <c r="A25" s="11"/>
      <c r="B25" s="12"/>
      <c r="C25" s="12"/>
      <c r="D25" s="12"/>
      <c r="E25" s="12"/>
      <c r="F25" s="12"/>
      <c r="G25" s="12"/>
      <c r="H25" s="12"/>
      <c r="I25" s="12"/>
      <c r="J25" s="12"/>
      <c r="K25" s="12"/>
      <c r="L25" s="12"/>
      <c r="M25" s="12"/>
      <c r="N25" s="12"/>
      <c r="O25" s="12"/>
      <c r="P25" s="12"/>
      <c r="Q25" s="12"/>
      <c r="R25" s="12"/>
    </row>
    <row r="26" spans="1:18" ht="18">
      <c r="A26" s="9" t="s">
        <v>72</v>
      </c>
      <c r="B26" s="10" t="s">
        <v>22</v>
      </c>
      <c r="C26" s="10" t="s">
        <v>22</v>
      </c>
      <c r="D26" s="10" t="s">
        <v>22</v>
      </c>
      <c r="E26" s="10" t="s">
        <v>22</v>
      </c>
      <c r="F26" s="10" t="s">
        <v>22</v>
      </c>
      <c r="G26" s="10" t="s">
        <v>22</v>
      </c>
      <c r="H26" s="10">
        <v>339</v>
      </c>
      <c r="I26" s="10">
        <v>300</v>
      </c>
      <c r="J26" s="10">
        <v>273</v>
      </c>
      <c r="K26" s="10">
        <v>281</v>
      </c>
      <c r="L26" s="10">
        <v>320</v>
      </c>
      <c r="M26" s="10">
        <v>274</v>
      </c>
      <c r="N26" s="10">
        <v>264</v>
      </c>
      <c r="O26" s="10">
        <v>275</v>
      </c>
      <c r="P26" s="10">
        <v>286</v>
      </c>
      <c r="Q26" s="10">
        <v>299</v>
      </c>
      <c r="R26" s="10">
        <v>295</v>
      </c>
    </row>
    <row r="27" spans="1:18" s="4" customFormat="1" ht="12" customHeight="1">
      <c r="A27" s="9"/>
      <c r="B27" s="10"/>
      <c r="C27" s="10"/>
      <c r="D27" s="10"/>
      <c r="E27" s="10"/>
      <c r="F27" s="10"/>
      <c r="G27" s="10"/>
      <c r="H27" s="10"/>
      <c r="I27" s="10"/>
      <c r="J27" s="10"/>
      <c r="K27" s="10"/>
      <c r="L27" s="10"/>
      <c r="M27" s="10"/>
      <c r="N27" s="10"/>
      <c r="O27" s="10"/>
      <c r="P27" s="10"/>
      <c r="Q27" s="10"/>
      <c r="R27" s="10"/>
    </row>
    <row r="28" spans="1:18" s="4" customFormat="1" ht="18">
      <c r="A28" s="9" t="s">
        <v>73</v>
      </c>
      <c r="B28" s="10"/>
      <c r="C28" s="10"/>
      <c r="D28" s="10"/>
      <c r="E28" s="10"/>
      <c r="F28" s="10"/>
      <c r="G28" s="10"/>
      <c r="H28" s="10"/>
      <c r="I28" s="10"/>
      <c r="J28" s="10"/>
      <c r="K28" s="10"/>
      <c r="L28" s="10"/>
      <c r="M28" s="10"/>
      <c r="N28" s="10"/>
      <c r="O28" s="10"/>
      <c r="P28" s="10"/>
      <c r="Q28" s="10"/>
      <c r="R28" s="10"/>
    </row>
    <row r="29" spans="1:18" s="4" customFormat="1" ht="18">
      <c r="A29" s="11" t="s">
        <v>74</v>
      </c>
      <c r="B29" s="12" t="s">
        <v>22</v>
      </c>
      <c r="C29" s="12" t="s">
        <v>22</v>
      </c>
      <c r="D29" s="12">
        <v>178</v>
      </c>
      <c r="E29" s="12">
        <v>243</v>
      </c>
      <c r="F29" s="12">
        <v>206</v>
      </c>
      <c r="G29" s="12">
        <v>131</v>
      </c>
      <c r="H29" s="12">
        <v>85</v>
      </c>
      <c r="I29" s="12">
        <v>30</v>
      </c>
      <c r="J29" s="12">
        <v>96</v>
      </c>
      <c r="K29" s="21" t="s">
        <v>75</v>
      </c>
      <c r="L29" s="21" t="s">
        <v>76</v>
      </c>
      <c r="M29" s="21" t="s">
        <v>77</v>
      </c>
      <c r="N29" s="21" t="s">
        <v>78</v>
      </c>
      <c r="O29" s="21" t="s">
        <v>79</v>
      </c>
      <c r="P29" s="21" t="s">
        <v>80</v>
      </c>
      <c r="Q29" s="21" t="s">
        <v>81</v>
      </c>
      <c r="R29" s="12">
        <v>32</v>
      </c>
    </row>
    <row r="30" spans="1:18" ht="18">
      <c r="A30" s="11" t="s">
        <v>82</v>
      </c>
      <c r="B30" s="12" t="s">
        <v>22</v>
      </c>
      <c r="C30" s="12" t="s">
        <v>22</v>
      </c>
      <c r="D30" s="12">
        <v>420</v>
      </c>
      <c r="E30" s="12">
        <v>330</v>
      </c>
      <c r="F30" s="12">
        <v>281</v>
      </c>
      <c r="G30" s="12">
        <v>130</v>
      </c>
      <c r="H30" s="12">
        <v>101</v>
      </c>
      <c r="I30" s="12">
        <v>56</v>
      </c>
      <c r="J30" s="21" t="s">
        <v>83</v>
      </c>
      <c r="K30" s="21" t="s">
        <v>84</v>
      </c>
      <c r="L30" s="21" t="s">
        <v>85</v>
      </c>
      <c r="M30" s="21" t="s">
        <v>84</v>
      </c>
      <c r="N30" s="21" t="s">
        <v>84</v>
      </c>
      <c r="O30" s="21" t="s">
        <v>86</v>
      </c>
      <c r="P30" s="21" t="s">
        <v>84</v>
      </c>
      <c r="Q30" s="21" t="s">
        <v>87</v>
      </c>
      <c r="R30" s="12">
        <v>87</v>
      </c>
    </row>
    <row r="31" spans="1:18" ht="16.5">
      <c r="A31" s="11" t="s">
        <v>27</v>
      </c>
      <c r="B31" s="12">
        <v>739</v>
      </c>
      <c r="C31" s="12">
        <v>1360</v>
      </c>
      <c r="D31" s="12">
        <v>1418</v>
      </c>
      <c r="E31" s="12">
        <v>1466</v>
      </c>
      <c r="F31" s="12">
        <v>1360</v>
      </c>
      <c r="G31" s="12">
        <v>1116</v>
      </c>
      <c r="H31" s="12">
        <v>865</v>
      </c>
      <c r="I31" s="12">
        <v>924</v>
      </c>
      <c r="J31" s="12">
        <v>816</v>
      </c>
      <c r="K31" s="12">
        <v>800</v>
      </c>
      <c r="L31" s="12">
        <v>784</v>
      </c>
      <c r="M31" s="12">
        <v>829</v>
      </c>
      <c r="N31" s="12">
        <v>709</v>
      </c>
      <c r="O31" s="12">
        <v>821</v>
      </c>
      <c r="P31" s="12">
        <v>815</v>
      </c>
      <c r="Q31" s="12">
        <v>734</v>
      </c>
      <c r="R31" s="12">
        <v>701</v>
      </c>
    </row>
    <row r="32" spans="1:18" ht="12" customHeight="1">
      <c r="A32" s="11"/>
      <c r="B32" s="12"/>
      <c r="C32" s="12"/>
      <c r="D32" s="12"/>
      <c r="E32" s="12"/>
      <c r="F32" s="12"/>
      <c r="G32" s="12"/>
      <c r="H32" s="12"/>
      <c r="I32" s="12"/>
      <c r="J32" s="12"/>
      <c r="K32" s="12"/>
      <c r="L32" s="12"/>
      <c r="M32" s="12"/>
      <c r="N32" s="12"/>
      <c r="O32" s="12"/>
      <c r="P32" s="12"/>
      <c r="Q32" s="12"/>
      <c r="R32" s="12"/>
    </row>
    <row r="33" spans="1:18" ht="16.5">
      <c r="A33" s="9" t="s">
        <v>28</v>
      </c>
      <c r="B33" s="12"/>
      <c r="C33" s="12"/>
      <c r="D33" s="12"/>
      <c r="E33" s="12">
        <f aca="true" t="shared" si="0" ref="E33:O33">E35+E34</f>
        <v>15</v>
      </c>
      <c r="F33" s="12">
        <f t="shared" si="0"/>
        <v>19</v>
      </c>
      <c r="G33" s="12">
        <f t="shared" si="0"/>
        <v>33</v>
      </c>
      <c r="H33" s="12">
        <f t="shared" si="0"/>
        <v>9</v>
      </c>
      <c r="I33" s="12">
        <f t="shared" si="0"/>
        <v>14</v>
      </c>
      <c r="J33" s="12">
        <f t="shared" si="0"/>
        <v>15</v>
      </c>
      <c r="K33" s="12">
        <f t="shared" si="0"/>
        <v>17</v>
      </c>
      <c r="L33" s="12">
        <f t="shared" si="0"/>
        <v>22</v>
      </c>
      <c r="M33" s="12">
        <f t="shared" si="0"/>
        <v>21</v>
      </c>
      <c r="N33" s="12">
        <f t="shared" si="0"/>
        <v>53</v>
      </c>
      <c r="O33" s="12">
        <f t="shared" si="0"/>
        <v>10</v>
      </c>
      <c r="P33" s="12">
        <v>20</v>
      </c>
      <c r="Q33" s="12">
        <v>25</v>
      </c>
      <c r="R33" s="12">
        <f>R35+R34</f>
        <v>38</v>
      </c>
    </row>
    <row r="34" spans="1:18" ht="16.5">
      <c r="A34" s="11" t="s">
        <v>50</v>
      </c>
      <c r="B34" s="12" t="s">
        <v>22</v>
      </c>
      <c r="C34" s="12" t="s">
        <v>22</v>
      </c>
      <c r="D34" s="12">
        <v>4</v>
      </c>
      <c r="E34" s="12">
        <v>7</v>
      </c>
      <c r="F34" s="12">
        <v>4</v>
      </c>
      <c r="G34" s="12">
        <v>5</v>
      </c>
      <c r="H34" s="12">
        <v>3</v>
      </c>
      <c r="I34" s="12">
        <v>0</v>
      </c>
      <c r="J34" s="12">
        <v>5</v>
      </c>
      <c r="K34" s="12">
        <v>0</v>
      </c>
      <c r="L34" s="12">
        <v>1</v>
      </c>
      <c r="M34" s="12">
        <v>3</v>
      </c>
      <c r="N34" s="12">
        <v>5</v>
      </c>
      <c r="O34" s="12">
        <v>0</v>
      </c>
      <c r="P34" s="12">
        <v>2</v>
      </c>
      <c r="Q34" s="12">
        <v>4</v>
      </c>
      <c r="R34" s="12">
        <v>1</v>
      </c>
    </row>
    <row r="35" spans="1:18" ht="18.75" thickBot="1">
      <c r="A35" s="34" t="s">
        <v>29</v>
      </c>
      <c r="B35" s="35" t="s">
        <v>22</v>
      </c>
      <c r="C35" s="35" t="s">
        <v>22</v>
      </c>
      <c r="D35" s="35">
        <v>26</v>
      </c>
      <c r="E35" s="35">
        <v>8</v>
      </c>
      <c r="F35" s="35">
        <v>15</v>
      </c>
      <c r="G35" s="35">
        <v>28</v>
      </c>
      <c r="H35" s="35">
        <v>6</v>
      </c>
      <c r="I35" s="35">
        <v>14</v>
      </c>
      <c r="J35" s="35">
        <v>10</v>
      </c>
      <c r="K35" s="35">
        <v>17</v>
      </c>
      <c r="L35" s="35">
        <v>21</v>
      </c>
      <c r="M35" s="35">
        <v>18</v>
      </c>
      <c r="N35" s="35">
        <v>48</v>
      </c>
      <c r="O35" s="35">
        <v>10</v>
      </c>
      <c r="P35" s="36" t="s">
        <v>88</v>
      </c>
      <c r="Q35" s="36" t="s">
        <v>144</v>
      </c>
      <c r="R35" s="35">
        <v>37</v>
      </c>
    </row>
    <row r="36" spans="1:20" ht="13.5" customHeight="1">
      <c r="A36" s="54" t="s">
        <v>89</v>
      </c>
      <c r="B36" s="55"/>
      <c r="C36" s="55"/>
      <c r="D36" s="55"/>
      <c r="E36" s="55"/>
      <c r="F36" s="55"/>
      <c r="G36" s="55"/>
      <c r="H36" s="55"/>
      <c r="I36" s="55"/>
      <c r="J36" s="55"/>
      <c r="K36" s="55"/>
      <c r="L36" s="55"/>
      <c r="M36" s="55"/>
      <c r="N36" s="55"/>
      <c r="O36" s="55"/>
      <c r="P36" s="55"/>
      <c r="Q36" s="47"/>
      <c r="R36" s="47"/>
      <c r="S36" s="16"/>
      <c r="T36" s="16"/>
    </row>
    <row r="37" spans="1:20" ht="13.5" customHeight="1">
      <c r="A37" s="30"/>
      <c r="B37" s="31"/>
      <c r="C37" s="31"/>
      <c r="D37" s="31"/>
      <c r="E37" s="31"/>
      <c r="F37" s="31"/>
      <c r="G37" s="31"/>
      <c r="H37" s="31"/>
      <c r="I37" s="31"/>
      <c r="J37" s="31"/>
      <c r="K37" s="31"/>
      <c r="L37" s="31"/>
      <c r="M37" s="31"/>
      <c r="N37" s="31"/>
      <c r="O37" s="31"/>
      <c r="P37" s="31"/>
      <c r="Q37" s="7"/>
      <c r="R37" s="7"/>
      <c r="S37" s="16"/>
      <c r="T37" s="16"/>
    </row>
    <row r="38" spans="1:18" s="4" customFormat="1" ht="25.5" customHeight="1">
      <c r="A38" s="50" t="s">
        <v>107</v>
      </c>
      <c r="B38" s="47"/>
      <c r="C38" s="47"/>
      <c r="D38" s="47"/>
      <c r="E38" s="47"/>
      <c r="F38" s="47"/>
      <c r="G38" s="47"/>
      <c r="H38" s="47"/>
      <c r="I38" s="47"/>
      <c r="J38" s="47"/>
      <c r="K38" s="47"/>
      <c r="L38" s="47"/>
      <c r="M38" s="7"/>
      <c r="N38" s="7"/>
      <c r="O38" s="7"/>
      <c r="P38" s="7"/>
      <c r="Q38" s="7"/>
      <c r="R38" s="7"/>
    </row>
    <row r="39" spans="1:20" ht="25.5" customHeight="1">
      <c r="A39" s="50" t="s">
        <v>108</v>
      </c>
      <c r="B39" s="47"/>
      <c r="C39" s="47"/>
      <c r="D39" s="47"/>
      <c r="E39" s="47"/>
      <c r="F39" s="47"/>
      <c r="G39" s="47"/>
      <c r="H39" s="47"/>
      <c r="I39" s="47"/>
      <c r="J39" s="47"/>
      <c r="K39" s="47"/>
      <c r="L39" s="47"/>
      <c r="M39" s="7"/>
      <c r="N39" s="7"/>
      <c r="O39" s="7"/>
      <c r="P39" s="7"/>
      <c r="Q39" s="7"/>
      <c r="R39" s="7"/>
      <c r="S39" s="16"/>
      <c r="T39" s="16"/>
    </row>
    <row r="40" spans="1:20" ht="12.75">
      <c r="A40" s="50" t="s">
        <v>109</v>
      </c>
      <c r="B40" s="47"/>
      <c r="C40" s="47"/>
      <c r="D40" s="47"/>
      <c r="E40" s="47"/>
      <c r="F40" s="47"/>
      <c r="G40" s="47"/>
      <c r="H40" s="47"/>
      <c r="I40" s="47"/>
      <c r="J40" s="47"/>
      <c r="K40" s="47"/>
      <c r="L40" s="47"/>
      <c r="M40" s="7"/>
      <c r="N40" s="7"/>
      <c r="O40" s="7"/>
      <c r="P40" s="7"/>
      <c r="Q40" s="7"/>
      <c r="R40" s="7"/>
      <c r="S40" s="16"/>
      <c r="T40" s="16"/>
    </row>
    <row r="41" spans="1:20" ht="12.75" customHeight="1">
      <c r="A41" s="50" t="s">
        <v>110</v>
      </c>
      <c r="B41" s="47"/>
      <c r="C41" s="47"/>
      <c r="D41" s="47"/>
      <c r="E41" s="47"/>
      <c r="F41" s="47"/>
      <c r="G41" s="47"/>
      <c r="H41" s="47"/>
      <c r="I41" s="47"/>
      <c r="J41" s="47"/>
      <c r="K41" s="47"/>
      <c r="L41" s="47"/>
      <c r="M41" s="7"/>
      <c r="N41" s="7"/>
      <c r="O41" s="7"/>
      <c r="P41" s="7"/>
      <c r="Q41" s="7"/>
      <c r="R41" s="7"/>
      <c r="S41" s="16"/>
      <c r="T41" s="16"/>
    </row>
    <row r="42" spans="1:20" ht="25.5" customHeight="1">
      <c r="A42" s="50" t="s">
        <v>123</v>
      </c>
      <c r="B42" s="47"/>
      <c r="C42" s="47"/>
      <c r="D42" s="47"/>
      <c r="E42" s="47"/>
      <c r="F42" s="47"/>
      <c r="G42" s="47"/>
      <c r="H42" s="47"/>
      <c r="I42" s="47"/>
      <c r="J42" s="47"/>
      <c r="K42" s="47"/>
      <c r="L42" s="47"/>
      <c r="M42" s="7"/>
      <c r="N42" s="7"/>
      <c r="O42" s="7"/>
      <c r="P42" s="7"/>
      <c r="Q42" s="7"/>
      <c r="R42" s="7"/>
      <c r="S42" s="16"/>
      <c r="T42" s="16"/>
    </row>
    <row r="43" spans="1:20" ht="25.5" customHeight="1">
      <c r="A43" s="50" t="s">
        <v>111</v>
      </c>
      <c r="B43" s="47"/>
      <c r="C43" s="47"/>
      <c r="D43" s="47"/>
      <c r="E43" s="47"/>
      <c r="F43" s="47"/>
      <c r="G43" s="47"/>
      <c r="H43" s="47"/>
      <c r="I43" s="47"/>
      <c r="J43" s="47"/>
      <c r="K43" s="47"/>
      <c r="L43" s="47"/>
      <c r="M43" s="7"/>
      <c r="N43" s="7"/>
      <c r="O43" s="7"/>
      <c r="P43" s="7"/>
      <c r="Q43" s="7"/>
      <c r="R43" s="7"/>
      <c r="S43" s="16"/>
      <c r="T43" s="16"/>
    </row>
    <row r="44" spans="1:20" ht="25.5" customHeight="1">
      <c r="A44" s="50" t="s">
        <v>112</v>
      </c>
      <c r="B44" s="47"/>
      <c r="C44" s="47"/>
      <c r="D44" s="47"/>
      <c r="E44" s="47"/>
      <c r="F44" s="47"/>
      <c r="G44" s="47"/>
      <c r="H44" s="47"/>
      <c r="I44" s="47"/>
      <c r="J44" s="47"/>
      <c r="K44" s="47"/>
      <c r="L44" s="47"/>
      <c r="M44" s="7"/>
      <c r="N44" s="7"/>
      <c r="O44" s="7"/>
      <c r="P44" s="7"/>
      <c r="Q44" s="7"/>
      <c r="R44" s="7"/>
      <c r="S44" s="16"/>
      <c r="T44" s="16"/>
    </row>
    <row r="45" spans="1:20" ht="12.75">
      <c r="A45" s="50" t="s">
        <v>113</v>
      </c>
      <c r="B45" s="47"/>
      <c r="C45" s="47"/>
      <c r="D45" s="47"/>
      <c r="E45" s="47"/>
      <c r="F45" s="47"/>
      <c r="G45" s="47"/>
      <c r="H45" s="47"/>
      <c r="I45" s="47"/>
      <c r="J45" s="47"/>
      <c r="K45" s="47"/>
      <c r="L45" s="47"/>
      <c r="M45" s="7"/>
      <c r="N45" s="7"/>
      <c r="O45" s="7"/>
      <c r="P45" s="7"/>
      <c r="Q45" s="7"/>
      <c r="R45" s="7"/>
      <c r="S45" s="16"/>
      <c r="T45" s="16"/>
    </row>
    <row r="46" spans="1:20" ht="25.5" customHeight="1">
      <c r="A46" s="50" t="s">
        <v>114</v>
      </c>
      <c r="B46" s="47"/>
      <c r="C46" s="47"/>
      <c r="D46" s="47"/>
      <c r="E46" s="47"/>
      <c r="F46" s="47"/>
      <c r="G46" s="47"/>
      <c r="H46" s="47"/>
      <c r="I46" s="47"/>
      <c r="J46" s="47"/>
      <c r="K46" s="47"/>
      <c r="L46" s="47"/>
      <c r="M46" s="7"/>
      <c r="N46" s="7"/>
      <c r="O46" s="7"/>
      <c r="P46" s="7"/>
      <c r="Q46" s="7"/>
      <c r="R46" s="7"/>
      <c r="S46" s="16"/>
      <c r="T46" s="16"/>
    </row>
    <row r="47" spans="1:20" ht="24.75" customHeight="1">
      <c r="A47" s="50" t="s">
        <v>119</v>
      </c>
      <c r="B47" s="47"/>
      <c r="C47" s="47"/>
      <c r="D47" s="47"/>
      <c r="E47" s="47"/>
      <c r="F47" s="47"/>
      <c r="G47" s="47"/>
      <c r="H47" s="47"/>
      <c r="I47" s="47"/>
      <c r="J47" s="47"/>
      <c r="K47" s="47"/>
      <c r="L47" s="47"/>
      <c r="M47" s="7"/>
      <c r="N47" s="7"/>
      <c r="O47" s="7"/>
      <c r="P47" s="7"/>
      <c r="Q47" s="7"/>
      <c r="R47" s="7"/>
      <c r="S47" s="16"/>
      <c r="T47" s="16"/>
    </row>
    <row r="48" spans="1:20" ht="12.75" customHeight="1">
      <c r="A48" s="50" t="s">
        <v>115</v>
      </c>
      <c r="B48" s="47"/>
      <c r="C48" s="47"/>
      <c r="D48" s="47"/>
      <c r="E48" s="47"/>
      <c r="F48" s="47"/>
      <c r="G48" s="47"/>
      <c r="H48" s="47"/>
      <c r="I48" s="47"/>
      <c r="J48" s="47"/>
      <c r="K48" s="47"/>
      <c r="L48" s="47"/>
      <c r="M48" s="7"/>
      <c r="N48" s="7"/>
      <c r="O48" s="7"/>
      <c r="P48" s="7"/>
      <c r="Q48" s="7"/>
      <c r="R48" s="7"/>
      <c r="S48" s="18"/>
      <c r="T48" s="18"/>
    </row>
    <row r="49" spans="1:20" ht="12.75" customHeight="1">
      <c r="A49" s="50" t="s">
        <v>116</v>
      </c>
      <c r="B49" s="47"/>
      <c r="C49" s="47"/>
      <c r="D49" s="47"/>
      <c r="E49" s="47"/>
      <c r="F49" s="47"/>
      <c r="G49" s="47"/>
      <c r="H49" s="47"/>
      <c r="I49" s="47"/>
      <c r="J49" s="47"/>
      <c r="K49" s="47"/>
      <c r="L49" s="47"/>
      <c r="M49" s="7"/>
      <c r="N49" s="7"/>
      <c r="O49" s="7"/>
      <c r="P49" s="7"/>
      <c r="Q49" s="7"/>
      <c r="R49" s="7"/>
      <c r="S49" s="16"/>
      <c r="T49" s="16"/>
    </row>
    <row r="50" spans="1:20" ht="13.5" customHeight="1">
      <c r="A50" s="17"/>
      <c r="B50" s="17"/>
      <c r="C50" s="17"/>
      <c r="D50" s="17"/>
      <c r="E50" s="17"/>
      <c r="F50" s="17"/>
      <c r="G50" s="17"/>
      <c r="H50" s="17"/>
      <c r="I50" s="17"/>
      <c r="J50" s="17"/>
      <c r="K50" s="17"/>
      <c r="L50" s="17"/>
      <c r="M50" s="17"/>
      <c r="N50" s="17"/>
      <c r="O50" s="17"/>
      <c r="P50" s="17"/>
      <c r="Q50" s="16"/>
      <c r="R50" s="16"/>
      <c r="S50" s="16"/>
      <c r="T50" s="16"/>
    </row>
    <row r="51" spans="1:20" ht="13.5" customHeight="1">
      <c r="A51" s="48" t="s">
        <v>48</v>
      </c>
      <c r="B51" s="48"/>
      <c r="C51" s="48"/>
      <c r="D51" s="48"/>
      <c r="E51" s="48"/>
      <c r="F51" s="48"/>
      <c r="G51" s="48"/>
      <c r="H51" s="48"/>
      <c r="I51" s="48"/>
      <c r="J51" s="48"/>
      <c r="K51" s="48"/>
      <c r="L51" s="48"/>
      <c r="M51" s="48"/>
      <c r="N51" s="48"/>
      <c r="O51" s="48"/>
      <c r="P51" s="48"/>
      <c r="Q51" s="16"/>
      <c r="R51" s="16"/>
      <c r="S51" s="16"/>
      <c r="T51" s="16"/>
    </row>
    <row r="52" spans="1:20" ht="69" customHeight="1">
      <c r="A52" s="46" t="s">
        <v>117</v>
      </c>
      <c r="B52" s="47"/>
      <c r="C52" s="47"/>
      <c r="D52" s="47"/>
      <c r="E52" s="47"/>
      <c r="F52" s="47"/>
      <c r="G52" s="47"/>
      <c r="H52" s="47"/>
      <c r="I52" s="47"/>
      <c r="J52" s="47"/>
      <c r="K52" s="47"/>
      <c r="L52" s="47"/>
      <c r="M52" s="7"/>
      <c r="N52" s="7"/>
      <c r="O52" s="7"/>
      <c r="P52" s="7"/>
      <c r="Q52" s="7"/>
      <c r="R52" s="7"/>
      <c r="S52" s="16"/>
      <c r="T52" s="16"/>
    </row>
    <row r="53" spans="1:20" ht="12.75">
      <c r="A53" s="17"/>
      <c r="B53" s="17"/>
      <c r="C53" s="17"/>
      <c r="D53" s="17"/>
      <c r="E53" s="17"/>
      <c r="F53" s="17"/>
      <c r="G53" s="17"/>
      <c r="H53" s="17"/>
      <c r="I53" s="17"/>
      <c r="J53" s="17"/>
      <c r="K53" s="17"/>
      <c r="L53" s="17"/>
      <c r="M53" s="17"/>
      <c r="N53" s="17"/>
      <c r="O53" s="17"/>
      <c r="P53" s="17"/>
      <c r="Q53" s="16"/>
      <c r="R53" s="16"/>
      <c r="S53" s="16"/>
      <c r="T53" s="16"/>
    </row>
    <row r="54" spans="1:20" ht="45.75" customHeight="1">
      <c r="A54" s="46" t="s">
        <v>118</v>
      </c>
      <c r="B54" s="47"/>
      <c r="C54" s="47"/>
      <c r="D54" s="47"/>
      <c r="E54" s="47"/>
      <c r="F54" s="47"/>
      <c r="G54" s="47"/>
      <c r="H54" s="47"/>
      <c r="I54" s="47"/>
      <c r="J54" s="47"/>
      <c r="K54" s="47"/>
      <c r="L54" s="47"/>
      <c r="M54" s="7"/>
      <c r="N54" s="7"/>
      <c r="O54" s="7"/>
      <c r="P54" s="7"/>
      <c r="Q54" s="7"/>
      <c r="R54" s="7"/>
      <c r="S54" s="16"/>
      <c r="T54" s="16"/>
    </row>
    <row r="55" spans="1:20" ht="12.75">
      <c r="A55" s="17"/>
      <c r="B55" s="17"/>
      <c r="C55" s="17"/>
      <c r="D55" s="17"/>
      <c r="E55" s="17"/>
      <c r="F55" s="17"/>
      <c r="G55" s="17"/>
      <c r="H55" s="17"/>
      <c r="I55" s="17"/>
      <c r="J55" s="17"/>
      <c r="K55" s="17"/>
      <c r="L55" s="17"/>
      <c r="M55" s="17"/>
      <c r="N55" s="17"/>
      <c r="O55" s="17"/>
      <c r="P55" s="17"/>
      <c r="Q55" s="16"/>
      <c r="R55" s="16"/>
      <c r="S55" s="16"/>
      <c r="T55" s="16"/>
    </row>
    <row r="56" spans="1:20" ht="12.75">
      <c r="A56" s="48" t="s">
        <v>31</v>
      </c>
      <c r="B56" s="48"/>
      <c r="C56" s="48"/>
      <c r="D56" s="48"/>
      <c r="E56" s="48"/>
      <c r="F56" s="48"/>
      <c r="G56" s="48"/>
      <c r="H56" s="48"/>
      <c r="I56" s="48"/>
      <c r="J56" s="48"/>
      <c r="K56" s="48"/>
      <c r="L56" s="48"/>
      <c r="M56" s="48"/>
      <c r="N56" s="48"/>
      <c r="O56" s="48"/>
      <c r="P56" s="48"/>
      <c r="Q56" s="16"/>
      <c r="R56" s="16"/>
      <c r="S56" s="16"/>
      <c r="T56" s="16"/>
    </row>
    <row r="57" spans="1:20" ht="12.75">
      <c r="A57" s="49" t="s">
        <v>32</v>
      </c>
      <c r="B57" s="49"/>
      <c r="C57" s="49"/>
      <c r="D57" s="49"/>
      <c r="E57" s="49"/>
      <c r="F57" s="49"/>
      <c r="G57" s="49"/>
      <c r="H57" s="49"/>
      <c r="I57" s="49"/>
      <c r="J57" s="49"/>
      <c r="K57" s="49"/>
      <c r="L57" s="49"/>
      <c r="M57" s="49"/>
      <c r="N57" s="49"/>
      <c r="O57" s="49"/>
      <c r="P57" s="49"/>
      <c r="Q57" s="16"/>
      <c r="R57" s="16"/>
      <c r="S57" s="16"/>
      <c r="T57" s="16"/>
    </row>
    <row r="58" spans="1:20" ht="12.75">
      <c r="A58" s="42" t="s">
        <v>90</v>
      </c>
      <c r="B58" s="42"/>
      <c r="C58" s="42"/>
      <c r="D58" s="42"/>
      <c r="E58" s="42"/>
      <c r="F58" s="42"/>
      <c r="G58" s="42"/>
      <c r="H58" s="42"/>
      <c r="I58" s="42"/>
      <c r="J58" s="42"/>
      <c r="K58" s="42"/>
      <c r="L58" s="42"/>
      <c r="M58" s="27"/>
      <c r="N58" s="27"/>
      <c r="O58" s="27"/>
      <c r="P58" s="27"/>
      <c r="Q58" s="16"/>
      <c r="R58" s="16"/>
      <c r="S58" s="16"/>
      <c r="T58" s="16"/>
    </row>
    <row r="59" spans="1:20" ht="12.75">
      <c r="A59" s="42" t="s">
        <v>91</v>
      </c>
      <c r="B59" s="42"/>
      <c r="C59" s="42"/>
      <c r="D59" s="42"/>
      <c r="E59" s="42"/>
      <c r="F59" s="42"/>
      <c r="G59" s="42"/>
      <c r="H59" s="42"/>
      <c r="I59" s="42"/>
      <c r="J59" s="42"/>
      <c r="K59" s="42"/>
      <c r="L59" s="42"/>
      <c r="M59" s="27"/>
      <c r="N59" s="27"/>
      <c r="O59" s="27"/>
      <c r="P59" s="27"/>
      <c r="Q59" s="16"/>
      <c r="R59" s="16"/>
      <c r="S59" s="16"/>
      <c r="T59" s="16"/>
    </row>
    <row r="60" spans="1:20" ht="12.75">
      <c r="A60" s="42" t="s">
        <v>92</v>
      </c>
      <c r="B60" s="42"/>
      <c r="C60" s="42"/>
      <c r="D60" s="42"/>
      <c r="E60" s="42"/>
      <c r="F60" s="42"/>
      <c r="G60" s="42"/>
      <c r="H60" s="42"/>
      <c r="I60" s="42"/>
      <c r="J60" s="42"/>
      <c r="K60" s="42"/>
      <c r="L60" s="42"/>
      <c r="M60" s="27"/>
      <c r="N60" s="27"/>
      <c r="O60" s="27"/>
      <c r="P60" s="27"/>
      <c r="Q60" s="16"/>
      <c r="R60" s="16"/>
      <c r="S60" s="16"/>
      <c r="T60" s="16"/>
    </row>
    <row r="61" spans="1:20" ht="12.75">
      <c r="A61" s="42" t="s">
        <v>93</v>
      </c>
      <c r="B61" s="42"/>
      <c r="C61" s="42"/>
      <c r="D61" s="42"/>
      <c r="E61" s="42"/>
      <c r="F61" s="42"/>
      <c r="G61" s="42"/>
      <c r="H61" s="42"/>
      <c r="I61" s="42"/>
      <c r="J61" s="42"/>
      <c r="K61" s="42"/>
      <c r="L61" s="42"/>
      <c r="M61" s="27"/>
      <c r="N61" s="27"/>
      <c r="O61" s="27"/>
      <c r="P61" s="27"/>
      <c r="Q61" s="16"/>
      <c r="R61" s="16"/>
      <c r="S61" s="16"/>
      <c r="T61" s="16"/>
    </row>
    <row r="62" spans="1:20" ht="12.75">
      <c r="A62" s="42" t="s">
        <v>140</v>
      </c>
      <c r="B62" s="42"/>
      <c r="C62" s="42"/>
      <c r="D62" s="42"/>
      <c r="E62" s="42"/>
      <c r="F62" s="42"/>
      <c r="G62" s="42"/>
      <c r="H62" s="42"/>
      <c r="I62" s="42"/>
      <c r="J62" s="42"/>
      <c r="K62" s="42"/>
      <c r="L62" s="42"/>
      <c r="M62" s="27"/>
      <c r="N62" s="27"/>
      <c r="O62" s="27"/>
      <c r="P62" s="27"/>
      <c r="Q62" s="16"/>
      <c r="R62" s="16"/>
      <c r="S62" s="16"/>
      <c r="T62" s="16"/>
    </row>
    <row r="63" spans="1:20" ht="12.75">
      <c r="A63" s="51" t="s">
        <v>33</v>
      </c>
      <c r="B63" s="51"/>
      <c r="C63" s="51"/>
      <c r="D63" s="51"/>
      <c r="E63" s="51"/>
      <c r="F63" s="51"/>
      <c r="G63" s="51"/>
      <c r="H63" s="51"/>
      <c r="I63" s="51"/>
      <c r="J63" s="51"/>
      <c r="K63" s="51"/>
      <c r="L63" s="51"/>
      <c r="M63" s="51"/>
      <c r="N63" s="51"/>
      <c r="O63" s="51"/>
      <c r="P63" s="51"/>
      <c r="Q63" s="16"/>
      <c r="R63" s="16"/>
      <c r="S63" s="16"/>
      <c r="T63" s="16"/>
    </row>
    <row r="64" spans="1:20" ht="24" customHeight="1">
      <c r="A64" s="42" t="s">
        <v>94</v>
      </c>
      <c r="B64" s="42"/>
      <c r="C64" s="42"/>
      <c r="D64" s="42"/>
      <c r="E64" s="42"/>
      <c r="F64" s="42"/>
      <c r="G64" s="42"/>
      <c r="H64" s="42"/>
      <c r="I64" s="42"/>
      <c r="J64" s="42"/>
      <c r="K64" s="42"/>
      <c r="L64" s="42"/>
      <c r="M64" s="27"/>
      <c r="N64" s="27"/>
      <c r="O64" s="27"/>
      <c r="P64" s="27"/>
      <c r="Q64" s="16"/>
      <c r="R64" s="16"/>
      <c r="S64" s="16"/>
      <c r="T64" s="16"/>
    </row>
    <row r="65" spans="1:20" ht="12.75">
      <c r="A65" s="42" t="s">
        <v>141</v>
      </c>
      <c r="B65" s="42"/>
      <c r="C65" s="42"/>
      <c r="D65" s="42"/>
      <c r="E65" s="42"/>
      <c r="F65" s="42"/>
      <c r="G65" s="42"/>
      <c r="H65" s="42"/>
      <c r="I65" s="42"/>
      <c r="J65" s="42"/>
      <c r="K65" s="42"/>
      <c r="L65" s="42"/>
      <c r="M65" s="27"/>
      <c r="N65" s="27"/>
      <c r="O65" s="27"/>
      <c r="P65" s="27"/>
      <c r="Q65" s="16"/>
      <c r="R65" s="16"/>
      <c r="S65" s="16"/>
      <c r="T65" s="16"/>
    </row>
    <row r="66" spans="1:20" ht="12.75">
      <c r="A66" s="41" t="s">
        <v>34</v>
      </c>
      <c r="B66" s="41"/>
      <c r="C66" s="41"/>
      <c r="D66" s="41"/>
      <c r="E66" s="41"/>
      <c r="F66" s="41"/>
      <c r="G66" s="41"/>
      <c r="H66" s="41"/>
      <c r="I66" s="41"/>
      <c r="J66" s="41"/>
      <c r="K66" s="41"/>
      <c r="L66" s="41"/>
      <c r="M66" s="28"/>
      <c r="N66" s="28"/>
      <c r="O66" s="28"/>
      <c r="P66" s="28"/>
      <c r="Q66" s="16"/>
      <c r="R66" s="16"/>
      <c r="S66" s="16"/>
      <c r="T66" s="16"/>
    </row>
    <row r="67" spans="1:20" ht="24" customHeight="1">
      <c r="A67" s="42" t="s">
        <v>95</v>
      </c>
      <c r="B67" s="42"/>
      <c r="C67" s="42"/>
      <c r="D67" s="42"/>
      <c r="E67" s="42"/>
      <c r="F67" s="42"/>
      <c r="G67" s="42"/>
      <c r="H67" s="42"/>
      <c r="I67" s="42"/>
      <c r="J67" s="42"/>
      <c r="K67" s="42"/>
      <c r="L67" s="42"/>
      <c r="M67" s="27"/>
      <c r="N67" s="27"/>
      <c r="O67" s="27"/>
      <c r="P67" s="27"/>
      <c r="Q67" s="16"/>
      <c r="R67" s="16"/>
      <c r="S67" s="16"/>
      <c r="T67" s="16"/>
    </row>
    <row r="68" spans="1:20" ht="12.75">
      <c r="A68" s="42" t="s">
        <v>142</v>
      </c>
      <c r="B68" s="42"/>
      <c r="C68" s="42"/>
      <c r="D68" s="42"/>
      <c r="E68" s="42"/>
      <c r="F68" s="42"/>
      <c r="G68" s="42"/>
      <c r="H68" s="42"/>
      <c r="I68" s="42"/>
      <c r="J68" s="42"/>
      <c r="K68" s="42"/>
      <c r="L68" s="42"/>
      <c r="M68" s="27"/>
      <c r="N68" s="27"/>
      <c r="O68" s="27"/>
      <c r="P68" s="27"/>
      <c r="Q68" s="16"/>
      <c r="R68" s="16"/>
      <c r="S68" s="16"/>
      <c r="T68" s="16"/>
    </row>
    <row r="69" spans="1:20" ht="12.75">
      <c r="A69" s="41" t="s">
        <v>35</v>
      </c>
      <c r="B69" s="41"/>
      <c r="C69" s="41"/>
      <c r="D69" s="41"/>
      <c r="E69" s="41"/>
      <c r="F69" s="41"/>
      <c r="G69" s="41"/>
      <c r="H69" s="41"/>
      <c r="I69" s="41"/>
      <c r="J69" s="41"/>
      <c r="K69" s="41"/>
      <c r="L69" s="41"/>
      <c r="M69" s="28"/>
      <c r="N69" s="28"/>
      <c r="O69" s="28"/>
      <c r="P69" s="28"/>
      <c r="Q69" s="16"/>
      <c r="R69" s="16"/>
      <c r="S69" s="16"/>
      <c r="T69" s="16"/>
    </row>
    <row r="70" spans="1:20" ht="12.75" customHeight="1">
      <c r="A70" s="42" t="s">
        <v>96</v>
      </c>
      <c r="B70" s="42"/>
      <c r="C70" s="42"/>
      <c r="D70" s="42"/>
      <c r="E70" s="42"/>
      <c r="F70" s="42"/>
      <c r="G70" s="42"/>
      <c r="H70" s="42"/>
      <c r="I70" s="42"/>
      <c r="J70" s="42"/>
      <c r="K70" s="42"/>
      <c r="L70" s="42"/>
      <c r="M70" s="27"/>
      <c r="N70" s="27"/>
      <c r="O70" s="27"/>
      <c r="P70" s="27"/>
      <c r="Q70" s="16"/>
      <c r="R70" s="16"/>
      <c r="S70" s="16"/>
      <c r="T70" s="16"/>
    </row>
    <row r="71" spans="1:20" ht="12.75">
      <c r="A71" s="42" t="s">
        <v>97</v>
      </c>
      <c r="B71" s="42"/>
      <c r="C71" s="42"/>
      <c r="D71" s="42"/>
      <c r="E71" s="42"/>
      <c r="F71" s="42"/>
      <c r="G71" s="42"/>
      <c r="H71" s="42"/>
      <c r="I71" s="42"/>
      <c r="J71" s="42"/>
      <c r="K71" s="42"/>
      <c r="L71" s="42"/>
      <c r="M71" s="27"/>
      <c r="N71" s="27"/>
      <c r="O71" s="27"/>
      <c r="P71" s="27"/>
      <c r="Q71" s="16"/>
      <c r="R71" s="16"/>
      <c r="S71" s="16"/>
      <c r="T71" s="16"/>
    </row>
    <row r="72" spans="1:20" ht="12.75">
      <c r="A72" s="42" t="s">
        <v>143</v>
      </c>
      <c r="B72" s="42"/>
      <c r="C72" s="42"/>
      <c r="D72" s="42"/>
      <c r="E72" s="42"/>
      <c r="F72" s="42"/>
      <c r="G72" s="42"/>
      <c r="H72" s="42"/>
      <c r="I72" s="42"/>
      <c r="J72" s="42"/>
      <c r="K72" s="42"/>
      <c r="L72" s="42"/>
      <c r="M72" s="27"/>
      <c r="N72" s="27"/>
      <c r="O72" s="27"/>
      <c r="P72" s="27"/>
      <c r="Q72" s="16"/>
      <c r="R72" s="16"/>
      <c r="S72" s="16"/>
      <c r="T72" s="16"/>
    </row>
    <row r="73" spans="1:20" ht="13.5" customHeight="1">
      <c r="A73" s="43" t="s">
        <v>36</v>
      </c>
      <c r="B73" s="43"/>
      <c r="C73" s="43"/>
      <c r="D73" s="43"/>
      <c r="E73" s="43"/>
      <c r="F73" s="43"/>
      <c r="G73" s="43"/>
      <c r="H73" s="43"/>
      <c r="I73" s="43"/>
      <c r="J73" s="43"/>
      <c r="K73" s="43"/>
      <c r="L73" s="43"/>
      <c r="M73" s="29"/>
      <c r="N73" s="29"/>
      <c r="O73" s="29"/>
      <c r="P73" s="29"/>
      <c r="Q73" s="16"/>
      <c r="R73" s="16"/>
      <c r="S73" s="16"/>
      <c r="T73" s="16"/>
    </row>
    <row r="74" spans="1:20" ht="36" customHeight="1">
      <c r="A74" s="44" t="s">
        <v>20</v>
      </c>
      <c r="B74" s="45"/>
      <c r="C74" s="45"/>
      <c r="D74" s="45"/>
      <c r="E74" s="45"/>
      <c r="F74" s="45"/>
      <c r="G74" s="45"/>
      <c r="H74" s="45"/>
      <c r="I74" s="45"/>
      <c r="J74" s="45"/>
      <c r="K74" s="45"/>
      <c r="L74" s="45"/>
      <c r="M74" s="20"/>
      <c r="N74" s="20"/>
      <c r="O74" s="20"/>
      <c r="P74" s="20"/>
      <c r="Q74" s="16"/>
      <c r="R74" s="16"/>
      <c r="S74" s="16"/>
      <c r="T74" s="16"/>
    </row>
    <row r="75" spans="1:20" ht="12.75">
      <c r="A75" s="42" t="s">
        <v>98</v>
      </c>
      <c r="B75" s="42"/>
      <c r="C75" s="42"/>
      <c r="D75" s="42"/>
      <c r="E75" s="42"/>
      <c r="F75" s="42"/>
      <c r="G75" s="42"/>
      <c r="H75" s="42"/>
      <c r="I75" s="42"/>
      <c r="J75" s="42"/>
      <c r="K75" s="42"/>
      <c r="L75" s="42"/>
      <c r="M75" s="27"/>
      <c r="N75" s="27"/>
      <c r="O75" s="27"/>
      <c r="P75" s="27"/>
      <c r="Q75" s="16"/>
      <c r="R75" s="16"/>
      <c r="S75" s="16"/>
      <c r="T75" s="16"/>
    </row>
    <row r="76" spans="1:20" ht="12.75">
      <c r="A76" s="43" t="s">
        <v>37</v>
      </c>
      <c r="B76" s="43"/>
      <c r="C76" s="43"/>
      <c r="D76" s="43"/>
      <c r="E76" s="43"/>
      <c r="F76" s="43"/>
      <c r="G76" s="43"/>
      <c r="H76" s="43"/>
      <c r="I76" s="43"/>
      <c r="J76" s="43"/>
      <c r="K76" s="43"/>
      <c r="L76" s="43"/>
      <c r="M76" s="29"/>
      <c r="N76" s="29"/>
      <c r="O76" s="29"/>
      <c r="P76" s="29"/>
      <c r="Q76" s="16"/>
      <c r="R76" s="16"/>
      <c r="S76" s="16"/>
      <c r="T76" s="16"/>
    </row>
    <row r="77" spans="1:20" ht="12.75">
      <c r="A77" s="41" t="s">
        <v>38</v>
      </c>
      <c r="B77" s="41"/>
      <c r="C77" s="41"/>
      <c r="D77" s="41"/>
      <c r="E77" s="41"/>
      <c r="F77" s="41"/>
      <c r="G77" s="41"/>
      <c r="H77" s="41"/>
      <c r="I77" s="41"/>
      <c r="J77" s="41"/>
      <c r="K77" s="41"/>
      <c r="L77" s="41"/>
      <c r="M77" s="28"/>
      <c r="N77" s="28"/>
      <c r="O77" s="28"/>
      <c r="P77" s="28"/>
      <c r="Q77" s="16"/>
      <c r="R77" s="16"/>
      <c r="S77" s="16"/>
      <c r="T77" s="16"/>
    </row>
    <row r="78" spans="1:20" ht="12.75">
      <c r="A78" s="42" t="s">
        <v>99</v>
      </c>
      <c r="B78" s="42"/>
      <c r="C78" s="42"/>
      <c r="D78" s="42"/>
      <c r="E78" s="42"/>
      <c r="F78" s="42"/>
      <c r="G78" s="42"/>
      <c r="H78" s="42"/>
      <c r="I78" s="42"/>
      <c r="J78" s="42"/>
      <c r="K78" s="42"/>
      <c r="L78" s="42"/>
      <c r="M78" s="27"/>
      <c r="N78" s="27"/>
      <c r="O78" s="27"/>
      <c r="P78" s="27"/>
      <c r="Q78" s="19"/>
      <c r="R78" s="19"/>
      <c r="S78" s="16"/>
      <c r="T78" s="16"/>
    </row>
    <row r="79" spans="1:20" ht="12.75">
      <c r="A79" s="42" t="s">
        <v>39</v>
      </c>
      <c r="B79" s="42"/>
      <c r="C79" s="42"/>
      <c r="D79" s="42"/>
      <c r="E79" s="42"/>
      <c r="F79" s="42"/>
      <c r="G79" s="42"/>
      <c r="H79" s="42"/>
      <c r="I79" s="42"/>
      <c r="J79" s="42"/>
      <c r="K79" s="42"/>
      <c r="L79" s="42"/>
      <c r="M79" s="27"/>
      <c r="N79" s="27"/>
      <c r="O79" s="27"/>
      <c r="P79" s="27"/>
      <c r="Q79" s="19"/>
      <c r="R79" s="19"/>
      <c r="S79" s="16"/>
      <c r="T79" s="16"/>
    </row>
    <row r="80" spans="1:20" ht="12.75">
      <c r="A80" s="42" t="s">
        <v>100</v>
      </c>
      <c r="B80" s="42"/>
      <c r="C80" s="42"/>
      <c r="D80" s="42"/>
      <c r="E80" s="42"/>
      <c r="F80" s="42"/>
      <c r="G80" s="42"/>
      <c r="H80" s="42"/>
      <c r="I80" s="42"/>
      <c r="J80" s="42"/>
      <c r="K80" s="42"/>
      <c r="L80" s="42"/>
      <c r="M80" s="27"/>
      <c r="N80" s="27"/>
      <c r="O80" s="27"/>
      <c r="P80" s="27"/>
      <c r="Q80" s="19"/>
      <c r="R80" s="19"/>
      <c r="S80" s="16"/>
      <c r="T80" s="16"/>
    </row>
    <row r="81" spans="1:20" ht="12.75">
      <c r="A81" s="42" t="s">
        <v>101</v>
      </c>
      <c r="B81" s="42"/>
      <c r="C81" s="42"/>
      <c r="D81" s="42"/>
      <c r="E81" s="42"/>
      <c r="F81" s="42"/>
      <c r="G81" s="42"/>
      <c r="H81" s="42"/>
      <c r="I81" s="42"/>
      <c r="J81" s="42"/>
      <c r="K81" s="42"/>
      <c r="L81" s="42"/>
      <c r="M81" s="27"/>
      <c r="N81" s="27"/>
      <c r="O81" s="27"/>
      <c r="P81" s="27"/>
      <c r="Q81" s="16"/>
      <c r="R81" s="16"/>
      <c r="S81" s="16"/>
      <c r="T81" s="16"/>
    </row>
    <row r="82" spans="1:20" ht="12.75">
      <c r="A82" s="41" t="s">
        <v>40</v>
      </c>
      <c r="B82" s="41"/>
      <c r="C82" s="41"/>
      <c r="D82" s="41"/>
      <c r="E82" s="41"/>
      <c r="F82" s="41"/>
      <c r="G82" s="41"/>
      <c r="H82" s="41"/>
      <c r="I82" s="41"/>
      <c r="J82" s="41"/>
      <c r="K82" s="41"/>
      <c r="L82" s="41"/>
      <c r="M82" s="28"/>
      <c r="N82" s="28"/>
      <c r="O82" s="28"/>
      <c r="P82" s="28"/>
      <c r="Q82" s="16"/>
      <c r="R82" s="16"/>
      <c r="S82" s="16"/>
      <c r="T82" s="16"/>
    </row>
    <row r="83" spans="1:20" ht="12.75">
      <c r="A83" s="42" t="s">
        <v>102</v>
      </c>
      <c r="B83" s="42"/>
      <c r="C83" s="42"/>
      <c r="D83" s="42"/>
      <c r="E83" s="42"/>
      <c r="F83" s="42"/>
      <c r="G83" s="42"/>
      <c r="H83" s="42"/>
      <c r="I83" s="42"/>
      <c r="J83" s="42"/>
      <c r="K83" s="42"/>
      <c r="L83" s="42"/>
      <c r="M83" s="27"/>
      <c r="N83" s="27"/>
      <c r="O83" s="27"/>
      <c r="P83" s="27"/>
      <c r="Q83" s="16"/>
      <c r="R83" s="16"/>
      <c r="S83" s="16"/>
      <c r="T83" s="16"/>
    </row>
    <row r="84" spans="1:20" s="6" customFormat="1" ht="12.75">
      <c r="A84" s="42" t="s">
        <v>103</v>
      </c>
      <c r="B84" s="42"/>
      <c r="C84" s="42"/>
      <c r="D84" s="42"/>
      <c r="E84" s="42"/>
      <c r="F84" s="42"/>
      <c r="G84" s="42"/>
      <c r="H84" s="42"/>
      <c r="I84" s="42"/>
      <c r="J84" s="42"/>
      <c r="K84" s="42"/>
      <c r="L84" s="42"/>
      <c r="M84" s="27"/>
      <c r="N84" s="27"/>
      <c r="O84" s="27"/>
      <c r="P84" s="27"/>
      <c r="Q84" s="16"/>
      <c r="R84" s="16"/>
      <c r="S84" s="19"/>
      <c r="T84" s="19"/>
    </row>
    <row r="85" spans="1:20" s="6" customFormat="1" ht="12.75">
      <c r="A85" s="42" t="s">
        <v>101</v>
      </c>
      <c r="B85" s="42"/>
      <c r="C85" s="42"/>
      <c r="D85" s="42"/>
      <c r="E85" s="42"/>
      <c r="F85" s="42"/>
      <c r="G85" s="42"/>
      <c r="H85" s="42"/>
      <c r="I85" s="42"/>
      <c r="J85" s="42"/>
      <c r="K85" s="42"/>
      <c r="L85" s="42"/>
      <c r="M85" s="27"/>
      <c r="N85" s="27"/>
      <c r="O85" s="27"/>
      <c r="P85" s="27"/>
      <c r="Q85" s="16"/>
      <c r="R85" s="16"/>
      <c r="S85" s="19"/>
      <c r="T85" s="19"/>
    </row>
    <row r="86" spans="1:20" s="6" customFormat="1" ht="11.25" customHeight="1">
      <c r="A86" s="43" t="s">
        <v>41</v>
      </c>
      <c r="B86" s="43"/>
      <c r="C86" s="43"/>
      <c r="D86" s="43"/>
      <c r="E86" s="43"/>
      <c r="F86" s="43"/>
      <c r="G86" s="43"/>
      <c r="H86" s="43"/>
      <c r="I86" s="43"/>
      <c r="J86" s="43"/>
      <c r="K86" s="43"/>
      <c r="L86" s="43"/>
      <c r="M86" s="29"/>
      <c r="N86" s="29"/>
      <c r="O86" s="29"/>
      <c r="P86" s="29"/>
      <c r="Q86" s="16"/>
      <c r="R86" s="16"/>
      <c r="S86" s="19"/>
      <c r="T86" s="19"/>
    </row>
    <row r="87" spans="1:20" ht="12.75">
      <c r="A87" s="42" t="s">
        <v>104</v>
      </c>
      <c r="B87" s="42"/>
      <c r="C87" s="42"/>
      <c r="D87" s="42"/>
      <c r="E87" s="42"/>
      <c r="F87" s="42"/>
      <c r="G87" s="42"/>
      <c r="H87" s="42"/>
      <c r="I87" s="42"/>
      <c r="J87" s="42"/>
      <c r="K87" s="42"/>
      <c r="L87" s="42"/>
      <c r="M87" s="27"/>
      <c r="N87" s="27"/>
      <c r="O87" s="27"/>
      <c r="P87" s="27"/>
      <c r="Q87" s="16"/>
      <c r="R87" s="16"/>
      <c r="S87" s="16"/>
      <c r="T87" s="16"/>
    </row>
    <row r="88" spans="1:20" ht="12.75">
      <c r="A88" s="37" t="s">
        <v>120</v>
      </c>
      <c r="B88" s="27"/>
      <c r="C88" s="27"/>
      <c r="D88" s="27"/>
      <c r="E88" s="27"/>
      <c r="F88" s="27"/>
      <c r="G88" s="27"/>
      <c r="H88" s="27"/>
      <c r="I88" s="27"/>
      <c r="J88" s="27"/>
      <c r="K88" s="27"/>
      <c r="L88" s="27"/>
      <c r="M88" s="27"/>
      <c r="N88" s="27"/>
      <c r="O88" s="27"/>
      <c r="P88" s="27"/>
      <c r="Q88" s="16"/>
      <c r="R88" s="16"/>
      <c r="S88" s="16"/>
      <c r="T88" s="16"/>
    </row>
    <row r="89" spans="1:20" ht="12.75">
      <c r="A89" s="43" t="s">
        <v>42</v>
      </c>
      <c r="B89" s="43"/>
      <c r="C89" s="43"/>
      <c r="D89" s="43"/>
      <c r="E89" s="43"/>
      <c r="F89" s="43"/>
      <c r="G89" s="43"/>
      <c r="H89" s="43"/>
      <c r="I89" s="43"/>
      <c r="J89" s="43"/>
      <c r="K89" s="43"/>
      <c r="L89" s="43"/>
      <c r="M89" s="29"/>
      <c r="N89" s="29"/>
      <c r="O89" s="29"/>
      <c r="P89" s="29"/>
      <c r="Q89" s="16"/>
      <c r="R89" s="16"/>
      <c r="S89" s="16"/>
      <c r="T89" s="16"/>
    </row>
    <row r="90" spans="1:20" ht="12.75">
      <c r="A90" s="41" t="s">
        <v>49</v>
      </c>
      <c r="B90" s="41"/>
      <c r="C90" s="41"/>
      <c r="D90" s="41"/>
      <c r="E90" s="41"/>
      <c r="F90" s="41"/>
      <c r="G90" s="41"/>
      <c r="H90" s="41"/>
      <c r="I90" s="41"/>
      <c r="J90" s="41"/>
      <c r="K90" s="41"/>
      <c r="L90" s="41"/>
      <c r="M90" s="28"/>
      <c r="N90" s="28"/>
      <c r="O90" s="28"/>
      <c r="P90" s="28"/>
      <c r="Q90" s="16"/>
      <c r="R90" s="16"/>
      <c r="S90" s="16"/>
      <c r="T90" s="16"/>
    </row>
    <row r="91" spans="1:20" ht="12.75">
      <c r="A91" s="42" t="s">
        <v>105</v>
      </c>
      <c r="B91" s="42"/>
      <c r="C91" s="42"/>
      <c r="D91" s="42"/>
      <c r="E91" s="42"/>
      <c r="F91" s="42"/>
      <c r="G91" s="42"/>
      <c r="H91" s="42"/>
      <c r="I91" s="42"/>
      <c r="J91" s="42"/>
      <c r="K91" s="42"/>
      <c r="L91" s="42"/>
      <c r="M91" s="27"/>
      <c r="N91" s="27"/>
      <c r="O91" s="27"/>
      <c r="P91" s="27"/>
      <c r="Q91" s="16"/>
      <c r="R91" s="16"/>
      <c r="S91" s="16"/>
      <c r="T91" s="16"/>
    </row>
    <row r="92" spans="1:20" ht="12.75">
      <c r="A92" s="42" t="s">
        <v>53</v>
      </c>
      <c r="B92" s="42"/>
      <c r="C92" s="42"/>
      <c r="D92" s="42"/>
      <c r="E92" s="42"/>
      <c r="F92" s="42"/>
      <c r="G92" s="42"/>
      <c r="H92" s="42"/>
      <c r="I92" s="42"/>
      <c r="J92" s="42"/>
      <c r="K92" s="42"/>
      <c r="L92" s="42"/>
      <c r="M92" s="27"/>
      <c r="N92" s="27"/>
      <c r="O92" s="27"/>
      <c r="P92" s="27"/>
      <c r="Q92" s="16"/>
      <c r="R92" s="16"/>
      <c r="S92" s="16"/>
      <c r="T92" s="16"/>
    </row>
    <row r="93" spans="1:20" ht="12.75">
      <c r="A93" s="41" t="s">
        <v>43</v>
      </c>
      <c r="B93" s="41"/>
      <c r="C93" s="41"/>
      <c r="D93" s="41"/>
      <c r="E93" s="41"/>
      <c r="F93" s="41"/>
      <c r="G93" s="41"/>
      <c r="H93" s="41"/>
      <c r="I93" s="41"/>
      <c r="J93" s="41"/>
      <c r="K93" s="41"/>
      <c r="L93" s="41"/>
      <c r="M93" s="28"/>
      <c r="N93" s="28"/>
      <c r="O93" s="28"/>
      <c r="P93" s="28"/>
      <c r="Q93" s="16"/>
      <c r="R93" s="16"/>
      <c r="S93" s="16"/>
      <c r="T93" s="16"/>
    </row>
    <row r="94" spans="1:20" ht="12.75">
      <c r="A94" s="42" t="s">
        <v>106</v>
      </c>
      <c r="B94" s="42"/>
      <c r="C94" s="42"/>
      <c r="D94" s="42"/>
      <c r="E94" s="42"/>
      <c r="F94" s="42"/>
      <c r="G94" s="42"/>
      <c r="H94" s="42"/>
      <c r="I94" s="42"/>
      <c r="J94" s="42"/>
      <c r="K94" s="42"/>
      <c r="L94" s="42"/>
      <c r="M94" s="27"/>
      <c r="N94" s="27"/>
      <c r="O94" s="27"/>
      <c r="P94" s="27"/>
      <c r="Q94" s="16"/>
      <c r="R94" s="16"/>
      <c r="S94" s="16"/>
      <c r="T94" s="16"/>
    </row>
    <row r="95" spans="1:20" ht="12.75">
      <c r="A95" s="43" t="s">
        <v>51</v>
      </c>
      <c r="B95" s="43"/>
      <c r="C95" s="43"/>
      <c r="D95" s="43"/>
      <c r="E95" s="43"/>
      <c r="F95" s="43"/>
      <c r="G95" s="43"/>
      <c r="H95" s="43"/>
      <c r="I95" s="43"/>
      <c r="J95" s="43"/>
      <c r="K95" s="43"/>
      <c r="L95" s="43"/>
      <c r="M95" s="29"/>
      <c r="N95" s="29"/>
      <c r="O95" s="29"/>
      <c r="P95" s="29"/>
      <c r="Q95" s="16"/>
      <c r="R95" s="16"/>
      <c r="S95" s="16"/>
      <c r="T95" s="16"/>
    </row>
    <row r="96" spans="1:20" ht="24" customHeight="1">
      <c r="A96" s="44" t="s">
        <v>19</v>
      </c>
      <c r="B96" s="45"/>
      <c r="C96" s="45"/>
      <c r="D96" s="45"/>
      <c r="E96" s="45"/>
      <c r="F96" s="45"/>
      <c r="G96" s="45"/>
      <c r="H96" s="45"/>
      <c r="I96" s="45"/>
      <c r="J96" s="45"/>
      <c r="K96" s="45"/>
      <c r="L96" s="45"/>
      <c r="M96" s="20"/>
      <c r="N96" s="20"/>
      <c r="O96" s="20"/>
      <c r="P96" s="20"/>
      <c r="Q96" s="16"/>
      <c r="R96" s="16"/>
      <c r="S96" s="16"/>
      <c r="T96" s="16"/>
    </row>
    <row r="97" spans="1:20" ht="12.75">
      <c r="A97" s="16"/>
      <c r="B97" s="16"/>
      <c r="C97" s="16"/>
      <c r="D97" s="16"/>
      <c r="Q97" s="16"/>
      <c r="R97" s="16"/>
      <c r="S97" s="16"/>
      <c r="T97" s="16"/>
    </row>
    <row r="98" spans="1:20" ht="12.75">
      <c r="A98" s="17"/>
      <c r="B98" s="16"/>
      <c r="C98" s="16"/>
      <c r="D98" s="16"/>
      <c r="E98" s="16"/>
      <c r="F98" s="16"/>
      <c r="G98" s="16"/>
      <c r="H98" s="16"/>
      <c r="I98" s="16"/>
      <c r="J98" s="16"/>
      <c r="K98" s="16"/>
      <c r="L98" s="16"/>
      <c r="M98" s="16"/>
      <c r="N98" s="16"/>
      <c r="O98" s="16"/>
      <c r="P98" s="16"/>
      <c r="Q98" s="16"/>
      <c r="R98" s="16"/>
      <c r="S98" s="16"/>
      <c r="T98" s="16"/>
    </row>
    <row r="99" spans="1:16" ht="13.5" customHeight="1">
      <c r="A99" s="17"/>
      <c r="B99" s="16"/>
      <c r="C99" s="16"/>
      <c r="D99" s="16"/>
      <c r="E99" s="16"/>
      <c r="F99" s="16"/>
      <c r="G99" s="16"/>
      <c r="H99" s="16"/>
      <c r="I99" s="16"/>
      <c r="J99" s="16"/>
      <c r="K99" s="16"/>
      <c r="L99" s="16"/>
      <c r="M99" s="16"/>
      <c r="N99" s="16"/>
      <c r="O99" s="16"/>
      <c r="P99" s="16"/>
    </row>
    <row r="100" spans="17:20" ht="13.5" customHeight="1">
      <c r="Q100" s="16"/>
      <c r="R100" s="16"/>
      <c r="S100" s="16"/>
      <c r="T100" s="16"/>
    </row>
    <row r="101" spans="17:20" ht="13.5" customHeight="1">
      <c r="Q101" s="16"/>
      <c r="R101" s="16"/>
      <c r="S101" s="16"/>
      <c r="T101" s="16"/>
    </row>
    <row r="102" spans="17:20" ht="13.5" customHeight="1">
      <c r="Q102" s="16"/>
      <c r="R102" s="16"/>
      <c r="S102" s="16"/>
      <c r="T102" s="16"/>
    </row>
    <row r="103" spans="17:20" ht="13.5" customHeight="1">
      <c r="Q103" s="16"/>
      <c r="R103" s="16"/>
      <c r="S103" s="16"/>
      <c r="T103" s="16"/>
    </row>
    <row r="104" spans="19:20" ht="13.5" customHeight="1">
      <c r="S104" s="16"/>
      <c r="T104" s="16"/>
    </row>
    <row r="105" spans="19:20" ht="12.75">
      <c r="S105" s="16"/>
      <c r="T105" s="16"/>
    </row>
    <row r="106" spans="19:20" ht="12.75">
      <c r="S106" s="16"/>
      <c r="T106" s="16"/>
    </row>
    <row r="107" spans="19:20" ht="12.75">
      <c r="S107" s="16"/>
      <c r="T107" s="16"/>
    </row>
    <row r="108" spans="19:20" ht="12.75">
      <c r="S108" s="16"/>
      <c r="T108" s="16"/>
    </row>
    <row r="109" spans="19:20" ht="12.75">
      <c r="S109" s="16"/>
      <c r="T109" s="16"/>
    </row>
  </sheetData>
  <mergeCells count="57">
    <mergeCell ref="A45:L45"/>
    <mergeCell ref="A46:L46"/>
    <mergeCell ref="A47:L47"/>
    <mergeCell ref="A36:R36"/>
    <mergeCell ref="A1:R1"/>
    <mergeCell ref="A85:L85"/>
    <mergeCell ref="A87:L87"/>
    <mergeCell ref="A89:L89"/>
    <mergeCell ref="A80:L80"/>
    <mergeCell ref="A81:L81"/>
    <mergeCell ref="A82:L82"/>
    <mergeCell ref="A83:L83"/>
    <mergeCell ref="A84:L84"/>
    <mergeCell ref="A76:L76"/>
    <mergeCell ref="A77:L77"/>
    <mergeCell ref="A78:L78"/>
    <mergeCell ref="A79:L79"/>
    <mergeCell ref="A72:L72"/>
    <mergeCell ref="A73:L73"/>
    <mergeCell ref="A74:L74"/>
    <mergeCell ref="A75:L75"/>
    <mergeCell ref="A68:L68"/>
    <mergeCell ref="A69:L69"/>
    <mergeCell ref="A70:L70"/>
    <mergeCell ref="A71:L71"/>
    <mergeCell ref="A64:L64"/>
    <mergeCell ref="A65:L65"/>
    <mergeCell ref="A66:L66"/>
    <mergeCell ref="A67:L67"/>
    <mergeCell ref="A60:L60"/>
    <mergeCell ref="A61:L61"/>
    <mergeCell ref="A62:L62"/>
    <mergeCell ref="A63:P63"/>
    <mergeCell ref="A51:P51"/>
    <mergeCell ref="A38:L38"/>
    <mergeCell ref="A39:L39"/>
    <mergeCell ref="A40:L40"/>
    <mergeCell ref="A41:L41"/>
    <mergeCell ref="A42:L42"/>
    <mergeCell ref="A43:L43"/>
    <mergeCell ref="A44:L44"/>
    <mergeCell ref="A48:L48"/>
    <mergeCell ref="A49:L49"/>
    <mergeCell ref="A52:L52"/>
    <mergeCell ref="A54:L54"/>
    <mergeCell ref="A58:L58"/>
    <mergeCell ref="A59:L59"/>
    <mergeCell ref="A56:P56"/>
    <mergeCell ref="A57:P57"/>
    <mergeCell ref="A90:L90"/>
    <mergeCell ref="A86:L86"/>
    <mergeCell ref="A91:L91"/>
    <mergeCell ref="A92:L92"/>
    <mergeCell ref="A93:L93"/>
    <mergeCell ref="A94:L94"/>
    <mergeCell ref="A95:L95"/>
    <mergeCell ref="A96:L96"/>
  </mergeCells>
  <printOptions/>
  <pageMargins left="0.5" right="0.5" top="1" bottom="1" header="0.5" footer="0.5"/>
  <pageSetup fitToHeight="2" fitToWidth="1" horizontalDpi="600" verticalDpi="600" orientation="landscape" scale="58" r:id="rId1"/>
  <rowBreaks count="1" manualBreakCount="1">
    <brk id="4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2002-06-20T20:47:47Z</cp:lastPrinted>
  <dcterms:created xsi:type="dcterms:W3CDTF">1999-06-07T13:08:13Z</dcterms:created>
  <dcterms:modified xsi:type="dcterms:W3CDTF">2002-07-23T16:58:30Z</dcterms:modified>
  <cp:category/>
  <cp:version/>
  <cp:contentType/>
  <cp:contentStatus/>
</cp:coreProperties>
</file>