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8040" windowHeight="3645" activeTab="0"/>
  </bookViews>
  <sheets>
    <sheet name="1-30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_xlnm.Print_Area" localSheetId="0">'1-30'!$A$1:$N$49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<sst xmlns="http://schemas.openxmlformats.org/spreadsheetml/2006/main" count="78" uniqueCount="62">
  <si>
    <t>Urban</t>
  </si>
  <si>
    <t xml:space="preserve">    Total</t>
  </si>
  <si>
    <t>Rural</t>
  </si>
  <si>
    <t>Interstate</t>
  </si>
  <si>
    <t>Collector</t>
  </si>
  <si>
    <t>Local</t>
  </si>
  <si>
    <t xml:space="preserve">   (thousands)</t>
  </si>
  <si>
    <t>1980-95:  Ibid., Office of Highway Information Management, unpublished data, 1997, table HM-260.</t>
  </si>
  <si>
    <t>For rural: the sum of other principal arterials and minor arterials.</t>
  </si>
  <si>
    <r>
      <t>Other arterials</t>
    </r>
    <r>
      <rPr>
        <vertAlign val="superscript"/>
        <sz val="11"/>
        <rFont val="Arial Narrow"/>
        <family val="2"/>
      </rPr>
      <t>a</t>
    </r>
  </si>
  <si>
    <r>
      <t>Collector</t>
    </r>
    <r>
      <rPr>
        <vertAlign val="superscript"/>
        <sz val="11"/>
        <rFont val="Arial Narrow"/>
        <family val="2"/>
      </rPr>
      <t>b</t>
    </r>
  </si>
  <si>
    <r>
      <t>R</t>
    </r>
    <r>
      <rPr>
        <sz val="11"/>
        <rFont val="Arial Narrow"/>
        <family val="2"/>
      </rPr>
      <t>4,784</t>
    </r>
  </si>
  <si>
    <r>
      <t>R</t>
    </r>
    <r>
      <rPr>
        <sz val="11"/>
        <rFont val="Arial Narrow"/>
        <family val="2"/>
      </rPr>
      <t>5,002</t>
    </r>
  </si>
  <si>
    <r>
      <t>R</t>
    </r>
    <r>
      <rPr>
        <sz val="11"/>
        <rFont val="Arial Narrow"/>
        <family val="2"/>
      </rPr>
      <t>5,131</t>
    </r>
  </si>
  <si>
    <r>
      <t>R</t>
    </r>
    <r>
      <rPr>
        <sz val="11"/>
        <rFont val="Arial Narrow"/>
        <family val="2"/>
      </rPr>
      <t>1,829</t>
    </r>
  </si>
  <si>
    <r>
      <t>R</t>
    </r>
    <r>
      <rPr>
        <sz val="11"/>
        <rFont val="Arial Narrow"/>
        <family val="2"/>
      </rPr>
      <t>1,866</t>
    </r>
  </si>
  <si>
    <r>
      <t>R</t>
    </r>
    <r>
      <rPr>
        <sz val="11"/>
        <rFont val="Arial Narrow"/>
        <family val="2"/>
      </rPr>
      <t>1,901</t>
    </r>
  </si>
  <si>
    <r>
      <t>R</t>
    </r>
    <r>
      <rPr>
        <sz val="11"/>
        <rFont val="Arial Narrow"/>
        <family val="2"/>
      </rPr>
      <t>689</t>
    </r>
  </si>
  <si>
    <r>
      <t>R</t>
    </r>
    <r>
      <rPr>
        <sz val="11"/>
        <rFont val="Arial Narrow"/>
        <family val="2"/>
      </rPr>
      <t>703</t>
    </r>
  </si>
  <si>
    <r>
      <t>R</t>
    </r>
    <r>
      <rPr>
        <sz val="11"/>
        <rFont val="Arial Narrow"/>
        <family val="2"/>
      </rPr>
      <t>190</t>
    </r>
  </si>
  <si>
    <r>
      <t>R</t>
    </r>
    <r>
      <rPr>
        <sz val="11"/>
        <rFont val="Arial Narrow"/>
        <family val="2"/>
      </rPr>
      <t>194</t>
    </r>
  </si>
  <si>
    <r>
      <t>R</t>
    </r>
    <r>
      <rPr>
        <b/>
        <sz val="11"/>
        <rFont val="Arial Narrow"/>
        <family val="2"/>
      </rPr>
      <t>810</t>
    </r>
  </si>
  <si>
    <r>
      <t>R</t>
    </r>
    <r>
      <rPr>
        <b/>
        <sz val="11"/>
        <rFont val="Arial Narrow"/>
        <family val="2"/>
      </rPr>
      <t>829</t>
    </r>
  </si>
  <si>
    <r>
      <t>R</t>
    </r>
    <r>
      <rPr>
        <b/>
        <sz val="11"/>
        <rFont val="Arial Narrow"/>
        <family val="2"/>
      </rPr>
      <t>845</t>
    </r>
  </si>
  <si>
    <r>
      <t>R</t>
    </r>
    <r>
      <rPr>
        <sz val="11"/>
        <rFont val="Arial Narrow"/>
        <family val="2"/>
      </rPr>
      <t>1,888</t>
    </r>
  </si>
  <si>
    <r>
      <t>R</t>
    </r>
    <r>
      <rPr>
        <sz val="11"/>
        <rFont val="Arial Narrow"/>
        <family val="2"/>
      </rPr>
      <t>711</t>
    </r>
  </si>
  <si>
    <r>
      <t>R</t>
    </r>
    <r>
      <rPr>
        <sz val="11"/>
        <rFont val="Arial Narrow"/>
        <family val="2"/>
      </rPr>
      <t>730</t>
    </r>
  </si>
  <si>
    <r>
      <t>R</t>
    </r>
    <r>
      <rPr>
        <sz val="11"/>
        <rFont val="Arial Narrow"/>
        <family val="2"/>
      </rPr>
      <t>750</t>
    </r>
  </si>
  <si>
    <r>
      <t>R</t>
    </r>
    <r>
      <rPr>
        <b/>
        <sz val="11"/>
        <rFont val="Arial Narrow"/>
        <family val="2"/>
      </rPr>
      <t>152</t>
    </r>
  </si>
  <si>
    <r>
      <t>R</t>
    </r>
    <r>
      <rPr>
        <b/>
        <sz val="11"/>
        <rFont val="Arial Narrow"/>
        <family val="2"/>
      </rPr>
      <t>165</t>
    </r>
  </si>
  <si>
    <r>
      <t>KEY:</t>
    </r>
    <r>
      <rPr>
        <sz val="9"/>
        <rFont val="Arial"/>
        <family val="2"/>
      </rPr>
      <t xml:space="preserve">  R = revised.</t>
    </r>
  </si>
  <si>
    <r>
      <t>a</t>
    </r>
    <r>
      <rPr>
        <sz val="9"/>
        <rFont val="Arial"/>
        <family val="2"/>
      </rPr>
      <t xml:space="preserve">  For urban: the sum of other freeways and expressways, other principal arterials, and minor arterials.</t>
    </r>
  </si>
  <si>
    <r>
      <t>b</t>
    </r>
    <r>
      <rPr>
        <sz val="9"/>
        <rFont val="Arial"/>
        <family val="2"/>
      </rPr>
      <t xml:space="preserve">  Collector is the sum of major and minor collectors (rural only).</t>
    </r>
  </si>
  <si>
    <r>
      <t xml:space="preserve">SOURCES: </t>
    </r>
    <r>
      <rPr>
        <sz val="9"/>
        <rFont val="Arial"/>
        <family val="2"/>
      </rPr>
      <t xml:space="preserve"> 1980-94: U.S. Department of Transportation, Federal Highway Administration, </t>
    </r>
    <r>
      <rPr>
        <i/>
        <sz val="9"/>
        <rFont val="Arial"/>
        <family val="2"/>
      </rPr>
      <t>Highway Statistics Summary to 1995,</t>
    </r>
    <r>
      <rPr>
        <sz val="9"/>
        <rFont val="Arial"/>
        <family val="2"/>
      </rPr>
      <t xml:space="preserve"> FHWA-PL-97-009 (Washington, DC: July 1997), table VM-202. </t>
    </r>
  </si>
  <si>
    <t xml:space="preserve">1985   </t>
  </si>
  <si>
    <t xml:space="preserve">1990   </t>
  </si>
  <si>
    <t xml:space="preserve">1991   </t>
  </si>
  <si>
    <t xml:space="preserve">1992   </t>
  </si>
  <si>
    <t xml:space="preserve">1993   </t>
  </si>
  <si>
    <t xml:space="preserve">1994   </t>
  </si>
  <si>
    <t xml:space="preserve">1995    </t>
  </si>
  <si>
    <t xml:space="preserve">1996   </t>
  </si>
  <si>
    <t xml:space="preserve">1997   </t>
  </si>
  <si>
    <t xml:space="preserve">1998   </t>
  </si>
  <si>
    <t xml:space="preserve">1999   </t>
  </si>
  <si>
    <t xml:space="preserve">2000   </t>
  </si>
  <si>
    <t>VKT (millions)</t>
  </si>
  <si>
    <t xml:space="preserve">VKT per lane-kilometers </t>
  </si>
  <si>
    <t>Lane-kilometers:</t>
  </si>
  <si>
    <r>
      <t>R</t>
    </r>
    <r>
      <rPr>
        <sz val="11"/>
        <rFont val="Arial Narrow"/>
        <family val="2"/>
      </rPr>
      <t>549,636</t>
    </r>
  </si>
  <si>
    <r>
      <t>R</t>
    </r>
    <r>
      <rPr>
        <sz val="11"/>
        <rFont val="Arial Narrow"/>
        <family val="2"/>
      </rPr>
      <t>1,311,889</t>
    </r>
  </si>
  <si>
    <r>
      <t>R</t>
    </r>
    <r>
      <rPr>
        <sz val="11"/>
        <rFont val="Arial Narrow"/>
        <family val="2"/>
      </rPr>
      <t>204,272</t>
    </r>
  </si>
  <si>
    <r>
      <t>R</t>
    </r>
    <r>
      <rPr>
        <sz val="11"/>
        <rFont val="Arial Narrow"/>
        <family val="2"/>
      </rPr>
      <t>331,375</t>
    </r>
  </si>
  <si>
    <r>
      <t>R</t>
    </r>
    <r>
      <rPr>
        <b/>
        <sz val="11"/>
        <rFont val="Arial Narrow"/>
        <family val="2"/>
      </rPr>
      <t>2,397,173</t>
    </r>
  </si>
  <si>
    <t>Table 1-30M:  Roadway Vehicle-Kilometers Traveled (VKT) and VKT per Lane-Kilometer by Functional Class</t>
  </si>
  <si>
    <r>
      <t>NOTES:</t>
    </r>
    <r>
      <rPr>
        <sz val="9"/>
        <rFont val="Arial"/>
        <family val="2"/>
      </rPr>
      <t xml:space="preserve">  See table 1-6 for estimated highway lane-kilometers by functional class.</t>
    </r>
  </si>
  <si>
    <t xml:space="preserve">1980   </t>
  </si>
  <si>
    <r>
      <t xml:space="preserve">1995-1998, 2000: Ibid.,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tables VM-2 and VM-2A.</t>
    </r>
  </si>
  <si>
    <r>
      <t xml:space="preserve">1996-1998, 2000:  Ibid., </t>
    </r>
    <r>
      <rPr>
        <i/>
        <sz val="9"/>
        <rFont val="Arial"/>
        <family val="2"/>
      </rPr>
      <t xml:space="preserve">Highway Statistics </t>
    </r>
    <r>
      <rPr>
        <sz val="9"/>
        <rFont val="Arial"/>
        <family val="2"/>
      </rPr>
      <t>(Washington, DC: Annual issues), table HM-60.</t>
    </r>
  </si>
  <si>
    <t>1999: U.S. Department of Transportation, Federal Highway Administration, Office of Highway Information Management, personal communication, June 5, 2002.</t>
  </si>
  <si>
    <t>1999: Ibid., personal communication, June 5, 2002.</t>
  </si>
  <si>
    <t>Numbers may differ slightly from previous year's metric tables because a higher precision conversion factor was used. 1 mile = 1.609344 kilometers.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</si>
</sst>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 Narrow"/>
      <family val="2"/>
    </font>
    <font>
      <b/>
      <sz val="9"/>
      <name val="Arial Narrow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1" applyNumberFormat="0" applyFill="0">
      <alignment horizontal="right"/>
      <protection/>
    </xf>
    <xf numFmtId="165" fontId="7" fillId="0" borderId="1">
      <alignment horizontal="right" vertical="center"/>
      <protection/>
    </xf>
    <xf numFmtId="49" fontId="8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0" fontId="10" fillId="0" borderId="1">
      <alignment horizontal="left"/>
      <protection/>
    </xf>
    <xf numFmtId="0" fontId="11" fillId="0" borderId="2">
      <alignment horizontal="right" vertical="center"/>
      <protection/>
    </xf>
    <xf numFmtId="0" fontId="12" fillId="0" borderId="1">
      <alignment horizontal="left" vertical="center"/>
      <protection/>
    </xf>
    <xf numFmtId="0" fontId="6" fillId="0" borderId="1">
      <alignment horizontal="left" vertical="center"/>
      <protection/>
    </xf>
    <xf numFmtId="0" fontId="10" fillId="0" borderId="1">
      <alignment horizontal="left"/>
      <protection/>
    </xf>
    <xf numFmtId="0" fontId="10" fillId="2" borderId="0">
      <alignment horizontal="centerContinuous" wrapText="1"/>
      <protection/>
    </xf>
    <xf numFmtId="49" fontId="10" fillId="2" borderId="3">
      <alignment horizontal="left" vertical="center"/>
      <protection/>
    </xf>
    <xf numFmtId="0" fontId="10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7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8" fillId="0" borderId="0">
      <alignment horizontal="right"/>
      <protection/>
    </xf>
    <xf numFmtId="0" fontId="9" fillId="0" borderId="0">
      <alignment horizontal="left"/>
      <protection/>
    </xf>
    <xf numFmtId="49" fontId="7" fillId="0" borderId="0">
      <alignment horizontal="left" vertical="center"/>
      <protection/>
    </xf>
    <xf numFmtId="49" fontId="8" fillId="0" borderId="1">
      <alignment horizontal="left"/>
      <protection/>
    </xf>
    <xf numFmtId="164" fontId="7" fillId="0" borderId="0" applyNumberFormat="0">
      <alignment horizontal="right"/>
      <protection/>
    </xf>
    <xf numFmtId="0" fontId="11" fillId="3" borderId="0">
      <alignment horizontal="centerContinuous" vertical="center" wrapText="1"/>
      <protection/>
    </xf>
    <xf numFmtId="0" fontId="11" fillId="0" borderId="4">
      <alignment horizontal="left" vertical="center"/>
      <protection/>
    </xf>
    <xf numFmtId="0" fontId="13" fillId="0" borderId="0">
      <alignment horizontal="left" vertical="top"/>
      <protection/>
    </xf>
    <xf numFmtId="0" fontId="10" fillId="0" borderId="0">
      <alignment horizontal="left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13" fillId="0" borderId="0">
      <alignment horizontal="left" vertical="top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49" fontId="7" fillId="0" borderId="1">
      <alignment horizontal="left"/>
      <protection/>
    </xf>
    <xf numFmtId="0" fontId="11" fillId="0" borderId="2">
      <alignment horizontal="left"/>
      <protection/>
    </xf>
    <xf numFmtId="0" fontId="10" fillId="0" borderId="0">
      <alignment horizontal="left" vertical="center"/>
      <protection/>
    </xf>
    <xf numFmtId="49" fontId="9" fillId="0" borderId="1">
      <alignment horizontal="left"/>
      <protection/>
    </xf>
  </cellStyleXfs>
  <cellXfs count="5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16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3" xfId="0" applyNumberFormat="1" applyFont="1" applyFill="1" applyBorder="1" applyAlignment="1">
      <alignment horizontal="right"/>
    </xf>
    <xf numFmtId="49" fontId="16" fillId="0" borderId="3" xfId="0" applyNumberFormat="1" applyFont="1" applyFill="1" applyBorder="1" applyAlignment="1">
      <alignment horizontal="right"/>
    </xf>
    <xf numFmtId="49" fontId="16" fillId="0" borderId="5" xfId="0" applyNumberFormat="1" applyFont="1" applyFill="1" applyBorder="1" applyAlignment="1">
      <alignment horizontal="right"/>
    </xf>
    <xf numFmtId="0" fontId="16" fillId="0" borderId="0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left"/>
    </xf>
    <xf numFmtId="3" fontId="17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Alignment="1">
      <alignment/>
    </xf>
    <xf numFmtId="3" fontId="17" fillId="0" borderId="3" xfId="0" applyNumberFormat="1" applyFont="1" applyFill="1" applyBorder="1" applyAlignment="1">
      <alignment horizontal="right"/>
    </xf>
    <xf numFmtId="3" fontId="18" fillId="0" borderId="3" xfId="0" applyNumberFormat="1" applyFont="1" applyFill="1" applyBorder="1" applyAlignment="1">
      <alignment horizontal="right"/>
    </xf>
    <xf numFmtId="3" fontId="17" fillId="0" borderId="3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Alignment="1">
      <alignment/>
    </xf>
    <xf numFmtId="0" fontId="16" fillId="0" borderId="6" xfId="0" applyFont="1" applyFill="1" applyBorder="1" applyAlignment="1">
      <alignment horizontal="left"/>
    </xf>
    <xf numFmtId="3" fontId="16" fillId="0" borderId="6" xfId="0" applyNumberFormat="1" applyFont="1" applyFill="1" applyBorder="1" applyAlignment="1">
      <alignment horizontal="right"/>
    </xf>
    <xf numFmtId="3" fontId="16" fillId="0" borderId="7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3" fontId="18" fillId="0" borderId="0" xfId="0" applyNumberFormat="1" applyFont="1" applyFill="1" applyAlignment="1">
      <alignment horizontal="right"/>
    </xf>
    <xf numFmtId="3" fontId="17" fillId="0" borderId="0" xfId="0" applyNumberFormat="1" applyFont="1" applyFill="1" applyBorder="1" applyAlignment="1" applyProtection="1">
      <alignment horizontal="right"/>
      <protection locked="0"/>
    </xf>
    <xf numFmtId="0" fontId="16" fillId="0" borderId="6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3" fontId="23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3" fontId="21" fillId="0" borderId="0" xfId="0" applyNumberFormat="1" applyFont="1" applyFill="1" applyBorder="1" applyAlignment="1">
      <alignment horizontal="left"/>
    </xf>
    <xf numFmtId="49" fontId="21" fillId="0" borderId="0" xfId="0" applyNumberFormat="1" applyFont="1" applyFill="1" applyAlignment="1">
      <alignment horizontal="left"/>
    </xf>
    <xf numFmtId="3" fontId="19" fillId="0" borderId="0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 horizontal="right" vertical="top"/>
    </xf>
    <xf numFmtId="3" fontId="18" fillId="0" borderId="0" xfId="0" applyNumberFormat="1" applyFont="1" applyFill="1" applyBorder="1" applyAlignment="1">
      <alignment horizontal="right" vertical="top"/>
    </xf>
    <xf numFmtId="3" fontId="18" fillId="0" borderId="3" xfId="0" applyNumberFormat="1" applyFont="1" applyFill="1" applyBorder="1" applyAlignment="1">
      <alignment horizontal="right" vertical="top"/>
    </xf>
    <xf numFmtId="3" fontId="19" fillId="0" borderId="8" xfId="0" applyNumberFormat="1" applyFont="1" applyFill="1" applyBorder="1" applyAlignment="1">
      <alignment horizontal="right" vertical="top"/>
    </xf>
    <xf numFmtId="3" fontId="19" fillId="0" borderId="6" xfId="0" applyNumberFormat="1" applyFont="1" applyFill="1" applyBorder="1" applyAlignment="1">
      <alignment horizontal="right" vertical="top"/>
    </xf>
    <xf numFmtId="3" fontId="17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3" fontId="18" fillId="0" borderId="0" xfId="0" applyNumberFormat="1" applyFont="1" applyFill="1" applyAlignment="1">
      <alignment horizontal="right" vertical="center"/>
    </xf>
    <xf numFmtId="0" fontId="14" fillId="0" borderId="6" xfId="50" applyFont="1" applyFill="1" applyBorder="1" applyAlignment="1">
      <alignment horizontal="left"/>
      <protection/>
    </xf>
    <xf numFmtId="0" fontId="15" fillId="0" borderId="6" xfId="0" applyFont="1" applyBorder="1" applyAlignment="1">
      <alignment/>
    </xf>
    <xf numFmtId="0" fontId="24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49" fontId="21" fillId="0" borderId="0" xfId="0" applyNumberFormat="1" applyFont="1" applyFill="1" applyAlignment="1">
      <alignment horizontal="left"/>
    </xf>
    <xf numFmtId="0" fontId="20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46" fontId="21" fillId="0" borderId="0" xfId="0" applyNumberFormat="1" applyFont="1" applyFill="1" applyAlignment="1">
      <alignment horizontal="left" wrapText="1"/>
    </xf>
    <xf numFmtId="49" fontId="20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left"/>
    </xf>
  </cellXfs>
  <cellStyles count="42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Hed Side" xfId="25"/>
    <cellStyle name="Hed Side bold" xfId="26"/>
    <cellStyle name="Hed Side Indent" xfId="27"/>
    <cellStyle name="Hed Side Regular" xfId="28"/>
    <cellStyle name="Hed Side_1-1A-Regular" xfId="29"/>
    <cellStyle name="Hed Top" xfId="30"/>
    <cellStyle name="Hed Top - SECTION" xfId="31"/>
    <cellStyle name="Hed Top_3-new4" xfId="32"/>
    <cellStyle name="Percent" xfId="33"/>
    <cellStyle name="Reference" xfId="34"/>
    <cellStyle name="Row heading" xfId="35"/>
    <cellStyle name="Source Hed" xfId="36"/>
    <cellStyle name="Source Letter" xfId="37"/>
    <cellStyle name="Source Superscript" xfId="38"/>
    <cellStyle name="Source Text" xfId="39"/>
    <cellStyle name="State" xfId="40"/>
    <cellStyle name="Superscript" xfId="41"/>
    <cellStyle name="Table Data" xfId="42"/>
    <cellStyle name="Table Head Top" xfId="43"/>
    <cellStyle name="Table Hed Side" xfId="44"/>
    <cellStyle name="Table Title" xfId="45"/>
    <cellStyle name="Title Text" xfId="46"/>
    <cellStyle name="Title Text 1" xfId="47"/>
    <cellStyle name="Title Text 2" xfId="48"/>
    <cellStyle name="Title-1" xfId="49"/>
    <cellStyle name="Title-2" xfId="50"/>
    <cellStyle name="Title-3" xfId="51"/>
    <cellStyle name="Wrap" xfId="52"/>
    <cellStyle name="Wrap Bold" xfId="53"/>
    <cellStyle name="Wrap Title" xfId="54"/>
    <cellStyle name="Wrap_NTS99-~11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zoomScale="75" zoomScaleNormal="75" zoomScaleSheetLayoutView="100" workbookViewId="0" topLeftCell="A1">
      <selection activeCell="A42" sqref="A42"/>
    </sheetView>
  </sheetViews>
  <sheetFormatPr defaultColWidth="9.140625" defaultRowHeight="12.75"/>
  <cols>
    <col min="1" max="1" width="20.00390625" style="2" customWidth="1"/>
    <col min="2" max="2" width="8.57421875" style="2" customWidth="1"/>
    <col min="3" max="8" width="9.140625" style="2" customWidth="1"/>
    <col min="9" max="9" width="9.8515625" style="2" customWidth="1"/>
    <col min="10" max="13" width="9.140625" style="2" customWidth="1"/>
    <col min="14" max="14" width="10.140625" style="2" customWidth="1"/>
    <col min="15" max="16384" width="9.140625" style="2" customWidth="1"/>
  </cols>
  <sheetData>
    <row r="1" spans="1:14" ht="16.5" thickBot="1">
      <c r="A1" s="47" t="s">
        <v>54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37"/>
    </row>
    <row r="2" spans="1:14" s="1" customFormat="1" ht="16.5">
      <c r="A2" s="6"/>
      <c r="B2" s="7" t="s">
        <v>56</v>
      </c>
      <c r="C2" s="7" t="s">
        <v>34</v>
      </c>
      <c r="D2" s="7" t="s">
        <v>35</v>
      </c>
      <c r="E2" s="7" t="s">
        <v>36</v>
      </c>
      <c r="F2" s="7" t="s">
        <v>37</v>
      </c>
      <c r="G2" s="7" t="s">
        <v>38</v>
      </c>
      <c r="H2" s="7" t="s">
        <v>39</v>
      </c>
      <c r="I2" s="7" t="s">
        <v>40</v>
      </c>
      <c r="J2" s="7" t="s">
        <v>41</v>
      </c>
      <c r="K2" s="7" t="s">
        <v>42</v>
      </c>
      <c r="L2" s="7" t="s">
        <v>43</v>
      </c>
      <c r="M2" s="8" t="s">
        <v>44</v>
      </c>
      <c r="N2" s="7" t="s">
        <v>45</v>
      </c>
    </row>
    <row r="3" spans="1:14" ht="16.5">
      <c r="A3" s="4" t="s">
        <v>46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</row>
    <row r="4" spans="1:14" ht="16.5">
      <c r="A4" s="4" t="s">
        <v>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10"/>
    </row>
    <row r="5" spans="1:14" ht="18">
      <c r="A5" s="11" t="s">
        <v>3</v>
      </c>
      <c r="B5" s="12">
        <v>259493.84524800003</v>
      </c>
      <c r="C5" s="12">
        <v>347920.86067200004</v>
      </c>
      <c r="D5" s="12">
        <v>448847.65094400005</v>
      </c>
      <c r="E5" s="12">
        <v>459186.07680000004</v>
      </c>
      <c r="F5" s="12">
        <v>488057.70816000004</v>
      </c>
      <c r="G5" s="12">
        <v>510804.176256</v>
      </c>
      <c r="H5" s="12">
        <v>532012.111488</v>
      </c>
      <c r="I5" s="40" t="s">
        <v>49</v>
      </c>
      <c r="J5" s="12">
        <v>565811.5541760001</v>
      </c>
      <c r="K5" s="12">
        <v>581618.530944</v>
      </c>
      <c r="L5" s="12">
        <v>602895.667968</v>
      </c>
      <c r="M5" s="14">
        <v>616544.6843627329</v>
      </c>
      <c r="N5" s="14">
        <v>633147.5282397782</v>
      </c>
    </row>
    <row r="6" spans="1:14" ht="18">
      <c r="A6" s="11" t="s">
        <v>9</v>
      </c>
      <c r="B6" s="12">
        <v>779227</v>
      </c>
      <c r="C6" s="12">
        <v>930635.3548800001</v>
      </c>
      <c r="D6" s="12">
        <v>1125306.4331520002</v>
      </c>
      <c r="E6" s="12">
        <v>1138639.848192</v>
      </c>
      <c r="F6" s="12">
        <v>1199955.8545920001</v>
      </c>
      <c r="G6" s="12">
        <v>1245596.8504320001</v>
      </c>
      <c r="H6" s="12">
        <v>1284093.9682560002</v>
      </c>
      <c r="I6" s="40" t="s">
        <v>50</v>
      </c>
      <c r="J6" s="12">
        <v>1343195.517312</v>
      </c>
      <c r="K6" s="12">
        <v>1362565.5816960002</v>
      </c>
      <c r="L6" s="12">
        <v>1388854.215936</v>
      </c>
      <c r="M6" s="14">
        <v>1412675.1660521738</v>
      </c>
      <c r="N6" s="14">
        <v>1448078.4393715307</v>
      </c>
    </row>
    <row r="7" spans="1:14" s="1" customFormat="1" ht="18">
      <c r="A7" s="11" t="s">
        <v>4</v>
      </c>
      <c r="B7" s="12">
        <v>133644.753792</v>
      </c>
      <c r="C7" s="12">
        <v>144161.816832</v>
      </c>
      <c r="D7" s="12">
        <v>171068.439168</v>
      </c>
      <c r="E7" s="12">
        <v>172652.03366400002</v>
      </c>
      <c r="F7" s="12">
        <v>186788.51136</v>
      </c>
      <c r="G7" s="12">
        <v>189720.73612800002</v>
      </c>
      <c r="H7" s="12">
        <v>193262.902272</v>
      </c>
      <c r="I7" s="40" t="s">
        <v>51</v>
      </c>
      <c r="J7" s="12">
        <v>208104.27264</v>
      </c>
      <c r="K7" s="12">
        <v>209444.856192</v>
      </c>
      <c r="L7" s="12">
        <v>212303.05113600002</v>
      </c>
      <c r="M7" s="14">
        <v>211707.70381118014</v>
      </c>
      <c r="N7" s="14">
        <v>217769.73943123894</v>
      </c>
    </row>
    <row r="8" spans="1:14" ht="18">
      <c r="A8" s="11" t="s">
        <v>5</v>
      </c>
      <c r="B8" s="15">
        <v>204051</v>
      </c>
      <c r="C8" s="15">
        <v>257594.819328</v>
      </c>
      <c r="D8" s="15">
        <v>307469.99923200003</v>
      </c>
      <c r="E8" s="15">
        <v>303156.95731200004</v>
      </c>
      <c r="F8" s="15">
        <v>318820.70246400003</v>
      </c>
      <c r="G8" s="15">
        <v>322525.412352</v>
      </c>
      <c r="H8" s="15">
        <v>322967.981952</v>
      </c>
      <c r="I8" s="41" t="s">
        <v>52</v>
      </c>
      <c r="J8" s="15">
        <v>335345.44665600004</v>
      </c>
      <c r="K8" s="15">
        <v>357502.894848</v>
      </c>
      <c r="L8" s="15">
        <v>367783.38432</v>
      </c>
      <c r="M8" s="17">
        <v>377403.163110559</v>
      </c>
      <c r="N8" s="17">
        <v>379216.0852481399</v>
      </c>
    </row>
    <row r="9" spans="1:14" ht="18">
      <c r="A9" s="5" t="s">
        <v>1</v>
      </c>
      <c r="B9" s="18">
        <f aca="true" t="shared" si="0" ref="B9:H9">SUM(B5:B8)</f>
        <v>1376416.59904</v>
      </c>
      <c r="C9" s="18">
        <f t="shared" si="0"/>
        <v>1680312.851712</v>
      </c>
      <c r="D9" s="18">
        <f t="shared" si="0"/>
        <v>2052692.5224960002</v>
      </c>
      <c r="E9" s="18">
        <f t="shared" si="0"/>
        <v>2073634.9159680002</v>
      </c>
      <c r="F9" s="18">
        <f t="shared" si="0"/>
        <v>2193622.776576</v>
      </c>
      <c r="G9" s="18">
        <f t="shared" si="0"/>
        <v>2268647.175168</v>
      </c>
      <c r="H9" s="18">
        <f t="shared" si="0"/>
        <v>2332336.9639680004</v>
      </c>
      <c r="I9" s="39" t="s">
        <v>53</v>
      </c>
      <c r="J9" s="18">
        <f>SUM(J5:J8)</f>
        <v>2452456.790784</v>
      </c>
      <c r="K9" s="18">
        <f>SUM(K5:K8)</f>
        <v>2511131.8636800004</v>
      </c>
      <c r="L9" s="18">
        <f>SUM(L5:L8)</f>
        <v>2571836.31936</v>
      </c>
      <c r="M9" s="18">
        <f>SUM(M5:M8)</f>
        <v>2618330.717336646</v>
      </c>
      <c r="N9" s="18">
        <f>SUM(N5:N8)</f>
        <v>2678211.7922906876</v>
      </c>
    </row>
    <row r="10" spans="1:14" ht="8.25" customHeight="1">
      <c r="A10" s="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4"/>
      <c r="N10" s="14"/>
    </row>
    <row r="11" spans="1:14" ht="16.5">
      <c r="A11" s="5" t="s">
        <v>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4"/>
      <c r="N11" s="14"/>
    </row>
    <row r="12" spans="1:14" ht="16.5">
      <c r="A12" s="11" t="s">
        <v>3</v>
      </c>
      <c r="B12" s="12">
        <v>217396.62489600002</v>
      </c>
      <c r="C12" s="12">
        <v>248413.511808</v>
      </c>
      <c r="D12" s="12">
        <v>322147.216512</v>
      </c>
      <c r="E12" s="12">
        <v>329933.22278400004</v>
      </c>
      <c r="F12" s="12">
        <v>330811.92460800003</v>
      </c>
      <c r="G12" s="12">
        <v>335239.229952</v>
      </c>
      <c r="H12" s="12">
        <v>346923.067392</v>
      </c>
      <c r="I12" s="12">
        <v>359498.48140800005</v>
      </c>
      <c r="J12" s="12">
        <v>374277.08736</v>
      </c>
      <c r="K12" s="12">
        <v>386652.94272000005</v>
      </c>
      <c r="L12" s="12">
        <v>404782.20288000006</v>
      </c>
      <c r="M12" s="14">
        <v>418526.4004770186</v>
      </c>
      <c r="N12" s="14">
        <v>432672.7963701681</v>
      </c>
    </row>
    <row r="13" spans="1:14" ht="18">
      <c r="A13" s="11" t="s">
        <v>9</v>
      </c>
      <c r="B13" s="12">
        <v>422893.760256</v>
      </c>
      <c r="C13" s="12">
        <v>455127.311232</v>
      </c>
      <c r="D13" s="12">
        <v>532477.211904</v>
      </c>
      <c r="E13" s="12">
        <v>538735.9507200001</v>
      </c>
      <c r="F13" s="12">
        <v>553714.115328</v>
      </c>
      <c r="G13" s="12">
        <v>562573.554048</v>
      </c>
      <c r="H13" s="12">
        <v>575065.2821760001</v>
      </c>
      <c r="I13" s="12">
        <v>593196.15168</v>
      </c>
      <c r="J13" s="12">
        <v>609695.1463680001</v>
      </c>
      <c r="K13" s="12">
        <v>630956.189952</v>
      </c>
      <c r="L13" s="12">
        <v>649344.554496</v>
      </c>
      <c r="M13" s="14">
        <v>664902.9725813665</v>
      </c>
      <c r="N13" s="14">
        <v>676564.415885653</v>
      </c>
    </row>
    <row r="14" spans="1:14" ht="18">
      <c r="A14" s="11" t="s">
        <v>10</v>
      </c>
      <c r="B14" s="12">
        <v>304919.188992</v>
      </c>
      <c r="C14" s="12">
        <v>332601.515136</v>
      </c>
      <c r="D14" s="12">
        <v>386982.85824000003</v>
      </c>
      <c r="E14" s="12">
        <v>395303.16672000004</v>
      </c>
      <c r="F14" s="12">
        <v>378050.99904</v>
      </c>
      <c r="G14" s="12">
        <v>364188.10982400004</v>
      </c>
      <c r="H14" s="12">
        <v>371000.46297600004</v>
      </c>
      <c r="I14" s="12">
        <v>380043.366912</v>
      </c>
      <c r="J14" s="12">
        <v>387900.18432</v>
      </c>
      <c r="K14" s="12">
        <v>409359.17721600004</v>
      </c>
      <c r="L14" s="12">
        <v>414982.225152</v>
      </c>
      <c r="M14" s="14">
        <v>425422.5894559006</v>
      </c>
      <c r="N14" s="14">
        <v>430357.89395353856</v>
      </c>
    </row>
    <row r="15" spans="1:14" ht="16.5">
      <c r="A15" s="11" t="s">
        <v>5</v>
      </c>
      <c r="B15" s="15">
        <v>136317.874176</v>
      </c>
      <c r="C15" s="15">
        <v>139850.38425600002</v>
      </c>
      <c r="D15" s="15">
        <v>156716.30937600002</v>
      </c>
      <c r="E15" s="15">
        <v>157968.37900800002</v>
      </c>
      <c r="F15" s="15">
        <v>160239.16339200002</v>
      </c>
      <c r="G15" s="15">
        <v>165014.08704</v>
      </c>
      <c r="H15" s="15">
        <v>168844.32576</v>
      </c>
      <c r="I15" s="15">
        <v>169245.05241600002</v>
      </c>
      <c r="J15" s="15">
        <v>173410.034688</v>
      </c>
      <c r="K15" s="15">
        <v>184548.304512</v>
      </c>
      <c r="L15" s="15">
        <v>194078.83968</v>
      </c>
      <c r="M15" s="17">
        <v>202576.42589813666</v>
      </c>
      <c r="N15" s="17">
        <v>205768.92495725967</v>
      </c>
    </row>
    <row r="16" spans="1:14" ht="17.25" thickBot="1">
      <c r="A16" s="20" t="s">
        <v>1</v>
      </c>
      <c r="B16" s="21">
        <f aca="true" t="shared" si="1" ref="B16:N16">SUM(B12:B15)</f>
        <v>1081527.44832</v>
      </c>
      <c r="C16" s="21">
        <f t="shared" si="1"/>
        <v>1175992.722432</v>
      </c>
      <c r="D16" s="21">
        <f t="shared" si="1"/>
        <v>1398323.596032</v>
      </c>
      <c r="E16" s="21">
        <f t="shared" si="1"/>
        <v>1421940.7192320002</v>
      </c>
      <c r="F16" s="21">
        <f t="shared" si="1"/>
        <v>1422816.202368</v>
      </c>
      <c r="G16" s="21">
        <f t="shared" si="1"/>
        <v>1427014.980864</v>
      </c>
      <c r="H16" s="21">
        <f t="shared" si="1"/>
        <v>1461833.138304</v>
      </c>
      <c r="I16" s="21">
        <f t="shared" si="1"/>
        <v>1501983.052416</v>
      </c>
      <c r="J16" s="21">
        <f t="shared" si="1"/>
        <v>1545282.452736</v>
      </c>
      <c r="K16" s="21">
        <f t="shared" si="1"/>
        <v>1611516.6144</v>
      </c>
      <c r="L16" s="21">
        <f t="shared" si="1"/>
        <v>1663187.822208</v>
      </c>
      <c r="M16" s="21">
        <f t="shared" si="1"/>
        <v>1711428.3884124225</v>
      </c>
      <c r="N16" s="21">
        <f t="shared" si="1"/>
        <v>1745364.0311666192</v>
      </c>
    </row>
    <row r="17" spans="1:14" ht="8.25" customHeight="1">
      <c r="A17" s="5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0"/>
      <c r="M17" s="14"/>
      <c r="N17" s="14"/>
    </row>
    <row r="18" spans="1:14" ht="16.5">
      <c r="A18" s="5" t="s">
        <v>47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10"/>
      <c r="M18" s="14"/>
      <c r="N18" s="14"/>
    </row>
    <row r="19" spans="1:14" ht="16.5">
      <c r="A19" s="5" t="s">
        <v>6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10"/>
      <c r="M19" s="14"/>
      <c r="N19" s="14"/>
    </row>
    <row r="20" spans="1:14" ht="8.25" customHeight="1">
      <c r="A20" s="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10"/>
      <c r="M20" s="14"/>
      <c r="N20" s="14"/>
    </row>
    <row r="21" spans="1:14" ht="16.5">
      <c r="A21" s="5" t="s">
        <v>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10"/>
      <c r="M21" s="14"/>
      <c r="N21" s="14"/>
    </row>
    <row r="22" spans="1:15" ht="18">
      <c r="A22" s="11" t="s">
        <v>3</v>
      </c>
      <c r="B22" s="12">
        <v>3327.4588303272935</v>
      </c>
      <c r="C22" s="12">
        <v>3773.243738546121</v>
      </c>
      <c r="D22" s="12">
        <v>4482.929887163661</v>
      </c>
      <c r="E22" s="12">
        <v>4541.511476140451</v>
      </c>
      <c r="F22" s="12">
        <v>4508.444087652008</v>
      </c>
      <c r="G22" s="12">
        <v>4587.751503237743</v>
      </c>
      <c r="H22" s="12">
        <v>4667.057262254349</v>
      </c>
      <c r="I22" s="13" t="s">
        <v>11</v>
      </c>
      <c r="J22" s="12">
        <v>4897</v>
      </c>
      <c r="K22" s="13" t="s">
        <v>12</v>
      </c>
      <c r="L22" s="24" t="s">
        <v>13</v>
      </c>
      <c r="M22" s="14">
        <v>5229</v>
      </c>
      <c r="N22" s="14">
        <v>5324.764932692958</v>
      </c>
      <c r="O22" s="3"/>
    </row>
    <row r="23" spans="1:15" ht="18">
      <c r="A23" s="11" t="s">
        <v>9</v>
      </c>
      <c r="B23" s="25">
        <v>1451.0883409805408</v>
      </c>
      <c r="C23" s="12">
        <v>1555.9573683771514</v>
      </c>
      <c r="D23" s="12">
        <v>1750.8137694803893</v>
      </c>
      <c r="E23" s="12">
        <v>1758.420320111343</v>
      </c>
      <c r="F23" s="12">
        <v>1782.8879409289157</v>
      </c>
      <c r="G23" s="12">
        <v>1777.6823324590134</v>
      </c>
      <c r="H23" s="12">
        <v>1803.2675366236208</v>
      </c>
      <c r="I23" s="13" t="s">
        <v>14</v>
      </c>
      <c r="J23" s="12">
        <v>1857</v>
      </c>
      <c r="K23" s="13" t="s">
        <v>15</v>
      </c>
      <c r="L23" s="24" t="s">
        <v>16</v>
      </c>
      <c r="M23" s="14">
        <v>1950.1568839059096</v>
      </c>
      <c r="N23" s="14">
        <v>1977.3893024798617</v>
      </c>
      <c r="O23" s="3"/>
    </row>
    <row r="24" spans="1:15" ht="18">
      <c r="A24" s="11" t="s">
        <v>4</v>
      </c>
      <c r="B24" s="12">
        <v>572.2052257317678</v>
      </c>
      <c r="C24" s="12">
        <v>551.6668001009996</v>
      </c>
      <c r="D24" s="12">
        <v>633.5876497585981</v>
      </c>
      <c r="E24" s="12">
        <v>649.0549828178695</v>
      </c>
      <c r="F24" s="12">
        <v>658.9472967065409</v>
      </c>
      <c r="G24" s="12">
        <v>656.1927716208469</v>
      </c>
      <c r="H24" s="12">
        <v>654.9551957153687</v>
      </c>
      <c r="I24" s="12">
        <v>685.7354403562626</v>
      </c>
      <c r="J24" s="12">
        <v>692</v>
      </c>
      <c r="K24" s="13" t="s">
        <v>17</v>
      </c>
      <c r="L24" s="24" t="s">
        <v>18</v>
      </c>
      <c r="M24" s="14">
        <v>706.2753557859489</v>
      </c>
      <c r="N24" s="14">
        <v>717.8895676891095</v>
      </c>
      <c r="O24" s="3"/>
    </row>
    <row r="25" spans="1:15" ht="18">
      <c r="A25" s="11" t="s">
        <v>5</v>
      </c>
      <c r="B25" s="15">
        <v>146.0749366925273</v>
      </c>
      <c r="C25" s="15">
        <v>168.30596266316724</v>
      </c>
      <c r="D25" s="15">
        <v>183.50436446343224</v>
      </c>
      <c r="E25" s="15">
        <v>179.01448096415587</v>
      </c>
      <c r="F25" s="15">
        <v>180.56912644013417</v>
      </c>
      <c r="G25" s="15">
        <v>179.00731721259933</v>
      </c>
      <c r="H25" s="15">
        <v>177.71856275758975</v>
      </c>
      <c r="I25" s="15">
        <v>180.95828170177614</v>
      </c>
      <c r="J25" s="15">
        <f>(J8/1149048)*1000</f>
        <v>291.8463342314682</v>
      </c>
      <c r="K25" s="16" t="s">
        <v>19</v>
      </c>
      <c r="L25" s="24" t="s">
        <v>20</v>
      </c>
      <c r="M25" s="17">
        <v>198.05675267063705</v>
      </c>
      <c r="N25" s="17">
        <v>196.96032886601384</v>
      </c>
      <c r="O25" s="3"/>
    </row>
    <row r="26" spans="1:15" ht="18">
      <c r="A26" s="38" t="s">
        <v>1</v>
      </c>
      <c r="B26" s="18">
        <v>612.9855330067479</v>
      </c>
      <c r="C26" s="18">
        <v>676.9575300890401</v>
      </c>
      <c r="D26" s="18">
        <v>763.5360994578856</v>
      </c>
      <c r="E26" s="18">
        <v>765.7081970486441</v>
      </c>
      <c r="F26" s="18">
        <v>775.0213079771721</v>
      </c>
      <c r="G26" s="18">
        <v>781.5121065543096</v>
      </c>
      <c r="H26" s="18">
        <v>793.7265215564904</v>
      </c>
      <c r="I26" s="39" t="s">
        <v>21</v>
      </c>
      <c r="J26" s="18">
        <v>820</v>
      </c>
      <c r="K26" s="36" t="s">
        <v>22</v>
      </c>
      <c r="L26" s="42" t="s">
        <v>23</v>
      </c>
      <c r="M26" s="19">
        <v>858</v>
      </c>
      <c r="N26" s="19">
        <v>869.2874821165634</v>
      </c>
      <c r="O26" s="3"/>
    </row>
    <row r="27" spans="1:15" ht="8.25" customHeight="1">
      <c r="A27" s="5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4"/>
      <c r="M27" s="14"/>
      <c r="N27" s="14"/>
      <c r="O27" s="3"/>
    </row>
    <row r="28" spans="1:15" ht="16.5">
      <c r="A28" s="5" t="s">
        <v>2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4"/>
      <c r="M28" s="14"/>
      <c r="N28" s="14"/>
      <c r="O28" s="3"/>
    </row>
    <row r="29" spans="1:15" ht="18">
      <c r="A29" s="11" t="s">
        <v>3</v>
      </c>
      <c r="B29" s="12">
        <v>1031.3330279431973</v>
      </c>
      <c r="C29" s="12">
        <v>1170.195668160143</v>
      </c>
      <c r="D29" s="12">
        <v>1473.2577223984515</v>
      </c>
      <c r="E29" s="12">
        <v>1501.8790795806685</v>
      </c>
      <c r="F29" s="12">
        <v>1540.1335161500594</v>
      </c>
      <c r="G29" s="12">
        <v>1576.442809789765</v>
      </c>
      <c r="H29" s="12">
        <v>1642.222662380205</v>
      </c>
      <c r="I29" s="12">
        <v>1693.365474999242</v>
      </c>
      <c r="J29" s="12">
        <v>1749</v>
      </c>
      <c r="K29" s="12">
        <v>1804</v>
      </c>
      <c r="L29" s="46" t="s">
        <v>24</v>
      </c>
      <c r="M29" s="14">
        <v>1938.9269746646796</v>
      </c>
      <c r="N29" s="14">
        <v>1998.4099504409787</v>
      </c>
      <c r="O29" s="3"/>
    </row>
    <row r="30" spans="1:15" ht="18">
      <c r="A30" s="11" t="s">
        <v>9</v>
      </c>
      <c r="B30" s="12">
        <v>518.1917499181618</v>
      </c>
      <c r="C30" s="12">
        <v>554.5102498995108</v>
      </c>
      <c r="D30" s="12">
        <v>639.5498529019487</v>
      </c>
      <c r="E30" s="12">
        <v>646.4785549995848</v>
      </c>
      <c r="F30" s="12">
        <v>653.2235710461465</v>
      </c>
      <c r="G30" s="12">
        <v>664.6948313957247</v>
      </c>
      <c r="H30" s="12">
        <v>674.4372595872545</v>
      </c>
      <c r="I30" s="12">
        <v>694.5370883313925</v>
      </c>
      <c r="J30" s="13" t="s">
        <v>25</v>
      </c>
      <c r="K30" s="13" t="s">
        <v>26</v>
      </c>
      <c r="L30" s="24" t="s">
        <v>27</v>
      </c>
      <c r="M30" s="14">
        <v>766.3645668006586</v>
      </c>
      <c r="N30" s="14">
        <v>778.9497664460158</v>
      </c>
      <c r="O30" s="3"/>
    </row>
    <row r="31" spans="1:15" ht="18">
      <c r="A31" s="11" t="s">
        <v>10</v>
      </c>
      <c r="B31" s="12">
        <v>132.3778162984265</v>
      </c>
      <c r="C31" s="12">
        <v>140.8989295665566</v>
      </c>
      <c r="D31" s="12">
        <v>163.8455112489626</v>
      </c>
      <c r="E31" s="12">
        <v>167.37294054557185</v>
      </c>
      <c r="F31" s="12">
        <v>162.96603596616222</v>
      </c>
      <c r="G31" s="12">
        <v>157.75549626936163</v>
      </c>
      <c r="H31" s="12">
        <v>160.96269416955445</v>
      </c>
      <c r="I31" s="12">
        <v>166.6031713780171</v>
      </c>
      <c r="J31" s="12">
        <f>(J14/1416658)*1000</f>
        <v>273.8135699088983</v>
      </c>
      <c r="K31" s="12">
        <v>179</v>
      </c>
      <c r="L31" s="14">
        <v>182.13217646319256</v>
      </c>
      <c r="M31" s="14">
        <v>187.09295985414624</v>
      </c>
      <c r="N31" s="14">
        <v>189.10554795658334</v>
      </c>
      <c r="O31" s="3"/>
    </row>
    <row r="32" spans="1:15" ht="16.5">
      <c r="A32" s="11" t="s">
        <v>5</v>
      </c>
      <c r="B32" s="15">
        <v>19.002221831377717</v>
      </c>
      <c r="C32" s="15">
        <v>19.89922495176272</v>
      </c>
      <c r="D32" s="15">
        <v>22.86015442148285</v>
      </c>
      <c r="E32" s="15">
        <v>22.916937105373503</v>
      </c>
      <c r="F32" s="15">
        <v>23.35242155192471</v>
      </c>
      <c r="G32" s="15">
        <v>24.20616708971686</v>
      </c>
      <c r="H32" s="15">
        <v>24.83863116804897</v>
      </c>
      <c r="I32" s="15">
        <v>24.813973067150908</v>
      </c>
      <c r="J32" s="15">
        <v>25</v>
      </c>
      <c r="K32" s="15">
        <v>27</v>
      </c>
      <c r="L32" s="15">
        <v>28.834943470646916</v>
      </c>
      <c r="M32" s="14">
        <v>29.930904657391334</v>
      </c>
      <c r="N32" s="14">
        <v>30.317538835228746</v>
      </c>
      <c r="O32" s="3"/>
    </row>
    <row r="33" spans="1:15" ht="18.75" thickBot="1">
      <c r="A33" s="26" t="s">
        <v>1</v>
      </c>
      <c r="B33" s="21">
        <v>102.9626643709469</v>
      </c>
      <c r="C33" s="21">
        <v>112.84233023531982</v>
      </c>
      <c r="D33" s="21">
        <v>136.1752880025891</v>
      </c>
      <c r="E33" s="21">
        <v>137.94650182567136</v>
      </c>
      <c r="F33" s="21">
        <v>138.89193052583522</v>
      </c>
      <c r="G33" s="21">
        <v>140.1148880581744</v>
      </c>
      <c r="H33" s="21">
        <v>143.789979542948</v>
      </c>
      <c r="I33" s="21">
        <v>147.7156431649411</v>
      </c>
      <c r="J33" s="43" t="s">
        <v>28</v>
      </c>
      <c r="K33" s="21">
        <v>157</v>
      </c>
      <c r="L33" s="43" t="s">
        <v>29</v>
      </c>
      <c r="M33" s="22">
        <v>169.31259211763552</v>
      </c>
      <c r="N33" s="22">
        <v>171.99181448058266</v>
      </c>
      <c r="O33" s="3"/>
    </row>
    <row r="34" spans="1:15" ht="15.75">
      <c r="A34" s="51" t="s">
        <v>30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28"/>
      <c r="M34" s="29"/>
      <c r="N34" s="3"/>
      <c r="O34" s="3"/>
    </row>
    <row r="35" spans="1:15" ht="15.75">
      <c r="A35" s="30"/>
      <c r="B35" s="31"/>
      <c r="C35" s="31"/>
      <c r="D35" s="31"/>
      <c r="E35" s="31"/>
      <c r="F35" s="31"/>
      <c r="G35" s="31"/>
      <c r="H35" s="31"/>
      <c r="I35" s="31"/>
      <c r="J35" s="28"/>
      <c r="K35" s="31"/>
      <c r="L35" s="28"/>
      <c r="M35" s="29"/>
      <c r="N35" s="3"/>
      <c r="O35" s="3"/>
    </row>
    <row r="36" spans="1:13" ht="13.5">
      <c r="A36" s="49" t="s">
        <v>31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33"/>
      <c r="M36" s="33"/>
    </row>
    <row r="37" spans="1:13" ht="12.75">
      <c r="A37" s="50" t="s">
        <v>8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33"/>
      <c r="M37" s="33"/>
    </row>
    <row r="38" spans="1:14" ht="14.25" customHeight="1">
      <c r="A38" s="49" t="s">
        <v>32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33"/>
      <c r="M38" s="14"/>
      <c r="N38" s="14"/>
    </row>
    <row r="39" spans="1:14" ht="16.5">
      <c r="A39" s="32"/>
      <c r="B39" s="34"/>
      <c r="C39" s="34"/>
      <c r="D39" s="34"/>
      <c r="E39" s="34"/>
      <c r="F39" s="34"/>
      <c r="G39" s="34"/>
      <c r="H39" s="34"/>
      <c r="I39" s="34"/>
      <c r="J39" s="34"/>
      <c r="K39" s="33"/>
      <c r="L39" s="33"/>
      <c r="M39" s="14"/>
      <c r="N39" s="14"/>
    </row>
    <row r="40" spans="1:14" ht="12.75" customHeight="1">
      <c r="A40" s="51" t="s">
        <v>55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33"/>
      <c r="M40" s="14"/>
      <c r="N40" s="14"/>
    </row>
    <row r="41" spans="1:14" ht="13.5" customHeight="1">
      <c r="A41" s="27" t="s">
        <v>61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33"/>
      <c r="M41" s="44"/>
      <c r="N41" s="44"/>
    </row>
    <row r="42" spans="1:14" ht="16.5">
      <c r="A42" s="32"/>
      <c r="B42" s="27"/>
      <c r="C42" s="27"/>
      <c r="D42" s="33"/>
      <c r="E42" s="33"/>
      <c r="F42" s="33"/>
      <c r="G42" s="33"/>
      <c r="H42" s="33"/>
      <c r="I42" s="33"/>
      <c r="J42" s="33"/>
      <c r="K42" s="33"/>
      <c r="L42" s="33"/>
      <c r="M42" s="45"/>
      <c r="N42" s="45"/>
    </row>
    <row r="43" spans="1:13" ht="24.75" customHeight="1">
      <c r="A43" s="53" t="s">
        <v>33</v>
      </c>
      <c r="B43" s="53"/>
      <c r="C43" s="53"/>
      <c r="D43" s="53"/>
      <c r="E43" s="53"/>
      <c r="F43" s="53"/>
      <c r="G43" s="53"/>
      <c r="H43" s="54"/>
      <c r="I43" s="35"/>
      <c r="J43" s="35"/>
      <c r="K43" s="35"/>
      <c r="L43" s="35"/>
      <c r="M43" s="35"/>
    </row>
    <row r="44" spans="1:13" ht="12.75">
      <c r="A44" s="52" t="s">
        <v>57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33"/>
      <c r="M44" s="33"/>
    </row>
    <row r="45" spans="1:13" ht="25.5" customHeight="1">
      <c r="A45" s="55" t="s">
        <v>59</v>
      </c>
      <c r="B45" s="55"/>
      <c r="C45" s="55"/>
      <c r="D45" s="55"/>
      <c r="E45" s="55"/>
      <c r="F45" s="55"/>
      <c r="G45" s="55"/>
      <c r="H45" s="55"/>
      <c r="I45" s="55"/>
      <c r="J45" s="35"/>
      <c r="K45" s="35"/>
      <c r="L45" s="33"/>
      <c r="M45" s="33"/>
    </row>
    <row r="46" spans="1:13" ht="12.75">
      <c r="A46" s="56" t="s">
        <v>48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33"/>
      <c r="M46" s="33"/>
    </row>
    <row r="47" spans="1:13" ht="12.75">
      <c r="A47" s="52" t="s">
        <v>7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33"/>
      <c r="M47" s="33"/>
    </row>
    <row r="48" spans="1:13" ht="12.75">
      <c r="A48" s="57" t="s">
        <v>58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33"/>
      <c r="M48" s="33"/>
    </row>
    <row r="49" spans="1:9" ht="12.75">
      <c r="A49" s="55" t="s">
        <v>60</v>
      </c>
      <c r="B49" s="55"/>
      <c r="C49" s="55"/>
      <c r="D49" s="55"/>
      <c r="E49" s="55"/>
      <c r="F49" s="55"/>
      <c r="G49" s="55"/>
      <c r="H49" s="55"/>
      <c r="I49" s="55"/>
    </row>
  </sheetData>
  <mergeCells count="13">
    <mergeCell ref="A45:I45"/>
    <mergeCell ref="A49:I49"/>
    <mergeCell ref="A46:K46"/>
    <mergeCell ref="A47:K47"/>
    <mergeCell ref="A48:K48"/>
    <mergeCell ref="A44:K44"/>
    <mergeCell ref="A38:K38"/>
    <mergeCell ref="A34:K34"/>
    <mergeCell ref="A43:H43"/>
    <mergeCell ref="A1:M1"/>
    <mergeCell ref="A36:K36"/>
    <mergeCell ref="A37:K37"/>
    <mergeCell ref="A40:K40"/>
  </mergeCells>
  <printOptions/>
  <pageMargins left="0.75" right="0.75" top="0.75" bottom="0.75" header="0.5" footer="0.5"/>
  <pageSetup fitToHeight="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dmegret</cp:lastModifiedBy>
  <cp:lastPrinted>2002-06-17T13:29:51Z</cp:lastPrinted>
  <dcterms:created xsi:type="dcterms:W3CDTF">1999-05-10T13:14:17Z</dcterms:created>
  <dcterms:modified xsi:type="dcterms:W3CDTF">2002-07-23T14:45:42Z</dcterms:modified>
  <cp:category/>
  <cp:version/>
  <cp:contentType/>
  <cp:contentStatus/>
</cp:coreProperties>
</file>