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720" windowHeight="6036" activeTab="0"/>
  </bookViews>
  <sheets>
    <sheet name="2-28" sheetId="1" r:id="rId1"/>
  </sheets>
  <definedNames>
    <definedName name="HTML_CodePage" hidden="1">1252</definedName>
    <definedName name="HTML_Control" hidden="1">{"'2-28'!$A$1:$M$32"}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tasks\nts2000\nts2000\HTML\Ch2_web\2-28.htm"</definedName>
    <definedName name="HTML_Title" hidden="1">"Table 2-28"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<sst xmlns="http://schemas.openxmlformats.org/spreadsheetml/2006/main" count="89" uniqueCount="89">
  <si>
    <t>55 mph</t>
  </si>
  <si>
    <t>60 mph</t>
  </si>
  <si>
    <t>65 mph</t>
  </si>
  <si>
    <t>70 mph</t>
  </si>
  <si>
    <t>Over 70 mph</t>
  </si>
  <si>
    <t>30, 35 mph</t>
  </si>
  <si>
    <t>40, 45 mph</t>
  </si>
  <si>
    <t>50 mph</t>
  </si>
  <si>
    <t>Table 2-28:  Motor Vehicle Fatal Crashes by Posted Speed Limit</t>
  </si>
  <si>
    <r>
      <t xml:space="preserve">a </t>
    </r>
    <r>
      <rPr>
        <sz val="9"/>
        <rFont val="Arial"/>
        <family val="2"/>
      </rPr>
      <t>The "No Statutory Limit" speed limit designation is included in this category.</t>
    </r>
  </si>
  <si>
    <t>The National Maximum Speed Limit was repealed in late 1995; speed limits are again set by the states, some of which have raised their maximum speed limits to 70 mph or above.</t>
  </si>
  <si>
    <t>NOTES</t>
  </si>
  <si>
    <t xml:space="preserve">In 1974, Congress enacted a national maximum speed limit of 55 miles per hour (mph).  Amendments in 1987 and 1991 allowed states to increase speed limits to 65 mph on rural Interstates and similar highways. </t>
  </si>
  <si>
    <r>
      <t>R</t>
    </r>
    <r>
      <rPr>
        <sz val="11"/>
        <rFont val="Arial Narrow"/>
        <family val="2"/>
      </rPr>
      <t>1,827</t>
    </r>
  </si>
  <si>
    <t>Unknown, total</t>
  </si>
  <si>
    <t>TOTAL fatal crashes</t>
  </si>
  <si>
    <t>Under 55 mph, total</t>
  </si>
  <si>
    <t>55 mph and above, total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</si>
  <si>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</si>
  <si>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</si>
  <si>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</si>
  <si>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</si>
  <si>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</si>
  <si>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</si>
  <si>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</si>
  <si>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</si>
  <si>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</si>
  <si>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</si>
  <si>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</si>
  <si>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</si>
  <si>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</si>
  <si>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</si>
  <si>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</si>
  <si>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SOURCE</t>
  </si>
  <si>
    <r>
      <t>5,10,15, 20, 25 mph</t>
    </r>
    <r>
      <rPr>
        <vertAlign val="superscript"/>
        <sz val="11"/>
        <rFont val="Arial Narrow"/>
        <family val="2"/>
      </rPr>
      <t>a</t>
    </r>
  </si>
  <si>
    <t>2002</t>
  </si>
  <si>
    <r>
      <t>R</t>
    </r>
    <r>
      <rPr>
        <sz val="11"/>
        <rFont val="Arial Narrow"/>
        <family val="2"/>
      </rPr>
      <t>1,919</t>
    </r>
  </si>
  <si>
    <r>
      <t>R</t>
    </r>
    <r>
      <rPr>
        <sz val="11"/>
        <rFont val="Arial Narrow"/>
        <family val="2"/>
      </rPr>
      <t>6,260</t>
    </r>
  </si>
  <si>
    <r>
      <t>R</t>
    </r>
    <r>
      <rPr>
        <sz val="11"/>
        <rFont val="Arial Narrow"/>
        <family val="2"/>
      </rPr>
      <t>7,576</t>
    </r>
  </si>
  <si>
    <r>
      <t>R</t>
    </r>
    <r>
      <rPr>
        <b/>
        <sz val="11"/>
        <rFont val="Arial Narrow"/>
        <family val="2"/>
      </rPr>
      <t>17,582</t>
    </r>
  </si>
  <si>
    <r>
      <t>R</t>
    </r>
    <r>
      <rPr>
        <sz val="11"/>
        <rFont val="Arial Narrow"/>
        <family val="2"/>
      </rPr>
      <t>11,847</t>
    </r>
  </si>
  <si>
    <r>
      <t>R</t>
    </r>
    <r>
      <rPr>
        <b/>
        <sz val="11"/>
        <rFont val="Arial Narrow"/>
        <family val="2"/>
      </rPr>
      <t>19,416</t>
    </r>
  </si>
  <si>
    <r>
      <t>R</t>
    </r>
    <r>
      <rPr>
        <sz val="11"/>
        <rFont val="Arial Narrow"/>
        <family val="2"/>
      </rPr>
      <t>1,221</t>
    </r>
  </si>
  <si>
    <r>
      <t>R</t>
    </r>
    <r>
      <rPr>
        <sz val="11"/>
        <rFont val="Arial Narrow"/>
        <family val="2"/>
      </rPr>
      <t>3,721</t>
    </r>
  </si>
  <si>
    <r>
      <t>R</t>
    </r>
    <r>
      <rPr>
        <sz val="11"/>
        <rFont val="Arial Narrow"/>
        <family val="2"/>
      </rPr>
      <t>2,116</t>
    </r>
  </si>
  <si>
    <r>
      <t>R</t>
    </r>
    <r>
      <rPr>
        <sz val="11"/>
        <rFont val="Arial Narrow"/>
        <family val="2"/>
      </rPr>
      <t>511</t>
    </r>
  </si>
  <si>
    <r>
      <t>R</t>
    </r>
    <r>
      <rPr>
        <b/>
        <sz val="11"/>
        <rFont val="Arial Narrow"/>
        <family val="2"/>
      </rPr>
      <t>864</t>
    </r>
  </si>
  <si>
    <r>
      <t>R</t>
    </r>
    <r>
      <rPr>
        <b/>
        <sz val="11"/>
        <rFont val="Arial Narrow"/>
        <family val="2"/>
      </rPr>
      <t>37,862</t>
    </r>
  </si>
  <si>
    <r>
      <t>R</t>
    </r>
    <r>
      <rPr>
        <sz val="11"/>
        <rFont val="Arial Narrow"/>
        <family val="2"/>
      </rPr>
      <t>1,792</t>
    </r>
  </si>
  <si>
    <r>
      <t>R</t>
    </r>
    <r>
      <rPr>
        <sz val="11"/>
        <rFont val="Arial Narrow"/>
        <family val="2"/>
      </rPr>
      <t>7,519</t>
    </r>
  </si>
  <si>
    <r>
      <t>R</t>
    </r>
    <r>
      <rPr>
        <sz val="11"/>
        <rFont val="Arial Narrow"/>
        <family val="2"/>
      </rPr>
      <t>6,200</t>
    </r>
  </si>
  <si>
    <r>
      <t>R</t>
    </r>
    <r>
      <rPr>
        <sz val="11"/>
        <rFont val="Arial Narrow"/>
        <family val="2"/>
      </rPr>
      <t>1,913</t>
    </r>
  </si>
  <si>
    <r>
      <t>R</t>
    </r>
    <r>
      <rPr>
        <b/>
        <sz val="11"/>
        <rFont val="Arial Narrow"/>
        <family val="2"/>
      </rPr>
      <t>17,424</t>
    </r>
  </si>
  <si>
    <r>
      <t>R</t>
    </r>
    <r>
      <rPr>
        <b/>
        <sz val="11"/>
        <rFont val="Arial Narrow"/>
        <family val="2"/>
      </rPr>
      <t>37,631</t>
    </r>
  </si>
  <si>
    <r>
      <t>R</t>
    </r>
    <r>
      <rPr>
        <b/>
        <sz val="11"/>
        <rFont val="Arial Narrow"/>
        <family val="2"/>
      </rPr>
      <t>19,451</t>
    </r>
  </si>
  <si>
    <r>
      <t>R</t>
    </r>
    <r>
      <rPr>
        <b/>
        <sz val="11"/>
        <rFont val="Arial Narrow"/>
        <family val="2"/>
      </rPr>
      <t>17,673</t>
    </r>
  </si>
  <si>
    <r>
      <t>R</t>
    </r>
    <r>
      <rPr>
        <sz val="11"/>
        <rFont val="Arial Narrow"/>
        <family val="2"/>
      </rPr>
      <t>2,012</t>
    </r>
  </si>
  <si>
    <r>
      <t>R</t>
    </r>
    <r>
      <rPr>
        <sz val="11"/>
        <rFont val="Arial Narrow"/>
        <family val="2"/>
      </rPr>
      <t>6,542</t>
    </r>
  </si>
  <si>
    <r>
      <t>R</t>
    </r>
    <r>
      <rPr>
        <sz val="11"/>
        <rFont val="Arial Narrow"/>
        <family val="2"/>
      </rPr>
      <t>7,312</t>
    </r>
  </si>
  <si>
    <r>
      <t>R</t>
    </r>
    <r>
      <rPr>
        <sz val="11"/>
        <rFont val="Arial Narrow"/>
        <family val="2"/>
      </rPr>
      <t>1,807</t>
    </r>
  </si>
  <si>
    <r>
      <t>R</t>
    </r>
    <r>
      <rPr>
        <b/>
        <sz val="11"/>
        <rFont val="Arial Narrow"/>
        <family val="2"/>
      </rPr>
      <t>37,876</t>
    </r>
  </si>
  <si>
    <r>
      <t>R</t>
    </r>
    <r>
      <rPr>
        <b/>
        <sz val="11"/>
        <rFont val="Arial Narrow"/>
        <family val="2"/>
      </rPr>
      <t>688</t>
    </r>
  </si>
  <si>
    <r>
      <t>R</t>
    </r>
    <r>
      <rPr>
        <sz val="11"/>
        <rFont val="Arial Narrow"/>
        <family val="2"/>
      </rPr>
      <t>14,224</t>
    </r>
  </si>
  <si>
    <r>
      <t>R</t>
    </r>
    <r>
      <rPr>
        <b/>
        <sz val="11"/>
        <rFont val="Arial Narrow"/>
        <family val="2"/>
      </rPr>
      <t>17,765</t>
    </r>
  </si>
  <si>
    <r>
      <t>R</t>
    </r>
    <r>
      <rPr>
        <b/>
        <sz val="11"/>
        <rFont val="Arial Narrow"/>
        <family val="2"/>
      </rPr>
      <t>38,041</t>
    </r>
  </si>
  <si>
    <r>
      <t>R</t>
    </r>
    <r>
      <rPr>
        <sz val="11"/>
        <rFont val="Arial Narrow"/>
        <family val="2"/>
      </rPr>
      <t>1,964</t>
    </r>
  </si>
  <si>
    <r>
      <t>R</t>
    </r>
    <r>
      <rPr>
        <sz val="11"/>
        <rFont val="Arial Narrow"/>
        <family val="2"/>
      </rPr>
      <t>6,614</t>
    </r>
  </si>
  <si>
    <r>
      <t>R</t>
    </r>
    <r>
      <rPr>
        <sz val="11"/>
        <rFont val="Arial Narrow"/>
        <family val="2"/>
      </rPr>
      <t>7,260</t>
    </r>
  </si>
  <si>
    <r>
      <t>R</t>
    </r>
    <r>
      <rPr>
        <sz val="11"/>
        <rFont val="Arial Narrow"/>
        <family val="2"/>
      </rPr>
      <t>1,927</t>
    </r>
  </si>
  <si>
    <r>
      <t>R</t>
    </r>
    <r>
      <rPr>
        <b/>
        <sz val="11"/>
        <rFont val="Arial Narrow"/>
        <family val="2"/>
      </rPr>
      <t>19,587</t>
    </r>
  </si>
  <si>
    <r>
      <t>R</t>
    </r>
    <r>
      <rPr>
        <b/>
        <sz val="11"/>
        <rFont val="Arial Narrow"/>
        <family val="2"/>
      </rPr>
      <t>37,789</t>
    </r>
  </si>
  <si>
    <r>
      <t>R</t>
    </r>
    <r>
      <rPr>
        <b/>
        <sz val="11"/>
        <rFont val="Arial Narrow"/>
        <family val="2"/>
      </rPr>
      <t>17,849</t>
    </r>
  </si>
  <si>
    <r>
      <t>R</t>
    </r>
    <r>
      <rPr>
        <sz val="11"/>
        <rFont val="Arial Narrow"/>
        <family val="2"/>
      </rPr>
      <t>1,943</t>
    </r>
  </si>
  <si>
    <r>
      <t>R</t>
    </r>
    <r>
      <rPr>
        <sz val="11"/>
        <rFont val="Arial Narrow"/>
        <family val="2"/>
      </rPr>
      <t>6,871</t>
    </r>
  </si>
  <si>
    <r>
      <t>R</t>
    </r>
    <r>
      <rPr>
        <sz val="11"/>
        <rFont val="Arial Narrow"/>
        <family val="2"/>
      </rPr>
      <t>7,086</t>
    </r>
  </si>
  <si>
    <r>
      <t>R</t>
    </r>
    <r>
      <rPr>
        <sz val="11"/>
        <rFont val="Arial Narrow"/>
        <family val="2"/>
      </rPr>
      <t>1,949</t>
    </r>
  </si>
  <si>
    <r>
      <t>R</t>
    </r>
    <r>
      <rPr>
        <b/>
        <sz val="11"/>
        <rFont val="Arial Narrow"/>
        <family val="2"/>
      </rPr>
      <t>649</t>
    </r>
  </si>
  <si>
    <r>
      <t>R</t>
    </r>
    <r>
      <rPr>
        <sz val="11"/>
        <rFont val="Arial Narrow"/>
        <family val="2"/>
      </rPr>
      <t>16,891</t>
    </r>
  </si>
  <si>
    <r>
      <t>R</t>
    </r>
    <r>
      <rPr>
        <b/>
        <sz val="11"/>
        <rFont val="Arial Narrow"/>
        <family val="2"/>
      </rPr>
      <t>19,278</t>
    </r>
  </si>
  <si>
    <r>
      <t>R</t>
    </r>
    <r>
      <rPr>
        <sz val="11"/>
        <rFont val="Arial Narrow"/>
        <family val="2"/>
      </rPr>
      <t>1,947</t>
    </r>
  </si>
  <si>
    <r>
      <t>R</t>
    </r>
    <r>
      <rPr>
        <sz val="11"/>
        <rFont val="Arial Narrow"/>
        <family val="2"/>
      </rPr>
      <t>6,738</t>
    </r>
  </si>
  <si>
    <r>
      <t>R</t>
    </r>
    <r>
      <rPr>
        <sz val="11"/>
        <rFont val="Arial Narrow"/>
        <family val="2"/>
      </rPr>
      <t>6,792</t>
    </r>
  </si>
  <si>
    <r>
      <t>R</t>
    </r>
    <r>
      <rPr>
        <sz val="11"/>
        <rFont val="Arial Narrow"/>
        <family val="2"/>
      </rPr>
      <t>1,884</t>
    </r>
  </si>
  <si>
    <r>
      <t>R</t>
    </r>
    <r>
      <rPr>
        <b/>
        <sz val="11"/>
        <rFont val="Arial Narrow"/>
        <family val="2"/>
      </rPr>
      <t>17,361</t>
    </r>
  </si>
  <si>
    <r>
      <t>R</t>
    </r>
    <r>
      <rPr>
        <b/>
        <sz val="11"/>
        <rFont val="Arial Narrow"/>
        <family val="2"/>
      </rPr>
      <t>18,830</t>
    </r>
  </si>
  <si>
    <r>
      <t>R</t>
    </r>
    <r>
      <rPr>
        <sz val="11"/>
        <rFont val="Arial Narrow"/>
        <family val="2"/>
      </rPr>
      <t>16,644</t>
    </r>
  </si>
  <si>
    <r>
      <t>R</t>
    </r>
    <r>
      <rPr>
        <b/>
        <sz val="11"/>
        <rFont val="Arial Narrow"/>
        <family val="2"/>
      </rPr>
      <t>36,799</t>
    </r>
  </si>
  <si>
    <r>
      <t>KEY:</t>
    </r>
    <r>
      <rPr>
        <sz val="9"/>
        <rFont val="Arial"/>
        <family val="2"/>
      </rPr>
      <t xml:space="preserve"> mph = miles per hour; R = revised.</t>
    </r>
  </si>
  <si>
    <r>
      <t xml:space="preserve">U.S. Department of Transportation, National Highway Traffic Safety Administration, National Center for Statistics and Analysis, </t>
    </r>
    <r>
      <rPr>
        <i/>
        <sz val="9"/>
        <rFont val="Arial"/>
        <family val="2"/>
      </rPr>
      <t>Traffic Safety Facts 2000</t>
    </r>
    <r>
      <rPr>
        <sz val="9"/>
        <rFont val="Arial"/>
        <family val="2"/>
      </rPr>
      <t>, DOT HS 809 337 (Washington, DC: December 2001), table 30, and the Fatality Analysis Reporting System (FARS) Web-based Encyclopedia available at http://www-fars.nthsa.dot.gov as of Nov. 19, 2003.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</si>
</sst>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 vertical="center"/>
    </xf>
    <xf numFmtId="0" fontId="14" fillId="0" borderId="0" xfId="30" applyFont="1" applyFill="1" applyBorder="1" applyAlignment="1">
      <alignment horizontal="left" wrapText="1"/>
      <protection/>
    </xf>
    <xf numFmtId="3" fontId="15" fillId="0" borderId="0" xfId="30" applyNumberFormat="1" applyFont="1" applyFill="1" applyBorder="1" applyAlignment="1">
      <alignment horizontal="right"/>
      <protection/>
    </xf>
    <xf numFmtId="0" fontId="14" fillId="0" borderId="0" xfId="30" applyFont="1" applyFill="1" applyBorder="1">
      <alignment horizontal="left"/>
      <protection/>
    </xf>
    <xf numFmtId="3" fontId="14" fillId="0" borderId="0" xfId="30" applyNumberFormat="1" applyFont="1" applyFill="1" applyBorder="1" applyAlignment="1">
      <alignment horizontal="right"/>
      <protection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0" fontId="15" fillId="0" borderId="0" xfId="30" applyFont="1" applyFill="1" applyBorder="1">
      <alignment horizontal="left"/>
      <protection/>
    </xf>
    <xf numFmtId="3" fontId="14" fillId="0" borderId="4" xfId="30" applyNumberFormat="1" applyFont="1" applyFill="1" applyBorder="1" applyAlignment="1">
      <alignment horizontal="right"/>
      <protection/>
    </xf>
    <xf numFmtId="0" fontId="15" fillId="0" borderId="0" xfId="30" applyFont="1" applyFill="1" applyBorder="1" applyAlignment="1">
      <alignment horizontal="left" vertical="top"/>
      <protection/>
    </xf>
    <xf numFmtId="3" fontId="20" fillId="0" borderId="0" xfId="30" applyNumberFormat="1" applyFont="1" applyFill="1" applyBorder="1" applyAlignment="1">
      <alignment horizontal="right"/>
      <protection/>
    </xf>
    <xf numFmtId="3" fontId="18" fillId="0" borderId="0" xfId="30" applyNumberFormat="1" applyFont="1" applyFill="1" applyBorder="1" applyAlignment="1">
      <alignment horizontal="right"/>
      <protection/>
    </xf>
    <xf numFmtId="0" fontId="19" fillId="0" borderId="0" xfId="30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8" fillId="0" borderId="0" xfId="30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 vertical="center"/>
    </xf>
    <xf numFmtId="3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20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30" applyFont="1" applyFill="1" applyBorder="1" applyAlignment="1">
      <alignment horizontal="left" wrapText="1"/>
      <protection/>
    </xf>
    <xf numFmtId="0" fontId="1" fillId="0" borderId="4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49" fontId="14" fillId="0" borderId="5" xfId="30" applyNumberFormat="1" applyFont="1" applyFill="1" applyBorder="1" applyAlignment="1">
      <alignment horizontal="center"/>
      <protection/>
    </xf>
    <xf numFmtId="0" fontId="14" fillId="0" borderId="0" xfId="30" applyFont="1" applyFill="1" applyBorder="1" applyAlignment="1">
      <alignment/>
      <protection/>
    </xf>
    <xf numFmtId="0" fontId="14" fillId="0" borderId="4" xfId="30" applyFont="1" applyFill="1" applyBorder="1">
      <alignment horizontal="left"/>
      <protection/>
    </xf>
    <xf numFmtId="0" fontId="14" fillId="0" borderId="6" xfId="3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9" fillId="0" borderId="7" xfId="0" applyFont="1" applyFill="1" applyBorder="1" applyAlignment="1">
      <alignment wrapText="1"/>
    </xf>
    <xf numFmtId="0" fontId="12" fillId="0" borderId="4" xfId="30" applyFont="1" applyFill="1" applyBorder="1" applyAlignment="1">
      <alignment horizontal="left" wrapText="1"/>
      <protection/>
    </xf>
    <xf numFmtId="0" fontId="0" fillId="0" borderId="4" xfId="0" applyFont="1" applyFill="1" applyBorder="1" applyAlignment="1">
      <alignment wrapText="1"/>
    </xf>
    <xf numFmtId="0" fontId="19" fillId="0" borderId="0" xfId="30" applyNumberFormat="1" applyFont="1" applyFill="1" applyAlignment="1">
      <alignment horizontal="left" wrapText="1"/>
      <protection/>
    </xf>
    <xf numFmtId="0" fontId="18" fillId="0" borderId="0" xfId="30" applyNumberFormat="1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21" fillId="0" borderId="0" xfId="30" applyFont="1" applyFill="1" applyBorder="1" applyAlignment="1">
      <alignment horizontal="left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9" fillId="0" borderId="0" xfId="30" applyFont="1" applyFill="1" applyAlignment="1">
      <alignment horizontal="left" wrapText="1"/>
      <protection/>
    </xf>
    <xf numFmtId="0" fontId="18" fillId="0" borderId="0" xfId="0" applyNumberFormat="1" applyFont="1" applyFill="1" applyAlignment="1">
      <alignment horizontal="left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3" fontId="14" fillId="0" borderId="0" xfId="30" applyNumberFormat="1" applyFont="1" applyFill="1" applyBorder="1" applyAlignment="1">
      <alignment horizontal="right" vertical="top"/>
      <protection/>
    </xf>
    <xf numFmtId="3" fontId="17" fillId="0" borderId="0" xfId="30" applyNumberFormat="1" applyFont="1" applyFill="1" applyBorder="1" applyAlignment="1">
      <alignment horizontal="right"/>
      <protection/>
    </xf>
    <xf numFmtId="3" fontId="14" fillId="0" borderId="0" xfId="0" applyNumberFormat="1" applyFont="1" applyFill="1" applyBorder="1" applyAlignment="1">
      <alignment horizontal="right" vertical="top"/>
    </xf>
    <xf numFmtId="3" fontId="17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6" fillId="0" borderId="0" xfId="30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 horizontal="right" vertical="top"/>
    </xf>
    <xf numFmtId="3" fontId="16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5" fillId="0" borderId="0" xfId="30" applyNumberFormat="1" applyFont="1" applyFill="1" applyBorder="1" applyAlignment="1">
      <alignment horizontal="right" vertical="top"/>
      <protection/>
    </xf>
    <xf numFmtId="3" fontId="14" fillId="0" borderId="0" xfId="0" applyNumberFormat="1" applyFont="1" applyFill="1" applyAlignment="1">
      <alignment horizontal="right" vertical="top"/>
    </xf>
    <xf numFmtId="3" fontId="17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0" borderId="4" xfId="30" applyNumberFormat="1" applyFont="1" applyFill="1" applyBorder="1" applyAlignment="1">
      <alignment horizontal="right" vertical="top"/>
      <protection/>
    </xf>
    <xf numFmtId="3" fontId="17" fillId="0" borderId="4" xfId="30" applyNumberFormat="1" applyFont="1" applyFill="1" applyBorder="1" applyAlignment="1">
      <alignment horizontal="right"/>
      <protection/>
    </xf>
    <xf numFmtId="0" fontId="14" fillId="0" borderId="4" xfId="0" applyFont="1" applyFill="1" applyBorder="1" applyAlignment="1">
      <alignment horizontal="right" vertical="top"/>
    </xf>
    <xf numFmtId="3" fontId="17" fillId="0" borderId="4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0" fontId="18" fillId="0" borderId="7" xfId="30" applyFont="1" applyFill="1" applyBorder="1" applyAlignment="1">
      <alignment horizontal="left" wrapText="1"/>
      <protection/>
    </xf>
    <xf numFmtId="0" fontId="19" fillId="0" borderId="0" xfId="0" applyNumberFormat="1" applyFont="1" applyFill="1" applyAlignment="1">
      <alignment horizontal="left" wrapTex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8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24.7109375" style="1" customWidth="1"/>
    <col min="2" max="16" width="8.7109375" style="1" customWidth="1"/>
    <col min="17" max="17" width="8.57421875" style="1" customWidth="1"/>
    <col min="18" max="16384" width="9.140625" style="1" customWidth="1"/>
  </cols>
  <sheetData>
    <row r="1" spans="1:17" s="2" customFormat="1" ht="14.25" thickBot="1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6"/>
      <c r="Q1" s="26"/>
    </row>
    <row r="2" spans="1:17" s="33" customFormat="1" ht="13.5">
      <c r="A2" s="32"/>
      <c r="B2" s="29" t="s">
        <v>18</v>
      </c>
      <c r="C2" s="29" t="s">
        <v>19</v>
      </c>
      <c r="D2" s="29" t="s">
        <v>20</v>
      </c>
      <c r="E2" s="29" t="s">
        <v>21</v>
      </c>
      <c r="F2" s="29" t="s">
        <v>22</v>
      </c>
      <c r="G2" s="29" t="s">
        <v>23</v>
      </c>
      <c r="H2" s="29" t="s">
        <v>24</v>
      </c>
      <c r="I2" s="29" t="s">
        <v>25</v>
      </c>
      <c r="J2" s="29" t="s">
        <v>26</v>
      </c>
      <c r="K2" s="29" t="s">
        <v>27</v>
      </c>
      <c r="L2" s="29" t="s">
        <v>28</v>
      </c>
      <c r="M2" s="29" t="s">
        <v>29</v>
      </c>
      <c r="N2" s="29" t="s">
        <v>30</v>
      </c>
      <c r="O2" s="29" t="s">
        <v>31</v>
      </c>
      <c r="P2" s="29" t="s">
        <v>32</v>
      </c>
      <c r="Q2" s="29" t="s">
        <v>35</v>
      </c>
    </row>
    <row r="3" spans="1:17" ht="15.75">
      <c r="A3" s="30" t="s">
        <v>15</v>
      </c>
      <c r="B3" s="8">
        <v>39161</v>
      </c>
      <c r="C3" s="8">
        <f>SUM(C15,C9,C4)</f>
        <v>45284</v>
      </c>
      <c r="D3" s="48">
        <v>39196</v>
      </c>
      <c r="E3" s="8">
        <f aca="true" t="shared" si="0" ref="E3:N3">SUM(E15,E9,E4)</f>
        <v>39836</v>
      </c>
      <c r="F3" s="8">
        <f t="shared" si="0"/>
        <v>36937</v>
      </c>
      <c r="G3" s="8">
        <f t="shared" si="0"/>
        <v>34942</v>
      </c>
      <c r="H3" s="8">
        <f t="shared" si="0"/>
        <v>35780</v>
      </c>
      <c r="I3" s="49" t="s">
        <v>86</v>
      </c>
      <c r="J3" s="49" t="s">
        <v>70</v>
      </c>
      <c r="K3" s="49" t="s">
        <v>64</v>
      </c>
      <c r="L3" s="49" t="s">
        <v>60</v>
      </c>
      <c r="M3" s="49" t="s">
        <v>53</v>
      </c>
      <c r="N3" s="8">
        <f t="shared" si="0"/>
        <v>37140</v>
      </c>
      <c r="O3" s="50">
        <v>37526</v>
      </c>
      <c r="P3" s="51" t="s">
        <v>47</v>
      </c>
      <c r="Q3" s="52">
        <v>38309</v>
      </c>
    </row>
    <row r="4" spans="1:17" ht="15.75">
      <c r="A4" s="5" t="s">
        <v>16</v>
      </c>
      <c r="B4" s="8">
        <v>15233</v>
      </c>
      <c r="C4" s="8">
        <v>20079</v>
      </c>
      <c r="D4" s="8">
        <v>19278</v>
      </c>
      <c r="E4" s="8">
        <v>19136</v>
      </c>
      <c r="F4" s="8">
        <v>17507</v>
      </c>
      <c r="G4" s="8">
        <v>16827</v>
      </c>
      <c r="H4" s="8">
        <f>SUM(H5:H8)</f>
        <v>16985</v>
      </c>
      <c r="I4" s="49" t="s">
        <v>83</v>
      </c>
      <c r="J4" s="49" t="s">
        <v>71</v>
      </c>
      <c r="K4" s="49" t="s">
        <v>63</v>
      </c>
      <c r="L4" s="49" t="s">
        <v>55</v>
      </c>
      <c r="M4" s="49" t="s">
        <v>52</v>
      </c>
      <c r="N4" s="9">
        <f>SUM(N5:N8)</f>
        <v>16963</v>
      </c>
      <c r="O4" s="48">
        <v>17054</v>
      </c>
      <c r="P4" s="49" t="s">
        <v>39</v>
      </c>
      <c r="Q4" s="8">
        <f>SUM(Q5:Q8)</f>
        <v>17413</v>
      </c>
    </row>
    <row r="5" spans="1:17" ht="15.75">
      <c r="A5" s="13" t="s">
        <v>34</v>
      </c>
      <c r="B5" s="6">
        <v>2617</v>
      </c>
      <c r="C5" s="6">
        <v>2865</v>
      </c>
      <c r="D5" s="6">
        <v>2504</v>
      </c>
      <c r="E5" s="6">
        <v>2234</v>
      </c>
      <c r="F5" s="6">
        <v>2097</v>
      </c>
      <c r="G5" s="6">
        <v>1911</v>
      </c>
      <c r="H5" s="6">
        <v>1895</v>
      </c>
      <c r="I5" s="53" t="s">
        <v>79</v>
      </c>
      <c r="J5" s="53" t="s">
        <v>72</v>
      </c>
      <c r="K5" s="53" t="s">
        <v>65</v>
      </c>
      <c r="L5" s="53" t="s">
        <v>56</v>
      </c>
      <c r="M5" s="53" t="s">
        <v>51</v>
      </c>
      <c r="N5" s="10">
        <f>123+4+12+53+92+1579</f>
        <v>1863</v>
      </c>
      <c r="O5" s="54">
        <v>1827</v>
      </c>
      <c r="P5" s="55" t="s">
        <v>36</v>
      </c>
      <c r="Q5" s="56">
        <v>1851</v>
      </c>
    </row>
    <row r="6" spans="1:17" ht="15.75">
      <c r="A6" s="11" t="s">
        <v>5</v>
      </c>
      <c r="B6" s="6">
        <v>6099</v>
      </c>
      <c r="C6" s="6">
        <v>8527</v>
      </c>
      <c r="D6" s="57">
        <v>7890</v>
      </c>
      <c r="E6" s="6">
        <v>7756</v>
      </c>
      <c r="F6" s="6">
        <v>6908</v>
      </c>
      <c r="G6" s="6">
        <v>6696</v>
      </c>
      <c r="H6" s="6">
        <v>6759</v>
      </c>
      <c r="I6" s="53" t="s">
        <v>80</v>
      </c>
      <c r="J6" s="53" t="s">
        <v>73</v>
      </c>
      <c r="K6" s="53" t="s">
        <v>66</v>
      </c>
      <c r="L6" s="53" t="s">
        <v>57</v>
      </c>
      <c r="M6" s="53" t="s">
        <v>50</v>
      </c>
      <c r="N6" s="10">
        <f>2127+3819</f>
        <v>5946</v>
      </c>
      <c r="O6" s="54">
        <v>6079</v>
      </c>
      <c r="P6" s="55" t="s">
        <v>37</v>
      </c>
      <c r="Q6" s="56">
        <v>6025</v>
      </c>
    </row>
    <row r="7" spans="1:17" ht="15.75">
      <c r="A7" s="11" t="s">
        <v>6</v>
      </c>
      <c r="B7" s="6">
        <v>4276</v>
      </c>
      <c r="C7" s="6">
        <v>6256</v>
      </c>
      <c r="D7" s="57">
        <v>6812</v>
      </c>
      <c r="E7" s="6">
        <v>7092</v>
      </c>
      <c r="F7" s="6">
        <v>6608</v>
      </c>
      <c r="G7" s="6">
        <v>6345</v>
      </c>
      <c r="H7" s="6">
        <v>6454</v>
      </c>
      <c r="I7" s="53" t="s">
        <v>81</v>
      </c>
      <c r="J7" s="53" t="s">
        <v>74</v>
      </c>
      <c r="K7" s="53" t="s">
        <v>67</v>
      </c>
      <c r="L7" s="53" t="s">
        <v>58</v>
      </c>
      <c r="M7" s="53" t="s">
        <v>49</v>
      </c>
      <c r="N7" s="10">
        <f>2501+4744</f>
        <v>7245</v>
      </c>
      <c r="O7" s="54">
        <v>7315</v>
      </c>
      <c r="P7" s="55" t="s">
        <v>38</v>
      </c>
      <c r="Q7" s="56">
        <v>7703</v>
      </c>
    </row>
    <row r="8" spans="1:17" s="28" customFormat="1" ht="15.75">
      <c r="A8" s="11" t="s">
        <v>7</v>
      </c>
      <c r="B8" s="6">
        <v>2241</v>
      </c>
      <c r="C8" s="6">
        <v>2431</v>
      </c>
      <c r="D8" s="6">
        <v>2072</v>
      </c>
      <c r="E8" s="6">
        <v>2054</v>
      </c>
      <c r="F8" s="6">
        <v>1894</v>
      </c>
      <c r="G8" s="6">
        <v>1875</v>
      </c>
      <c r="H8" s="6">
        <v>1877</v>
      </c>
      <c r="I8" s="53" t="s">
        <v>82</v>
      </c>
      <c r="J8" s="53" t="s">
        <v>75</v>
      </c>
      <c r="K8" s="53" t="s">
        <v>68</v>
      </c>
      <c r="L8" s="53" t="s">
        <v>59</v>
      </c>
      <c r="M8" s="53" t="s">
        <v>48</v>
      </c>
      <c r="N8" s="6">
        <v>1909</v>
      </c>
      <c r="O8" s="57">
        <v>1833</v>
      </c>
      <c r="P8" s="53" t="s">
        <v>13</v>
      </c>
      <c r="Q8" s="6">
        <v>1834</v>
      </c>
    </row>
    <row r="9" spans="1:17" ht="15.75">
      <c r="A9" s="7" t="s">
        <v>17</v>
      </c>
      <c r="B9" s="48">
        <v>16095</v>
      </c>
      <c r="C9" s="8">
        <f>SUM(C10:C14)</f>
        <v>20352</v>
      </c>
      <c r="D9" s="48">
        <v>18871</v>
      </c>
      <c r="E9" s="8">
        <f aca="true" t="shared" si="1" ref="E9:N9">SUM(E10:E14)</f>
        <v>19749</v>
      </c>
      <c r="F9" s="8">
        <f t="shared" si="1"/>
        <v>18630</v>
      </c>
      <c r="G9" s="8">
        <f t="shared" si="1"/>
        <v>17450</v>
      </c>
      <c r="H9" s="8">
        <f t="shared" si="1"/>
        <v>18144</v>
      </c>
      <c r="I9" s="49" t="s">
        <v>84</v>
      </c>
      <c r="J9" s="49" t="s">
        <v>78</v>
      </c>
      <c r="K9" s="49" t="s">
        <v>69</v>
      </c>
      <c r="L9" s="8">
        <f t="shared" si="1"/>
        <v>19388</v>
      </c>
      <c r="M9" s="49" t="s">
        <v>54</v>
      </c>
      <c r="N9" s="9">
        <f t="shared" si="1"/>
        <v>19373</v>
      </c>
      <c r="O9" s="58">
        <v>19735</v>
      </c>
      <c r="P9" s="59" t="s">
        <v>41</v>
      </c>
      <c r="Q9" s="60">
        <f>SUM(Q10:Q14)</f>
        <v>19778</v>
      </c>
    </row>
    <row r="10" spans="1:17" ht="15.75">
      <c r="A10" s="11" t="s">
        <v>0</v>
      </c>
      <c r="B10" s="6">
        <v>16094</v>
      </c>
      <c r="C10" s="6">
        <v>20352</v>
      </c>
      <c r="D10" s="57">
        <v>18863</v>
      </c>
      <c r="E10" s="6">
        <v>17556</v>
      </c>
      <c r="F10" s="6">
        <v>16543</v>
      </c>
      <c r="G10" s="6">
        <v>15444</v>
      </c>
      <c r="H10" s="6">
        <v>15980</v>
      </c>
      <c r="I10" s="53" t="s">
        <v>85</v>
      </c>
      <c r="J10" s="53" t="s">
        <v>77</v>
      </c>
      <c r="K10" s="53" t="s">
        <v>62</v>
      </c>
      <c r="L10" s="6">
        <v>13034</v>
      </c>
      <c r="M10" s="6">
        <v>12640</v>
      </c>
      <c r="N10" s="6">
        <v>12184</v>
      </c>
      <c r="O10" s="57">
        <v>12143</v>
      </c>
      <c r="P10" s="53" t="s">
        <v>40</v>
      </c>
      <c r="Q10" s="6">
        <v>12209</v>
      </c>
    </row>
    <row r="11" spans="1:17" ht="15.75">
      <c r="A11" s="11" t="s">
        <v>1</v>
      </c>
      <c r="B11" s="6">
        <v>0</v>
      </c>
      <c r="C11" s="6">
        <v>0</v>
      </c>
      <c r="D11" s="6">
        <v>2</v>
      </c>
      <c r="E11" s="6">
        <v>18</v>
      </c>
      <c r="F11" s="6">
        <v>9</v>
      </c>
      <c r="G11" s="6">
        <v>4</v>
      </c>
      <c r="H11" s="6">
        <v>9</v>
      </c>
      <c r="I11" s="6">
        <v>13</v>
      </c>
      <c r="J11" s="6">
        <v>16</v>
      </c>
      <c r="K11" s="6">
        <v>523</v>
      </c>
      <c r="L11" s="6">
        <v>935</v>
      </c>
      <c r="M11" s="6">
        <v>1073</v>
      </c>
      <c r="N11" s="6">
        <v>1069</v>
      </c>
      <c r="O11" s="57">
        <v>1163</v>
      </c>
      <c r="P11" s="53" t="s">
        <v>42</v>
      </c>
      <c r="Q11" s="6">
        <v>1256</v>
      </c>
    </row>
    <row r="12" spans="1:17" ht="15.75">
      <c r="A12" s="11" t="s">
        <v>2</v>
      </c>
      <c r="B12" s="6">
        <v>1</v>
      </c>
      <c r="C12" s="6">
        <v>0</v>
      </c>
      <c r="D12" s="6">
        <v>2</v>
      </c>
      <c r="E12" s="6">
        <v>2175</v>
      </c>
      <c r="F12" s="6">
        <v>2078</v>
      </c>
      <c r="G12" s="6">
        <v>2002</v>
      </c>
      <c r="H12" s="6">
        <v>2155</v>
      </c>
      <c r="I12" s="6">
        <v>2173</v>
      </c>
      <c r="J12" s="6">
        <v>2323</v>
      </c>
      <c r="K12" s="6">
        <v>3214</v>
      </c>
      <c r="L12" s="6">
        <v>3311</v>
      </c>
      <c r="M12" s="6">
        <v>3421</v>
      </c>
      <c r="N12" s="6">
        <v>3537</v>
      </c>
      <c r="O12" s="57">
        <v>3686</v>
      </c>
      <c r="P12" s="53" t="s">
        <v>43</v>
      </c>
      <c r="Q12" s="6">
        <v>3703</v>
      </c>
    </row>
    <row r="13" spans="1:17" ht="15.75">
      <c r="A13" s="11" t="s">
        <v>3</v>
      </c>
      <c r="B13" s="6">
        <v>0</v>
      </c>
      <c r="C13" s="6">
        <v>0</v>
      </c>
      <c r="D13" s="6">
        <v>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38</v>
      </c>
      <c r="K13" s="6">
        <v>1282</v>
      </c>
      <c r="L13" s="6">
        <v>1633</v>
      </c>
      <c r="M13" s="6">
        <v>1835</v>
      </c>
      <c r="N13" s="6">
        <v>2079</v>
      </c>
      <c r="O13" s="57">
        <v>2230</v>
      </c>
      <c r="P13" s="53" t="s">
        <v>44</v>
      </c>
      <c r="Q13" s="6">
        <v>2019</v>
      </c>
    </row>
    <row r="14" spans="1:17" s="28" customFormat="1" ht="15.75">
      <c r="A14" s="11" t="s">
        <v>4</v>
      </c>
      <c r="B14" s="6">
        <v>0</v>
      </c>
      <c r="C14" s="6">
        <v>0</v>
      </c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10</v>
      </c>
      <c r="K14" s="6">
        <v>344</v>
      </c>
      <c r="L14" s="6">
        <v>475</v>
      </c>
      <c r="M14" s="6">
        <v>482</v>
      </c>
      <c r="N14" s="6">
        <f>503+1</f>
        <v>504</v>
      </c>
      <c r="O14" s="6">
        <v>513</v>
      </c>
      <c r="P14" s="53" t="s">
        <v>45</v>
      </c>
      <c r="Q14" s="6">
        <v>591</v>
      </c>
    </row>
    <row r="15" spans="1:17" ht="16.5" thickBot="1">
      <c r="A15" s="31" t="s">
        <v>14</v>
      </c>
      <c r="B15" s="61">
        <v>7833</v>
      </c>
      <c r="C15" s="12">
        <v>4853</v>
      </c>
      <c r="D15" s="61">
        <v>1047</v>
      </c>
      <c r="E15" s="12">
        <v>951</v>
      </c>
      <c r="F15" s="12">
        <v>800</v>
      </c>
      <c r="G15" s="12">
        <v>665</v>
      </c>
      <c r="H15" s="12">
        <v>651</v>
      </c>
      <c r="I15" s="12">
        <v>608</v>
      </c>
      <c r="J15" s="62" t="s">
        <v>76</v>
      </c>
      <c r="K15" s="62" t="s">
        <v>61</v>
      </c>
      <c r="L15" s="12">
        <v>815</v>
      </c>
      <c r="M15" s="12">
        <v>756</v>
      </c>
      <c r="N15" s="12">
        <v>804</v>
      </c>
      <c r="O15" s="63">
        <v>737</v>
      </c>
      <c r="P15" s="64" t="s">
        <v>46</v>
      </c>
      <c r="Q15" s="65">
        <v>939</v>
      </c>
    </row>
    <row r="16" spans="1:15" s="24" customFormat="1" ht="13.5" customHeight="1">
      <c r="A16" s="66" t="s">
        <v>87</v>
      </c>
      <c r="B16" s="66"/>
      <c r="C16" s="66"/>
      <c r="D16" s="66"/>
      <c r="E16" s="66"/>
      <c r="F16" s="66"/>
      <c r="G16" s="34"/>
      <c r="H16" s="34"/>
      <c r="I16" s="14"/>
      <c r="J16" s="14"/>
      <c r="K16" s="14"/>
      <c r="L16" s="14"/>
      <c r="M16" s="14"/>
      <c r="N16" s="14"/>
      <c r="O16" s="23"/>
    </row>
    <row r="17" spans="1:15" s="24" customFormat="1" ht="12.75">
      <c r="A17" s="25"/>
      <c r="B17" s="27"/>
      <c r="C17" s="27"/>
      <c r="D17" s="27"/>
      <c r="E17" s="27"/>
      <c r="F17" s="27"/>
      <c r="G17" s="27"/>
      <c r="H17" s="27"/>
      <c r="I17" s="14"/>
      <c r="J17" s="14"/>
      <c r="K17" s="14"/>
      <c r="L17" s="14"/>
      <c r="M17" s="14"/>
      <c r="N17" s="14"/>
      <c r="O17" s="23"/>
    </row>
    <row r="18" spans="1:15" s="2" customFormat="1" ht="15" customHeight="1">
      <c r="A18" s="41" t="s">
        <v>9</v>
      </c>
      <c r="B18" s="42"/>
      <c r="C18" s="42"/>
      <c r="D18" s="42"/>
      <c r="E18" s="42"/>
      <c r="F18" s="42"/>
      <c r="G18" s="42"/>
      <c r="H18" s="42"/>
      <c r="I18" s="43"/>
      <c r="J18" s="43"/>
      <c r="K18" s="15"/>
      <c r="L18" s="15"/>
      <c r="M18" s="15"/>
      <c r="N18" s="21"/>
      <c r="O18" s="3"/>
    </row>
    <row r="19" spans="1:14" s="24" customFormat="1" ht="12">
      <c r="A19" s="46"/>
      <c r="B19" s="47"/>
      <c r="C19" s="47"/>
      <c r="D19" s="47"/>
      <c r="E19" s="47"/>
      <c r="F19" s="47"/>
      <c r="G19" s="47"/>
      <c r="H19" s="47"/>
      <c r="I19" s="15"/>
      <c r="J19" s="15"/>
      <c r="K19" s="15"/>
      <c r="L19" s="15"/>
      <c r="M19" s="15"/>
      <c r="N19" s="21"/>
    </row>
    <row r="20" spans="1:14" s="2" customFormat="1" ht="12.75">
      <c r="A20" s="38" t="s">
        <v>11</v>
      </c>
      <c r="B20" s="38"/>
      <c r="C20" s="38"/>
      <c r="D20" s="38"/>
      <c r="E20" s="38"/>
      <c r="F20" s="38"/>
      <c r="G20" s="39"/>
      <c r="H20" s="39"/>
      <c r="I20" s="15"/>
      <c r="J20" s="15"/>
      <c r="K20" s="15"/>
      <c r="L20" s="15"/>
      <c r="M20" s="15"/>
      <c r="N20" s="21"/>
    </row>
    <row r="21" spans="1:14" ht="23.25" customHeight="1">
      <c r="A21" s="37" t="s">
        <v>12</v>
      </c>
      <c r="B21" s="38"/>
      <c r="C21" s="38"/>
      <c r="D21" s="38"/>
      <c r="E21" s="38"/>
      <c r="F21" s="38"/>
      <c r="G21" s="39"/>
      <c r="H21" s="39"/>
      <c r="I21" s="40"/>
      <c r="J21" s="40"/>
      <c r="K21" s="19"/>
      <c r="L21" s="19"/>
      <c r="M21" s="19"/>
      <c r="N21" s="19"/>
    </row>
    <row r="22" spans="1:14" ht="25.5" customHeight="1">
      <c r="A22" s="37" t="s">
        <v>10</v>
      </c>
      <c r="B22" s="37"/>
      <c r="C22" s="37"/>
      <c r="D22" s="37"/>
      <c r="E22" s="37"/>
      <c r="F22" s="37"/>
      <c r="G22" s="39"/>
      <c r="H22" s="39"/>
      <c r="I22" s="40"/>
      <c r="J22" s="40"/>
      <c r="K22" s="16"/>
      <c r="L22" s="16"/>
      <c r="M22" s="16"/>
      <c r="N22" s="22"/>
    </row>
    <row r="23" spans="1:14" ht="13.5" customHeight="1">
      <c r="A23" s="44"/>
      <c r="B23" s="44"/>
      <c r="C23" s="44"/>
      <c r="D23" s="44"/>
      <c r="E23" s="44"/>
      <c r="F23" s="44"/>
      <c r="G23" s="44"/>
      <c r="H23" s="44"/>
      <c r="I23" s="16"/>
      <c r="J23" s="16"/>
      <c r="K23" s="16"/>
      <c r="L23" s="16"/>
      <c r="M23" s="16"/>
      <c r="N23" s="22"/>
    </row>
    <row r="24" spans="1:14" ht="13.5" customHeight="1">
      <c r="A24" s="45" t="s">
        <v>33</v>
      </c>
      <c r="B24" s="45"/>
      <c r="C24" s="45"/>
      <c r="D24" s="45"/>
      <c r="E24" s="45"/>
      <c r="F24" s="45"/>
      <c r="G24" s="39"/>
      <c r="H24" s="39"/>
      <c r="I24" s="16"/>
      <c r="J24" s="16"/>
      <c r="K24" s="16"/>
      <c r="L24" s="16"/>
      <c r="M24" s="16"/>
      <c r="N24" s="22"/>
    </row>
    <row r="25" spans="1:14" ht="36" customHeight="1">
      <c r="A25" s="67" t="s">
        <v>88</v>
      </c>
      <c r="B25" s="45"/>
      <c r="C25" s="45"/>
      <c r="D25" s="45"/>
      <c r="E25" s="45"/>
      <c r="F25" s="45"/>
      <c r="G25" s="39"/>
      <c r="H25" s="39"/>
      <c r="I25" s="40"/>
      <c r="J25" s="40"/>
      <c r="K25" s="16"/>
      <c r="L25" s="16"/>
      <c r="M25" s="16"/>
      <c r="N25" s="22"/>
    </row>
    <row r="26" spans="2:14" ht="12.75"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22"/>
    </row>
    <row r="27" spans="2:14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7:13" ht="12.75">
      <c r="G28" s="4"/>
      <c r="H28" s="4"/>
      <c r="I28" s="4"/>
      <c r="J28" s="4"/>
      <c r="K28" s="4"/>
      <c r="L28" s="4"/>
      <c r="M28" s="4"/>
    </row>
  </sheetData>
  <mergeCells count="10">
    <mergeCell ref="A16:F16"/>
    <mergeCell ref="A1:O1"/>
    <mergeCell ref="A25:J25"/>
    <mergeCell ref="A21:J21"/>
    <mergeCell ref="A18:J18"/>
    <mergeCell ref="A23:H23"/>
    <mergeCell ref="A20:H20"/>
    <mergeCell ref="A24:H24"/>
    <mergeCell ref="A22:J22"/>
    <mergeCell ref="A19:H19"/>
  </mergeCells>
  <printOptions/>
  <pageMargins left="0.5" right="0.5" top="0.5" bottom="0.5" header="0.25" footer="0.25"/>
  <pageSetup fitToHeight="1" fitToWidth="1" horizontalDpi="600" verticalDpi="600" orientation="landscape" scale="79" r:id="rId1"/>
  <headerFooter alignWithMargins="0">
    <oddFooter>&amp;L&amp;D&amp;RNTS 2002, NHTSA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2003-11-21T14:45:02Z</cp:lastPrinted>
  <dcterms:created xsi:type="dcterms:W3CDTF">1999-03-29T20:38:03Z</dcterms:created>
  <dcterms:modified xsi:type="dcterms:W3CDTF">2004-03-01T20:06:16Z</dcterms:modified>
  <cp:category/>
  <cp:version/>
  <cp:contentType/>
  <cp:contentStatus/>
</cp:coreProperties>
</file>